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49" firstSheet="0" activeTab="2"/>
  </bookViews>
  <sheets>
    <sheet name="scaling" sheetId="1" state="visible" r:id="rId2"/>
    <sheet name="effect_dplace" sheetId="2" state="visible" r:id="rId3"/>
    <sheet name="scalapack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<sst xmlns="http://schemas.openxmlformats.org/spreadsheetml/2006/main" count="253" uniqueCount="27">
  <si>
    <t>cluster</t>
  </si>
  <si>
    <t>N</t>
  </si>
  <si>
    <t>size</t>
  </si>
  <si>
    <t>nodes</t>
  </si>
  <si>
    <t>threads</t>
  </si>
  <si>
    <t>HFD5 read (s)</t>
  </si>
  <si>
    <t>dgesvd (s)</t>
  </si>
  <si>
    <t>dgemm 1 &amp; 2 (s)</t>
  </si>
  <si>
    <t>dgesvd efficiency</t>
  </si>
  <si>
    <t>dgemm efficiency</t>
  </si>
  <si>
    <t>thinking</t>
  </si>
  <si>
    <t>1000</t>
  </si>
  <si>
    <t>2000</t>
  </si>
  <si>
    <t>4000</t>
  </si>
  <si>
    <t>cerebro</t>
  </si>
  <si>
    <t>8000</t>
  </si>
  <si>
    <t>16000</t>
  </si>
  <si>
    <t>32000</t>
  </si>
  <si>
    <t>dplace</t>
  </si>
  <si>
    <t>none</t>
  </si>
  <si>
    <t>-e -x 2 -c 0-n</t>
  </si>
  <si>
    <t>ppn</t>
  </si>
  <si>
    <t>processes</t>
  </si>
  <si>
    <t>block size</t>
  </si>
  <si>
    <t>HDF5 read (s)</t>
  </si>
  <si>
    <t>pdgesvd (s)</t>
  </si>
  <si>
    <t>pdgemm 1 &amp; 2 (s)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</si>
</sst>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0"/>
    <numFmt numFmtId="168" formatCode="0.0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i val="true"/>
      <sz val="12"/>
      <color rgb="FFFFFFFF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00" topLeftCell="A10" activePane="bottomLeft" state="split"/>
      <selection pane="topLeft" activeCell="A1" activeCellId="0" sqref="A1"/>
      <selection pane="bottomLeft" activeCell="G42" activeCellId="0" sqref="G42"/>
    </sheetView>
  </sheetViews>
  <sheetFormatPr defaultRowHeight="12.8"/>
  <cols>
    <col collapsed="false" hidden="false" max="1" min="1" style="1" width="8.77551020408163"/>
    <col collapsed="false" hidden="false" max="3" min="2" style="1" width="11.5561224489796"/>
    <col collapsed="false" hidden="false" max="4" min="4" style="1" width="6.88265306122449"/>
    <col collapsed="false" hidden="false" max="5" min="5" style="1" width="8.21428571428571"/>
    <col collapsed="false" hidden="false" max="6" min="6" style="1" width="15"/>
    <col collapsed="false" hidden="false" max="7" min="7" style="1" width="11.8877551020408"/>
    <col collapsed="false" hidden="false" max="8" min="8" style="1" width="16.5612244897959"/>
    <col collapsed="false" hidden="false" max="9" min="9" style="1" width="16.6683673469388"/>
    <col collapsed="false" hidden="false" max="10" min="10" style="1" width="17.1071428571429"/>
    <col collapsed="false" hidden="false" max="1025" min="11" style="1" width="11.5561224489796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3" t="s">
        <v>10</v>
      </c>
      <c r="B2" s="4" t="s">
        <v>11</v>
      </c>
      <c r="C2" s="5" t="n">
        <f aca="false">1000*1000</f>
        <v>1000000</v>
      </c>
      <c r="D2" s="5" t="n">
        <v>1</v>
      </c>
      <c r="E2" s="5" t="n">
        <v>1</v>
      </c>
      <c r="F2" s="6" t="n">
        <v>0.03576</v>
      </c>
      <c r="G2" s="6" t="n">
        <v>1.06</v>
      </c>
      <c r="H2" s="6" t="n">
        <v>0.1569</v>
      </c>
      <c r="I2" s="7" t="n">
        <f aca="false">$G$2/(G2*$E2)</f>
        <v>1</v>
      </c>
      <c r="J2" s="7" t="n">
        <f aca="false">$H$2/(H2*$E2)</f>
        <v>1</v>
      </c>
    </row>
    <row r="3" customFormat="false" ht="12.8" hidden="false" customHeight="false" outlineLevel="0" collapsed="false">
      <c r="A3" s="3" t="s">
        <v>10</v>
      </c>
      <c r="B3" s="4" t="s">
        <v>11</v>
      </c>
      <c r="C3" s="5" t="n">
        <f aca="false">1000*1000</f>
        <v>1000000</v>
      </c>
      <c r="D3" s="5" t="n">
        <v>1</v>
      </c>
      <c r="E3" s="5" t="n">
        <v>2</v>
      </c>
      <c r="F3" s="6" t="n">
        <v>0.008324</v>
      </c>
      <c r="G3" s="6" t="n">
        <v>0.6931</v>
      </c>
      <c r="H3" s="6" t="n">
        <v>0.0849</v>
      </c>
      <c r="I3" s="7" t="n">
        <f aca="false">$G$2/(G3*$E3)</f>
        <v>0.764680421295628</v>
      </c>
      <c r="J3" s="7" t="n">
        <f aca="false">$H$2/(H3*$E3)</f>
        <v>0.924028268551237</v>
      </c>
    </row>
    <row r="4" customFormat="false" ht="12.8" hidden="false" customHeight="false" outlineLevel="0" collapsed="false">
      <c r="A4" s="3" t="s">
        <v>10</v>
      </c>
      <c r="B4" s="4" t="s">
        <v>11</v>
      </c>
      <c r="C4" s="5" t="n">
        <f aca="false">1000*1000</f>
        <v>1000000</v>
      </c>
      <c r="D4" s="5" t="n">
        <v>1</v>
      </c>
      <c r="E4" s="5" t="n">
        <v>4</v>
      </c>
      <c r="F4" s="6" t="n">
        <v>0.008809</v>
      </c>
      <c r="G4" s="6" t="n">
        <v>0.5592</v>
      </c>
      <c r="H4" s="6" t="n">
        <v>0.04438</v>
      </c>
      <c r="I4" s="7" t="n">
        <f aca="false">$G$2/(G4*$E4)</f>
        <v>0.473891273247496</v>
      </c>
      <c r="J4" s="7" t="n">
        <f aca="false">$H$2/(H4*$E4)</f>
        <v>0.883844073907165</v>
      </c>
    </row>
    <row r="5" customFormat="false" ht="12.8" hidden="false" customHeight="false" outlineLevel="0" collapsed="false">
      <c r="A5" s="3" t="s">
        <v>10</v>
      </c>
      <c r="B5" s="4" t="s">
        <v>11</v>
      </c>
      <c r="C5" s="5" t="n">
        <f aca="false">1000*1000</f>
        <v>1000000</v>
      </c>
      <c r="D5" s="5" t="n">
        <v>1</v>
      </c>
      <c r="E5" s="5" t="n">
        <v>8</v>
      </c>
      <c r="F5" s="6" t="n">
        <v>0.008725</v>
      </c>
      <c r="G5" s="6" t="n">
        <v>0.5016</v>
      </c>
      <c r="H5" s="6" t="n">
        <v>0.02702</v>
      </c>
      <c r="I5" s="7" t="n">
        <f aca="false">$G$2/(G5*$E5)</f>
        <v>0.264154704944179</v>
      </c>
      <c r="J5" s="7" t="n">
        <f aca="false">$H$2/(H5*$E5)</f>
        <v>0.725851221317543</v>
      </c>
    </row>
    <row r="6" customFormat="false" ht="12.8" hidden="false" customHeight="false" outlineLevel="0" collapsed="false">
      <c r="A6" s="3" t="s">
        <v>10</v>
      </c>
      <c r="B6" s="4" t="s">
        <v>11</v>
      </c>
      <c r="C6" s="5" t="n">
        <f aca="false">1000*1000</f>
        <v>1000000</v>
      </c>
      <c r="D6" s="5" t="n">
        <v>1</v>
      </c>
      <c r="E6" s="5" t="n">
        <v>10</v>
      </c>
      <c r="F6" s="6" t="n">
        <v>0.00916</v>
      </c>
      <c r="G6" s="6" t="n">
        <v>0.4786</v>
      </c>
      <c r="H6" s="6" t="n">
        <v>0.02243</v>
      </c>
      <c r="I6" s="7" t="n">
        <f aca="false">$G$2/(G6*$E6)</f>
        <v>0.221479314667781</v>
      </c>
      <c r="J6" s="7" t="n">
        <f aca="false">$H$2/(H6*$E6)</f>
        <v>0.699509585376728</v>
      </c>
    </row>
    <row r="7" customFormat="false" ht="12.8" hidden="false" customHeight="false" outlineLevel="0" collapsed="false">
      <c r="A7" s="3" t="s">
        <v>10</v>
      </c>
      <c r="B7" s="4" t="s">
        <v>11</v>
      </c>
      <c r="C7" s="5" t="n">
        <f aca="false">1000*1000</f>
        <v>1000000</v>
      </c>
      <c r="D7" s="5" t="n">
        <v>1</v>
      </c>
      <c r="E7" s="5" t="n">
        <v>16</v>
      </c>
      <c r="F7" s="6" t="n">
        <v>0.008274</v>
      </c>
      <c r="G7" s="6" t="n">
        <v>0.459</v>
      </c>
      <c r="H7" s="6" t="n">
        <v>0.0192</v>
      </c>
      <c r="I7" s="7" t="n">
        <f aca="false">$G$2/(G7*$E7)</f>
        <v>0.144335511982571</v>
      </c>
      <c r="J7" s="7" t="n">
        <f aca="false">$H$2/(H7*$E7)</f>
        <v>0.5107421875</v>
      </c>
    </row>
    <row r="8" customFormat="false" ht="12.8" hidden="false" customHeight="false" outlineLevel="0" collapsed="false">
      <c r="A8" s="3" t="s">
        <v>10</v>
      </c>
      <c r="B8" s="4" t="s">
        <v>11</v>
      </c>
      <c r="C8" s="5" t="n">
        <f aca="false">1000*1000</f>
        <v>1000000</v>
      </c>
      <c r="D8" s="5" t="n">
        <v>1</v>
      </c>
      <c r="E8" s="5" t="n">
        <v>20</v>
      </c>
      <c r="F8" s="6" t="n">
        <v>0.008693</v>
      </c>
      <c r="G8" s="6" t="n">
        <v>0.7924</v>
      </c>
      <c r="H8" s="6" t="n">
        <v>0.0268</v>
      </c>
      <c r="I8" s="7" t="n">
        <f aca="false">$G$2/(G8*$E8)</f>
        <v>0.0668854114083796</v>
      </c>
      <c r="J8" s="7" t="n">
        <f aca="false">$H$2/(H8*$E8)</f>
        <v>0.292723880597015</v>
      </c>
    </row>
    <row r="9" customFormat="false" ht="12.8" hidden="false" customHeight="false" outlineLevel="0" collapsed="false">
      <c r="A9" s="3" t="s">
        <v>10</v>
      </c>
      <c r="B9" s="4" t="s">
        <v>12</v>
      </c>
      <c r="C9" s="5" t="n">
        <f aca="false">2000*2000</f>
        <v>4000000</v>
      </c>
      <c r="D9" s="5" t="n">
        <v>1</v>
      </c>
      <c r="E9" s="5" t="n">
        <v>1</v>
      </c>
      <c r="F9" s="6" t="n">
        <v>0.3244</v>
      </c>
      <c r="G9" s="6" t="n">
        <v>7.662</v>
      </c>
      <c r="H9" s="6" t="n">
        <v>2.175</v>
      </c>
      <c r="I9" s="7" t="n">
        <f aca="false">$G$9/(G9*$E9)</f>
        <v>1</v>
      </c>
      <c r="J9" s="7" t="n">
        <f aca="false">$H$9/(H9*$E9)</f>
        <v>1</v>
      </c>
    </row>
    <row r="10" customFormat="false" ht="12.8" hidden="false" customHeight="false" outlineLevel="0" collapsed="false">
      <c r="A10" s="3" t="s">
        <v>10</v>
      </c>
      <c r="B10" s="4" t="s">
        <v>12</v>
      </c>
      <c r="C10" s="5" t="n">
        <f aca="false">2000*2000</f>
        <v>4000000</v>
      </c>
      <c r="D10" s="5" t="n">
        <v>1</v>
      </c>
      <c r="E10" s="5" t="n">
        <v>2</v>
      </c>
      <c r="F10" s="6" t="n">
        <v>0.04366</v>
      </c>
      <c r="G10" s="6" t="n">
        <v>4.763</v>
      </c>
      <c r="H10" s="6" t="n">
        <v>1.582</v>
      </c>
      <c r="I10" s="7" t="n">
        <f aca="false">$G$9/(G10*$E10)</f>
        <v>0.804325005248793</v>
      </c>
      <c r="J10" s="7" t="n">
        <f aca="false">$H$9/(H10*$E10)</f>
        <v>0.687420986093552</v>
      </c>
    </row>
    <row r="11" customFormat="false" ht="12.8" hidden="false" customHeight="false" outlineLevel="0" collapsed="false">
      <c r="A11" s="3" t="s">
        <v>10</v>
      </c>
      <c r="B11" s="4" t="s">
        <v>12</v>
      </c>
      <c r="C11" s="5" t="n">
        <f aca="false">2000*2000</f>
        <v>4000000</v>
      </c>
      <c r="D11" s="5" t="n">
        <v>1</v>
      </c>
      <c r="E11" s="5" t="n">
        <v>4</v>
      </c>
      <c r="F11" s="6" t="n">
        <v>0.04594</v>
      </c>
      <c r="G11" s="6" t="n">
        <v>3.027</v>
      </c>
      <c r="H11" s="6" t="n">
        <v>0.5269</v>
      </c>
      <c r="I11" s="7" t="n">
        <f aca="false">$G$9/(G11*$E11)</f>
        <v>0.632804757185332</v>
      </c>
      <c r="J11" s="7" t="n">
        <f aca="false">$H$9/(H11*$E11)</f>
        <v>1.03197950275195</v>
      </c>
    </row>
    <row r="12" customFormat="false" ht="12.8" hidden="false" customHeight="false" outlineLevel="0" collapsed="false">
      <c r="A12" s="3" t="s">
        <v>10</v>
      </c>
      <c r="B12" s="4" t="s">
        <v>12</v>
      </c>
      <c r="C12" s="5" t="n">
        <f aca="false">2000*2000</f>
        <v>4000000</v>
      </c>
      <c r="D12" s="5" t="n">
        <v>1</v>
      </c>
      <c r="E12" s="5" t="n">
        <v>8</v>
      </c>
      <c r="F12" s="6" t="n">
        <v>0.04602</v>
      </c>
      <c r="G12" s="6" t="n">
        <v>2.725</v>
      </c>
      <c r="H12" s="6" t="n">
        <v>1.007</v>
      </c>
      <c r="I12" s="7" t="n">
        <f aca="false">$G$9/(G12*$E12)</f>
        <v>0.351467889908257</v>
      </c>
      <c r="J12" s="7" t="n">
        <f aca="false">$H$9/(H12*$E12)</f>
        <v>0.269985104270109</v>
      </c>
    </row>
    <row r="13" customFormat="false" ht="12.8" hidden="false" customHeight="false" outlineLevel="0" collapsed="false">
      <c r="A13" s="3" t="s">
        <v>10</v>
      </c>
      <c r="B13" s="4" t="s">
        <v>12</v>
      </c>
      <c r="C13" s="5" t="n">
        <f aca="false">2000*2000</f>
        <v>4000000</v>
      </c>
      <c r="D13" s="5" t="n">
        <v>1</v>
      </c>
      <c r="E13" s="5" t="n">
        <v>10</v>
      </c>
      <c r="F13" s="6" t="n">
        <v>0.0461</v>
      </c>
      <c r="G13" s="6" t="n">
        <v>2.324</v>
      </c>
      <c r="H13" s="6" t="n">
        <v>0.4895</v>
      </c>
      <c r="I13" s="7" t="n">
        <f aca="false">$G$9/(G13*$E13)</f>
        <v>0.329690189328744</v>
      </c>
      <c r="J13" s="7" t="n">
        <f aca="false">$H$9/(H13*$E13)</f>
        <v>0.444330949948927</v>
      </c>
    </row>
    <row r="14" customFormat="false" ht="12.8" hidden="false" customHeight="false" outlineLevel="0" collapsed="false">
      <c r="A14" s="3" t="s">
        <v>10</v>
      </c>
      <c r="B14" s="4" t="s">
        <v>12</v>
      </c>
      <c r="C14" s="5" t="n">
        <f aca="false">2000*2000</f>
        <v>4000000</v>
      </c>
      <c r="D14" s="5" t="n">
        <v>1</v>
      </c>
      <c r="E14" s="5" t="n">
        <v>16</v>
      </c>
      <c r="F14" s="6" t="n">
        <v>0.0463</v>
      </c>
      <c r="G14" s="6" t="n">
        <v>2.258</v>
      </c>
      <c r="H14" s="6" t="n">
        <v>0.4284</v>
      </c>
      <c r="I14" s="7" t="n">
        <f aca="false">$G$9/(G14*$E14)</f>
        <v>0.212079273693534</v>
      </c>
      <c r="J14" s="7" t="n">
        <f aca="false">$H$9/(H14*$E14)</f>
        <v>0.317314425770308</v>
      </c>
    </row>
    <row r="15" customFormat="false" ht="12.8" hidden="false" customHeight="false" outlineLevel="0" collapsed="false">
      <c r="A15" s="3" t="s">
        <v>10</v>
      </c>
      <c r="B15" s="4" t="s">
        <v>12</v>
      </c>
      <c r="C15" s="5" t="n">
        <f aca="false">2000*2000</f>
        <v>4000000</v>
      </c>
      <c r="D15" s="5" t="n">
        <v>1</v>
      </c>
      <c r="E15" s="5" t="n">
        <v>20</v>
      </c>
      <c r="F15" s="6" t="n">
        <v>0.0456</v>
      </c>
      <c r="G15" s="6" t="n">
        <v>2.928</v>
      </c>
      <c r="H15" s="6" t="n">
        <v>0.9276</v>
      </c>
      <c r="I15" s="7" t="n">
        <f aca="false">$G$9/(G15*$E15)</f>
        <v>0.130840163934426</v>
      </c>
      <c r="J15" s="7" t="n">
        <f aca="false">$H$9/(H15*$E15)</f>
        <v>0.117238033635188</v>
      </c>
    </row>
    <row r="16" customFormat="false" ht="12.8" hidden="false" customHeight="false" outlineLevel="0" collapsed="false">
      <c r="A16" s="3" t="s">
        <v>10</v>
      </c>
      <c r="B16" s="4" t="s">
        <v>13</v>
      </c>
      <c r="C16" s="5" t="n">
        <f aca="false">4000*4000</f>
        <v>16000000</v>
      </c>
      <c r="D16" s="5" t="n">
        <v>1</v>
      </c>
      <c r="E16" s="5" t="n">
        <v>1</v>
      </c>
      <c r="F16" s="6" t="n">
        <v>2.917</v>
      </c>
      <c r="G16" s="6" t="n">
        <v>64.57</v>
      </c>
      <c r="H16" s="6" t="n">
        <v>9.804</v>
      </c>
      <c r="I16" s="7" t="n">
        <f aca="false">$G$16/(G16*$E16)</f>
        <v>1</v>
      </c>
      <c r="J16" s="7" t="n">
        <f aca="false">$H$16/(H16*$E16)</f>
        <v>1</v>
      </c>
    </row>
    <row r="17" customFormat="false" ht="12.8" hidden="false" customHeight="false" outlineLevel="0" collapsed="false">
      <c r="A17" s="3" t="s">
        <v>10</v>
      </c>
      <c r="B17" s="4" t="s">
        <v>13</v>
      </c>
      <c r="C17" s="5" t="n">
        <f aca="false">4000*4000</f>
        <v>16000000</v>
      </c>
      <c r="D17" s="5" t="n">
        <v>1</v>
      </c>
      <c r="E17" s="5" t="n">
        <v>2</v>
      </c>
      <c r="F17" s="6" t="n">
        <v>0.1944</v>
      </c>
      <c r="G17" s="6" t="n">
        <v>37.33</v>
      </c>
      <c r="H17" s="6" t="n">
        <v>5.75</v>
      </c>
      <c r="I17" s="7" t="n">
        <f aca="false">$G$16/(G17*$E17)</f>
        <v>0.864854004821859</v>
      </c>
      <c r="J17" s="7" t="n">
        <f aca="false">$H$16/(H17*$E17)</f>
        <v>0.852521739130435</v>
      </c>
    </row>
    <row r="18" customFormat="false" ht="12.8" hidden="false" customHeight="false" outlineLevel="0" collapsed="false">
      <c r="A18" s="3" t="s">
        <v>10</v>
      </c>
      <c r="B18" s="4" t="s">
        <v>13</v>
      </c>
      <c r="C18" s="5" t="n">
        <f aca="false">4000*4000</f>
        <v>16000000</v>
      </c>
      <c r="D18" s="5" t="n">
        <v>1</v>
      </c>
      <c r="E18" s="5" t="n">
        <v>4</v>
      </c>
      <c r="F18" s="6" t="n">
        <v>0.1924</v>
      </c>
      <c r="G18" s="6" t="n">
        <v>22.32</v>
      </c>
      <c r="H18" s="6" t="n">
        <v>2.9</v>
      </c>
      <c r="I18" s="7" t="n">
        <f aca="false">$G$16/(G18*$E18)</f>
        <v>0.723230286738351</v>
      </c>
      <c r="J18" s="7" t="n">
        <f aca="false">$H$16/(H18*$E18)</f>
        <v>0.845172413793103</v>
      </c>
    </row>
    <row r="19" customFormat="false" ht="12.8" hidden="false" customHeight="false" outlineLevel="0" collapsed="false">
      <c r="A19" s="3" t="s">
        <v>10</v>
      </c>
      <c r="B19" s="4" t="s">
        <v>13</v>
      </c>
      <c r="C19" s="5" t="n">
        <f aca="false">4000*4000</f>
        <v>16000000</v>
      </c>
      <c r="D19" s="5" t="n">
        <v>1</v>
      </c>
      <c r="E19" s="5" t="n">
        <v>8</v>
      </c>
      <c r="F19" s="6" t="n">
        <v>0.1922</v>
      </c>
      <c r="G19" s="6" t="n">
        <v>17.5</v>
      </c>
      <c r="H19" s="6" t="n">
        <v>1.868</v>
      </c>
      <c r="I19" s="7" t="n">
        <f aca="false">$G$16/(G19*$E19)</f>
        <v>0.461214285714286</v>
      </c>
      <c r="J19" s="7" t="n">
        <f aca="false">$H$16/(H19*$E19)</f>
        <v>0.656049250535332</v>
      </c>
    </row>
    <row r="20" customFormat="false" ht="12.8" hidden="false" customHeight="false" outlineLevel="0" collapsed="false">
      <c r="A20" s="3" t="s">
        <v>10</v>
      </c>
      <c r="B20" s="4" t="s">
        <v>13</v>
      </c>
      <c r="C20" s="5" t="n">
        <f aca="false">4000*4000</f>
        <v>16000000</v>
      </c>
      <c r="D20" s="5" t="n">
        <v>1</v>
      </c>
      <c r="E20" s="5" t="n">
        <v>10</v>
      </c>
      <c r="F20" s="6" t="n">
        <v>0.1927</v>
      </c>
      <c r="G20" s="6" t="n">
        <v>15.77</v>
      </c>
      <c r="H20" s="6" t="n">
        <v>1.686</v>
      </c>
      <c r="I20" s="7" t="n">
        <f aca="false">$G$16/(G20*$E20)</f>
        <v>0.409448319594166</v>
      </c>
      <c r="J20" s="7" t="n">
        <f aca="false">$H$16/(H20*$E20)</f>
        <v>0.581494661921708</v>
      </c>
    </row>
    <row r="21" customFormat="false" ht="12.8" hidden="false" customHeight="false" outlineLevel="0" collapsed="false">
      <c r="A21" s="3" t="s">
        <v>10</v>
      </c>
      <c r="B21" s="4" t="s">
        <v>13</v>
      </c>
      <c r="C21" s="5" t="n">
        <f aca="false">4000*4000</f>
        <v>16000000</v>
      </c>
      <c r="D21" s="5" t="n">
        <v>1</v>
      </c>
      <c r="E21" s="5" t="n">
        <v>16</v>
      </c>
      <c r="F21" s="6" t="n">
        <v>0.1924</v>
      </c>
      <c r="G21" s="6" t="n">
        <v>14.83</v>
      </c>
      <c r="H21" s="6" t="n">
        <v>1.367</v>
      </c>
      <c r="I21" s="7" t="n">
        <f aca="false">$G$16/(G21*$E21)</f>
        <v>0.272125758597438</v>
      </c>
      <c r="J21" s="7" t="n">
        <f aca="false">$H$16/(H21*$E21)</f>
        <v>0.448244330651061</v>
      </c>
    </row>
    <row r="22" customFormat="false" ht="12.8" hidden="false" customHeight="false" outlineLevel="0" collapsed="false">
      <c r="A22" s="3" t="s">
        <v>10</v>
      </c>
      <c r="B22" s="4" t="s">
        <v>13</v>
      </c>
      <c r="C22" s="5" t="n">
        <f aca="false">4000*4000</f>
        <v>16000000</v>
      </c>
      <c r="D22" s="5" t="n">
        <v>1</v>
      </c>
      <c r="E22" s="5" t="n">
        <v>20</v>
      </c>
      <c r="F22" s="6" t="n">
        <v>0.193</v>
      </c>
      <c r="G22" s="6" t="n">
        <v>14.58</v>
      </c>
      <c r="H22" s="6" t="n">
        <v>0.7935</v>
      </c>
      <c r="I22" s="7" t="n">
        <f aca="false">$G$16/(G22*$E22)</f>
        <v>0.221433470507545</v>
      </c>
      <c r="J22" s="7" t="n">
        <f aca="false">$H$16/(H22*$E22)</f>
        <v>0.617769376181474</v>
      </c>
    </row>
    <row r="23" customFormat="false" ht="12.8" hidden="false" customHeight="false" outlineLevel="0" collapsed="false">
      <c r="A23" s="3" t="s">
        <v>14</v>
      </c>
      <c r="B23" s="4" t="s">
        <v>15</v>
      </c>
      <c r="C23" s="5" t="n">
        <f aca="false">8000*8000</f>
        <v>64000000</v>
      </c>
      <c r="D23" s="5" t="n">
        <v>1</v>
      </c>
      <c r="E23" s="5" t="n">
        <v>1</v>
      </c>
      <c r="F23" s="6" t="n">
        <v>2.943</v>
      </c>
      <c r="G23" s="6" t="n">
        <v>628.6</v>
      </c>
      <c r="H23" s="6" t="n">
        <v>100.6</v>
      </c>
      <c r="I23" s="7" t="n">
        <f aca="false">$G$23/(G23*$E23)</f>
        <v>1</v>
      </c>
      <c r="J23" s="7" t="n">
        <f aca="false">$H$23/(H23*$E23)</f>
        <v>1</v>
      </c>
    </row>
    <row r="24" customFormat="false" ht="12.8" hidden="false" customHeight="false" outlineLevel="0" collapsed="false">
      <c r="A24" s="3" t="s">
        <v>14</v>
      </c>
      <c r="B24" s="4" t="s">
        <v>15</v>
      </c>
      <c r="C24" s="5" t="n">
        <f aca="false">8000*8000</f>
        <v>64000000</v>
      </c>
      <c r="D24" s="5" t="n">
        <v>1</v>
      </c>
      <c r="E24" s="5" t="n">
        <v>2</v>
      </c>
      <c r="F24" s="6" t="n">
        <v>4.396</v>
      </c>
      <c r="G24" s="6" t="n">
        <v>335.8</v>
      </c>
      <c r="H24" s="6" t="n">
        <v>51.24</v>
      </c>
      <c r="I24" s="7" t="n">
        <f aca="false">$G$23/(G24*E24)</f>
        <v>0.935973793924955</v>
      </c>
      <c r="J24" s="7" t="n">
        <f aca="false">$H$23/(H24*$E24)</f>
        <v>0.981654957064793</v>
      </c>
    </row>
    <row r="25" customFormat="false" ht="12.8" hidden="false" customHeight="false" outlineLevel="0" collapsed="false">
      <c r="A25" s="3" t="s">
        <v>14</v>
      </c>
      <c r="B25" s="4" t="s">
        <v>15</v>
      </c>
      <c r="C25" s="5" t="n">
        <f aca="false">8000*8000</f>
        <v>64000000</v>
      </c>
      <c r="D25" s="5" t="n">
        <v>1</v>
      </c>
      <c r="E25" s="5" t="n">
        <v>4</v>
      </c>
      <c r="F25" s="6" t="n">
        <v>1.533</v>
      </c>
      <c r="G25" s="6" t="n">
        <v>193.8</v>
      </c>
      <c r="H25" s="6" t="n">
        <v>26.15</v>
      </c>
      <c r="I25" s="7" t="n">
        <f aca="false">$G$23/(G25*E25)</f>
        <v>0.810887512899897</v>
      </c>
      <c r="J25" s="7" t="n">
        <f aca="false">$H$23/(H25*$E25)</f>
        <v>0.961759082217973</v>
      </c>
    </row>
    <row r="26" customFormat="false" ht="12.8" hidden="false" customHeight="false" outlineLevel="0" collapsed="false">
      <c r="A26" s="3" t="s">
        <v>14</v>
      </c>
      <c r="B26" s="4" t="s">
        <v>15</v>
      </c>
      <c r="C26" s="5" t="n">
        <f aca="false">8000*8000</f>
        <v>64000000</v>
      </c>
      <c r="D26" s="5" t="n">
        <v>1</v>
      </c>
      <c r="E26" s="5" t="n">
        <v>8</v>
      </c>
      <c r="F26" s="6" t="n">
        <v>1.347</v>
      </c>
      <c r="G26" s="6" t="n">
        <v>140.3</v>
      </c>
      <c r="H26" s="6" t="n">
        <v>13.17</v>
      </c>
      <c r="I26" s="7" t="n">
        <f aca="false">$G$23/(G26*E26)</f>
        <v>0.560049893086244</v>
      </c>
      <c r="J26" s="7" t="n">
        <f aca="false">$H$23/(H26*$E26)</f>
        <v>0.954821564160972</v>
      </c>
    </row>
    <row r="27" customFormat="false" ht="12.8" hidden="false" customHeight="false" outlineLevel="0" collapsed="false">
      <c r="A27" s="3" t="s">
        <v>14</v>
      </c>
      <c r="B27" s="4" t="s">
        <v>15</v>
      </c>
      <c r="C27" s="5" t="n">
        <f aca="false">8000*8000</f>
        <v>64000000</v>
      </c>
      <c r="D27" s="5" t="n">
        <v>1</v>
      </c>
      <c r="E27" s="5" t="n">
        <v>10</v>
      </c>
      <c r="F27" s="6" t="n">
        <v>2.898</v>
      </c>
      <c r="G27" s="6" t="n">
        <v>130</v>
      </c>
      <c r="H27" s="6" t="n">
        <v>11.02</v>
      </c>
      <c r="I27" s="7" t="n">
        <f aca="false">$G$23/(G27*E27)</f>
        <v>0.483538461538462</v>
      </c>
      <c r="J27" s="7" t="n">
        <f aca="false">$H$23/(H27*$E27)</f>
        <v>0.912885662431942</v>
      </c>
    </row>
    <row r="28" customFormat="false" ht="12.8" hidden="false" customHeight="false" outlineLevel="0" collapsed="false">
      <c r="A28" s="3" t="s">
        <v>14</v>
      </c>
      <c r="B28" s="4" t="s">
        <v>15</v>
      </c>
      <c r="C28" s="5" t="n">
        <f aca="false">8000*8000</f>
        <v>64000000</v>
      </c>
      <c r="D28" s="5" t="n">
        <v>1</v>
      </c>
      <c r="E28" s="5" t="n">
        <v>16</v>
      </c>
      <c r="F28" s="6" t="n">
        <v>1.221</v>
      </c>
      <c r="G28" s="6" t="n">
        <v>191.1</v>
      </c>
      <c r="H28" s="6" t="n">
        <v>7.922</v>
      </c>
      <c r="I28" s="7" t="n">
        <f aca="false">$G$23/(G28*E28)</f>
        <v>0.205586080586081</v>
      </c>
      <c r="J28" s="7" t="n">
        <f aca="false">$H$23/(H28*$E28)</f>
        <v>0.793675839434486</v>
      </c>
    </row>
    <row r="29" customFormat="false" ht="12.8" hidden="false" customHeight="false" outlineLevel="0" collapsed="false">
      <c r="A29" s="3" t="s">
        <v>14</v>
      </c>
      <c r="B29" s="4" t="s">
        <v>15</v>
      </c>
      <c r="C29" s="5" t="n">
        <f aca="false">8000*8000</f>
        <v>64000000</v>
      </c>
      <c r="D29" s="5" t="n">
        <v>1</v>
      </c>
      <c r="E29" s="5" t="n">
        <v>20</v>
      </c>
      <c r="F29" s="6" t="n">
        <v>1.469</v>
      </c>
      <c r="G29" s="6" t="n">
        <v>238.4</v>
      </c>
      <c r="H29" s="6" t="n">
        <v>8.245</v>
      </c>
      <c r="I29" s="7" t="n">
        <f aca="false">$G$23/(G29*E29)</f>
        <v>0.131837248322148</v>
      </c>
      <c r="J29" s="7" t="n">
        <f aca="false">$H$23/(H29*$E29)</f>
        <v>0.610066707095209</v>
      </c>
    </row>
    <row r="30" customFormat="false" ht="12.8" hidden="false" customHeight="false" outlineLevel="0" collapsed="false">
      <c r="A30" s="3" t="s">
        <v>10</v>
      </c>
      <c r="B30" s="4" t="s">
        <v>15</v>
      </c>
      <c r="C30" s="5" t="n">
        <f aca="false">8000*8000</f>
        <v>64000000</v>
      </c>
      <c r="D30" s="5" t="n">
        <v>1</v>
      </c>
      <c r="E30" s="5" t="n">
        <v>1</v>
      </c>
      <c r="F30" s="6" t="n">
        <v>2.41</v>
      </c>
      <c r="G30" s="6" t="n">
        <v>526.8</v>
      </c>
      <c r="H30" s="6" t="n">
        <v>75.99</v>
      </c>
      <c r="I30" s="7" t="n">
        <f aca="false">$G$30/(G30*E30)</f>
        <v>1</v>
      </c>
      <c r="J30" s="7" t="n">
        <f aca="false">$H$30/(H30*$E30)</f>
        <v>1</v>
      </c>
    </row>
    <row r="31" customFormat="false" ht="12.8" hidden="false" customHeight="false" outlineLevel="0" collapsed="false">
      <c r="A31" s="3" t="s">
        <v>10</v>
      </c>
      <c r="B31" s="4" t="s">
        <v>15</v>
      </c>
      <c r="C31" s="5" t="n">
        <f aca="false">8000*8000</f>
        <v>64000000</v>
      </c>
      <c r="D31" s="5" t="n">
        <v>1</v>
      </c>
      <c r="E31" s="5" t="n">
        <v>2</v>
      </c>
      <c r="F31" s="6" t="n">
        <v>0.7129</v>
      </c>
      <c r="G31" s="6" t="n">
        <v>309.6</v>
      </c>
      <c r="H31" s="6" t="n">
        <v>39.19</v>
      </c>
      <c r="I31" s="7" t="n">
        <f aca="false">$G$30/(G31*E31)</f>
        <v>0.850775193798449</v>
      </c>
      <c r="J31" s="7" t="n">
        <f aca="false">$H$30/(H31*$E31)</f>
        <v>0.969507527430467</v>
      </c>
    </row>
    <row r="32" customFormat="false" ht="12.8" hidden="false" customHeight="false" outlineLevel="0" collapsed="false">
      <c r="A32" s="3" t="s">
        <v>10</v>
      </c>
      <c r="B32" s="4" t="s">
        <v>15</v>
      </c>
      <c r="C32" s="5" t="n">
        <f aca="false">8000*8000</f>
        <v>64000000</v>
      </c>
      <c r="D32" s="5" t="n">
        <v>1</v>
      </c>
      <c r="E32" s="5" t="n">
        <v>4</v>
      </c>
      <c r="F32" s="6" t="n">
        <v>0.7184</v>
      </c>
      <c r="G32" s="6" t="n">
        <v>174.7</v>
      </c>
      <c r="H32" s="6" t="n">
        <v>20.84</v>
      </c>
      <c r="I32" s="7" t="n">
        <f aca="false">$G$30/(G32*E32)</f>
        <v>0.753863766456783</v>
      </c>
      <c r="J32" s="7" t="n">
        <f aca="false">$H$30/(H32*$E32)</f>
        <v>0.911588291746641</v>
      </c>
    </row>
    <row r="33" customFormat="false" ht="12.8" hidden="false" customHeight="false" outlineLevel="0" collapsed="false">
      <c r="A33" s="3" t="s">
        <v>10</v>
      </c>
      <c r="B33" s="4" t="s">
        <v>15</v>
      </c>
      <c r="C33" s="5" t="n">
        <f aca="false">8000*8000</f>
        <v>64000000</v>
      </c>
      <c r="D33" s="5" t="n">
        <v>1</v>
      </c>
      <c r="E33" s="5" t="n">
        <v>8</v>
      </c>
      <c r="F33" s="6" t="n">
        <v>0.7147</v>
      </c>
      <c r="G33" s="6" t="n">
        <v>127.3</v>
      </c>
      <c r="H33" s="6" t="n">
        <v>11.2</v>
      </c>
      <c r="I33" s="7" t="n">
        <f aca="false">$G$30/(G33*E33)</f>
        <v>0.517282010997643</v>
      </c>
      <c r="J33" s="7" t="n">
        <f aca="false">$H$30/(H33*$E33)</f>
        <v>0.848102678571429</v>
      </c>
    </row>
    <row r="34" customFormat="false" ht="12.8" hidden="false" customHeight="false" outlineLevel="0" collapsed="false">
      <c r="A34" s="3" t="s">
        <v>10</v>
      </c>
      <c r="B34" s="4" t="s">
        <v>15</v>
      </c>
      <c r="C34" s="5" t="n">
        <f aca="false">8000*8000</f>
        <v>64000000</v>
      </c>
      <c r="D34" s="5" t="n">
        <v>1</v>
      </c>
      <c r="E34" s="5" t="n">
        <v>10</v>
      </c>
      <c r="F34" s="6" t="n">
        <v>0.7294</v>
      </c>
      <c r="G34" s="6" t="n">
        <v>120.4</v>
      </c>
      <c r="H34" s="6" t="n">
        <v>9.613</v>
      </c>
      <c r="I34" s="7" t="n">
        <f aca="false">$G$30/(G34*E34)</f>
        <v>0.437541528239203</v>
      </c>
      <c r="J34" s="7" t="n">
        <f aca="false">$H$30/(H34*$E34)</f>
        <v>0.790492042026423</v>
      </c>
    </row>
    <row r="35" customFormat="false" ht="12.8" hidden="false" customHeight="false" outlineLevel="0" collapsed="false">
      <c r="A35" s="3" t="s">
        <v>10</v>
      </c>
      <c r="B35" s="4" t="s">
        <v>15</v>
      </c>
      <c r="C35" s="5" t="n">
        <f aca="false">8000*8000</f>
        <v>64000000</v>
      </c>
      <c r="D35" s="5" t="n">
        <v>1</v>
      </c>
      <c r="E35" s="5" t="n">
        <v>16</v>
      </c>
      <c r="F35" s="6" t="n">
        <v>0.7161</v>
      </c>
      <c r="G35" s="6" t="n">
        <v>111.6</v>
      </c>
      <c r="H35" s="6" t="n">
        <v>6.094</v>
      </c>
      <c r="I35" s="7" t="n">
        <f aca="false">$G$30/(G35*E35)</f>
        <v>0.29502688172043</v>
      </c>
      <c r="J35" s="7" t="n">
        <f aca="false">$H$30/(H35*$E35)</f>
        <v>0.779352641942895</v>
      </c>
    </row>
    <row r="36" customFormat="false" ht="12.8" hidden="false" customHeight="false" outlineLevel="0" collapsed="false">
      <c r="A36" s="3" t="s">
        <v>10</v>
      </c>
      <c r="B36" s="4" t="s">
        <v>15</v>
      </c>
      <c r="C36" s="5" t="n">
        <f aca="false">8000*8000</f>
        <v>64000000</v>
      </c>
      <c r="D36" s="5" t="n">
        <v>1</v>
      </c>
      <c r="E36" s="5" t="n">
        <v>20</v>
      </c>
      <c r="F36" s="6" t="n">
        <v>0.715</v>
      </c>
      <c r="G36" s="6" t="n">
        <v>111.5</v>
      </c>
      <c r="H36" s="6" t="n">
        <v>5.383</v>
      </c>
      <c r="I36" s="7" t="n">
        <f aca="false">$G$30/(G36*E36)</f>
        <v>0.236233183856502</v>
      </c>
      <c r="J36" s="7" t="n">
        <f aca="false">$H$30/(H36*$E36)</f>
        <v>0.705833178524986</v>
      </c>
    </row>
    <row r="37" customFormat="false" ht="12.8" hidden="false" customHeight="false" outlineLevel="0" collapsed="false">
      <c r="A37" s="3" t="s">
        <v>14</v>
      </c>
      <c r="B37" s="4" t="s">
        <v>16</v>
      </c>
      <c r="C37" s="5" t="n">
        <f aca="false">16000*16000</f>
        <v>256000000</v>
      </c>
      <c r="D37" s="5" t="n">
        <v>1</v>
      </c>
      <c r="E37" s="5" t="n">
        <v>1</v>
      </c>
      <c r="F37" s="6" t="n">
        <v>57.26</v>
      </c>
      <c r="G37" s="6" t="n">
        <v>5120</v>
      </c>
      <c r="H37" s="6" t="n">
        <v>802</v>
      </c>
      <c r="I37" s="7" t="n">
        <f aca="false">$H$16/(H16*$E37)</f>
        <v>1</v>
      </c>
      <c r="J37" s="7" t="n">
        <f aca="false">$I$16/(I16*$E37)</f>
        <v>1</v>
      </c>
    </row>
    <row r="38" customFormat="false" ht="12.8" hidden="false" customHeight="false" outlineLevel="0" collapsed="false">
      <c r="A38" s="3" t="s">
        <v>14</v>
      </c>
      <c r="B38" s="4" t="s">
        <v>16</v>
      </c>
      <c r="C38" s="5" t="n">
        <f aca="false">16000*16000</f>
        <v>256000000</v>
      </c>
      <c r="D38" s="5" t="n">
        <v>1</v>
      </c>
      <c r="E38" s="5" t="n">
        <v>2</v>
      </c>
      <c r="F38" s="6" t="n">
        <v>58.62</v>
      </c>
      <c r="G38" s="6" t="n">
        <v>2698</v>
      </c>
      <c r="H38" s="6" t="n">
        <v>401.5</v>
      </c>
      <c r="I38" s="7" t="n">
        <f aca="false">$H$16/(H17*$E38)</f>
        <v>0.852521739130435</v>
      </c>
      <c r="J38" s="7" t="n">
        <f aca="false">$I$16/(I17*$E38)</f>
        <v>0.578132259563265</v>
      </c>
    </row>
    <row r="39" customFormat="false" ht="12.8" hidden="false" customHeight="false" outlineLevel="0" collapsed="false">
      <c r="A39" s="3" t="s">
        <v>14</v>
      </c>
      <c r="B39" s="4" t="s">
        <v>16</v>
      </c>
      <c r="C39" s="5" t="n">
        <f aca="false">16000*16000</f>
        <v>256000000</v>
      </c>
      <c r="D39" s="5" t="n">
        <v>1</v>
      </c>
      <c r="E39" s="5" t="n">
        <v>4</v>
      </c>
      <c r="F39" s="6" t="n">
        <v>57.26</v>
      </c>
      <c r="G39" s="6" t="n">
        <v>1483</v>
      </c>
      <c r="H39" s="6" t="n">
        <v>201.7</v>
      </c>
      <c r="I39" s="7" t="n">
        <f aca="false">$H$16/(H18*$E39)</f>
        <v>0.845172413793103</v>
      </c>
      <c r="J39" s="7" t="n">
        <f aca="false">$I$16/(I18*$E39)</f>
        <v>0.345671364410717</v>
      </c>
    </row>
    <row r="40" customFormat="false" ht="12.8" hidden="false" customHeight="false" outlineLevel="0" collapsed="false">
      <c r="A40" s="3" t="s">
        <v>14</v>
      </c>
      <c r="B40" s="4" t="s">
        <v>16</v>
      </c>
      <c r="C40" s="5" t="n">
        <f aca="false">16000*16000</f>
        <v>256000000</v>
      </c>
      <c r="D40" s="5" t="n">
        <v>1</v>
      </c>
      <c r="E40" s="5" t="n">
        <v>8</v>
      </c>
      <c r="F40" s="6" t="n">
        <v>55.28</v>
      </c>
      <c r="G40" s="6" t="n">
        <v>1044</v>
      </c>
      <c r="H40" s="6" t="n">
        <v>101.5</v>
      </c>
      <c r="I40" s="7" t="n">
        <f aca="false">$H$16/(H19*$E40)</f>
        <v>0.656049250535332</v>
      </c>
      <c r="J40" s="7" t="n">
        <f aca="false">$I$16/(I19*$E40)</f>
        <v>0.271023695214496</v>
      </c>
    </row>
    <row r="41" customFormat="false" ht="12.8" hidden="false" customHeight="false" outlineLevel="0" collapsed="false">
      <c r="A41" s="3" t="s">
        <v>14</v>
      </c>
      <c r="B41" s="4" t="s">
        <v>16</v>
      </c>
      <c r="C41" s="5" t="n">
        <f aca="false">16000*16000</f>
        <v>256000000</v>
      </c>
      <c r="D41" s="5" t="n">
        <v>1</v>
      </c>
      <c r="E41" s="5" t="n">
        <v>10</v>
      </c>
      <c r="F41" s="6" t="n">
        <v>55.96</v>
      </c>
      <c r="G41" s="6" t="n">
        <v>967.5</v>
      </c>
      <c r="H41" s="6" t="n">
        <v>81.76</v>
      </c>
      <c r="I41" s="7" t="n">
        <f aca="false">$H$16/(H20*$E41)</f>
        <v>0.581494661921708</v>
      </c>
      <c r="J41" s="7" t="n">
        <f aca="false">$I$16/(I20*$E41)</f>
        <v>0.244231067059006</v>
      </c>
    </row>
    <row r="42" customFormat="false" ht="12.8" hidden="false" customHeight="false" outlineLevel="0" collapsed="false">
      <c r="A42" s="3" t="s">
        <v>14</v>
      </c>
      <c r="B42" s="4" t="s">
        <v>16</v>
      </c>
      <c r="C42" s="5" t="n">
        <f aca="false">16000*16000</f>
        <v>256000000</v>
      </c>
      <c r="D42" s="5" t="n">
        <v>1</v>
      </c>
      <c r="E42" s="5" t="n">
        <v>16</v>
      </c>
      <c r="F42" s="6" t="n">
        <v>55.9</v>
      </c>
      <c r="G42" s="6" t="n">
        <v>1539</v>
      </c>
      <c r="H42" s="6" t="n">
        <v>52.99</v>
      </c>
      <c r="I42" s="7" t="n">
        <f aca="false">$H$16/(H21*$E42)</f>
        <v>0.448244330651061</v>
      </c>
      <c r="J42" s="7" t="n">
        <f aca="false">$I$16/(I21*$E42)</f>
        <v>0.229673222858913</v>
      </c>
    </row>
    <row r="43" customFormat="false" ht="12.8" hidden="false" customHeight="false" outlineLevel="0" collapsed="false">
      <c r="A43" s="3" t="s">
        <v>14</v>
      </c>
      <c r="B43" s="4" t="s">
        <v>16</v>
      </c>
      <c r="C43" s="5" t="n">
        <f aca="false">16000*16000</f>
        <v>256000000</v>
      </c>
      <c r="D43" s="5" t="n">
        <v>1</v>
      </c>
      <c r="E43" s="5" t="n">
        <v>20</v>
      </c>
      <c r="F43" s="6" t="n">
        <v>55.73</v>
      </c>
      <c r="G43" s="6" t="n">
        <v>1948</v>
      </c>
      <c r="H43" s="6" t="n">
        <v>48.79</v>
      </c>
      <c r="I43" s="7" t="n">
        <f aca="false">$H$16/(H22*$E43)</f>
        <v>0.617769376181474</v>
      </c>
      <c r="J43" s="7" t="n">
        <f aca="false">$I$16/(I22*$E43)</f>
        <v>0.22580145578442</v>
      </c>
    </row>
    <row r="44" customFormat="false" ht="12.8" hidden="false" customHeight="false" outlineLevel="0" collapsed="false">
      <c r="A44" s="3" t="s">
        <v>10</v>
      </c>
      <c r="B44" s="4" t="s">
        <v>16</v>
      </c>
      <c r="C44" s="5" t="n">
        <f aca="false">16000*16000</f>
        <v>256000000</v>
      </c>
      <c r="D44" s="5" t="n">
        <v>1</v>
      </c>
      <c r="E44" s="5" t="n">
        <v>1</v>
      </c>
      <c r="F44" s="6" t="n">
        <v>39.86</v>
      </c>
      <c r="G44" s="6" t="n">
        <v>4475</v>
      </c>
      <c r="H44" s="6" t="n">
        <v>605.3</v>
      </c>
      <c r="I44" s="7" t="n">
        <f aca="false">$G$44/(G44*$E44)</f>
        <v>1</v>
      </c>
      <c r="J44" s="7" t="n">
        <f aca="false">$H$44/(H44*$E44)</f>
        <v>1</v>
      </c>
    </row>
    <row r="45" customFormat="false" ht="12.8" hidden="false" customHeight="false" outlineLevel="0" collapsed="false">
      <c r="A45" s="3" t="s">
        <v>10</v>
      </c>
      <c r="B45" s="4" t="s">
        <v>16</v>
      </c>
      <c r="C45" s="5" t="n">
        <f aca="false">16000*16000</f>
        <v>256000000</v>
      </c>
      <c r="D45" s="5" t="n">
        <v>1</v>
      </c>
      <c r="E45" s="5" t="n">
        <v>2</v>
      </c>
      <c r="F45" s="6" t="n">
        <v>38.86</v>
      </c>
      <c r="G45" s="6" t="n">
        <v>2640</v>
      </c>
      <c r="H45" s="6" t="n">
        <v>306.3</v>
      </c>
      <c r="I45" s="7" t="n">
        <f aca="false">$G$44/(G45*$E45)</f>
        <v>0.847537878787879</v>
      </c>
      <c r="J45" s="7" t="n">
        <f aca="false">$H$44/(H45*$E45)</f>
        <v>0.988083578191316</v>
      </c>
    </row>
    <row r="46" customFormat="false" ht="12.8" hidden="false" customHeight="false" outlineLevel="0" collapsed="false">
      <c r="A46" s="3" t="s">
        <v>10</v>
      </c>
      <c r="B46" s="4" t="s">
        <v>16</v>
      </c>
      <c r="C46" s="5" t="n">
        <f aca="false">16000*16000</f>
        <v>256000000</v>
      </c>
      <c r="D46" s="5" t="n">
        <v>1</v>
      </c>
      <c r="E46" s="5" t="n">
        <v>4</v>
      </c>
      <c r="F46" s="6" t="n">
        <v>36.48</v>
      </c>
      <c r="G46" s="6" t="n">
        <v>1450</v>
      </c>
      <c r="H46" s="6" t="n">
        <v>158.3</v>
      </c>
      <c r="I46" s="7" t="n">
        <f aca="false">$G$44/(G46*$E46)</f>
        <v>0.771551724137931</v>
      </c>
      <c r="J46" s="7" t="n">
        <f aca="false">$H$44/(H46*$E46)</f>
        <v>0.955938092229943</v>
      </c>
    </row>
    <row r="47" customFormat="false" ht="12.8" hidden="false" customHeight="false" outlineLevel="0" collapsed="false">
      <c r="A47" s="3" t="s">
        <v>10</v>
      </c>
      <c r="B47" s="4" t="s">
        <v>16</v>
      </c>
      <c r="C47" s="5" t="n">
        <f aca="false">16000*16000</f>
        <v>256000000</v>
      </c>
      <c r="D47" s="5" t="n">
        <v>1</v>
      </c>
      <c r="E47" s="5" t="n">
        <v>8</v>
      </c>
      <c r="F47" s="6" t="n">
        <v>38.65</v>
      </c>
      <c r="G47" s="6" t="n">
        <v>1012</v>
      </c>
      <c r="H47" s="6" t="n">
        <v>84.39</v>
      </c>
      <c r="I47" s="7" t="n">
        <f aca="false">$G$44/(G47*$E47)</f>
        <v>0.55274209486166</v>
      </c>
      <c r="J47" s="7" t="n">
        <f aca="false">$H$44/(H47*$E47)</f>
        <v>0.896581348501007</v>
      </c>
    </row>
    <row r="48" customFormat="false" ht="12.8" hidden="false" customHeight="false" outlineLevel="0" collapsed="false">
      <c r="A48" s="3" t="s">
        <v>10</v>
      </c>
      <c r="B48" s="4" t="s">
        <v>16</v>
      </c>
      <c r="C48" s="5" t="n">
        <f aca="false">16000*16000</f>
        <v>256000000</v>
      </c>
      <c r="D48" s="5" t="n">
        <v>1</v>
      </c>
      <c r="E48" s="5" t="n">
        <v>10</v>
      </c>
      <c r="F48" s="6" t="n">
        <v>34.87</v>
      </c>
      <c r="G48" s="6" t="n">
        <v>947.1</v>
      </c>
      <c r="H48" s="6" t="n">
        <v>70.43</v>
      </c>
      <c r="I48" s="7" t="n">
        <f aca="false">$G$44/(G48*$E48)</f>
        <v>0.472494984690107</v>
      </c>
      <c r="J48" s="7" t="n">
        <f aca="false">$H$44/(H48*$E48)</f>
        <v>0.85943489990061</v>
      </c>
    </row>
    <row r="49" customFormat="false" ht="12.8" hidden="false" customHeight="false" outlineLevel="0" collapsed="false">
      <c r="A49" s="3" t="s">
        <v>10</v>
      </c>
      <c r="B49" s="4" t="s">
        <v>16</v>
      </c>
      <c r="C49" s="5" t="n">
        <f aca="false">16000*16000</f>
        <v>256000000</v>
      </c>
      <c r="D49" s="5" t="n">
        <v>1</v>
      </c>
      <c r="E49" s="5" t="n">
        <v>16</v>
      </c>
      <c r="F49" s="6" t="n">
        <v>36.39</v>
      </c>
      <c r="G49" s="6" t="n">
        <v>874.7</v>
      </c>
      <c r="H49" s="6" t="n">
        <v>45.05</v>
      </c>
      <c r="I49" s="7" t="n">
        <f aca="false">$G$44/(G49*$E49)</f>
        <v>0.319752486566823</v>
      </c>
      <c r="J49" s="7" t="n">
        <f aca="false">$H$44/(H49*$E49)</f>
        <v>0.839761376248613</v>
      </c>
    </row>
    <row r="50" customFormat="false" ht="12.8" hidden="false" customHeight="false" outlineLevel="0" collapsed="false">
      <c r="A50" s="3" t="s">
        <v>10</v>
      </c>
      <c r="B50" s="4" t="s">
        <v>16</v>
      </c>
      <c r="C50" s="5" t="n">
        <f aca="false">16000*16000</f>
        <v>256000000</v>
      </c>
      <c r="D50" s="5" t="n">
        <v>1</v>
      </c>
      <c r="E50" s="5" t="n">
        <v>20</v>
      </c>
      <c r="F50" s="6" t="n">
        <v>34.93</v>
      </c>
      <c r="G50" s="6" t="n">
        <v>855.8</v>
      </c>
      <c r="H50" s="6" t="n">
        <v>37.14</v>
      </c>
      <c r="I50" s="7" t="n">
        <f aca="false">$G$44/(G50*$E50)</f>
        <v>0.261451273662071</v>
      </c>
      <c r="J50" s="7" t="n">
        <f aca="false">$H$44/(H50*$E50)</f>
        <v>0.814889606892838</v>
      </c>
    </row>
    <row r="51" customFormat="false" ht="12.8" hidden="false" customHeight="false" outlineLevel="0" collapsed="false">
      <c r="A51" s="3" t="s">
        <v>14</v>
      </c>
      <c r="B51" s="4" t="s">
        <v>11</v>
      </c>
      <c r="C51" s="5" t="n">
        <f aca="false">1000*1000</f>
        <v>1000000</v>
      </c>
      <c r="D51" s="5" t="n">
        <v>1</v>
      </c>
      <c r="E51" s="5" t="n">
        <v>1</v>
      </c>
      <c r="F51" s="8" t="n">
        <v>6.594</v>
      </c>
      <c r="G51" s="8" t="n">
        <v>1.537</v>
      </c>
      <c r="H51" s="8" t="n">
        <v>0.2104</v>
      </c>
      <c r="I51" s="7" t="n">
        <f aca="false">$G$51/(G51*$E51)</f>
        <v>1</v>
      </c>
      <c r="J51" s="7" t="n">
        <f aca="false">$H$51/(H51*$E51)</f>
        <v>1</v>
      </c>
    </row>
    <row r="52" customFormat="false" ht="12.8" hidden="false" customHeight="false" outlineLevel="0" collapsed="false">
      <c r="A52" s="3" t="s">
        <v>14</v>
      </c>
      <c r="B52" s="4" t="s">
        <v>11</v>
      </c>
      <c r="C52" s="5" t="n">
        <f aca="false">1000*1000</f>
        <v>1000000</v>
      </c>
      <c r="D52" s="5" t="n">
        <v>1</v>
      </c>
      <c r="E52" s="5" t="n">
        <v>2</v>
      </c>
      <c r="F52" s="8" t="n">
        <v>0.02268</v>
      </c>
      <c r="G52" s="8" t="n">
        <v>0.8961</v>
      </c>
      <c r="H52" s="8" t="n">
        <v>0.1089</v>
      </c>
      <c r="I52" s="7" t="n">
        <f aca="false">$G$51/(G52*$E52)</f>
        <v>0.857605177993527</v>
      </c>
      <c r="J52" s="7" t="n">
        <f aca="false">$H$51/(H52*$E52)</f>
        <v>0.966023875114784</v>
      </c>
    </row>
    <row r="53" customFormat="false" ht="12.8" hidden="false" customHeight="false" outlineLevel="0" collapsed="false">
      <c r="A53" s="3" t="s">
        <v>14</v>
      </c>
      <c r="B53" s="4" t="s">
        <v>11</v>
      </c>
      <c r="C53" s="5" t="n">
        <f aca="false">1000*1000</f>
        <v>1000000</v>
      </c>
      <c r="D53" s="5" t="n">
        <v>1</v>
      </c>
      <c r="E53" s="5" t="n">
        <v>4</v>
      </c>
      <c r="F53" s="8" t="n">
        <v>0.02567</v>
      </c>
      <c r="G53" s="8" t="n">
        <v>0.6388</v>
      </c>
      <c r="H53" s="8" t="n">
        <v>0.05813</v>
      </c>
      <c r="I53" s="7" t="n">
        <f aca="false">$G$51/(G53*$E53)</f>
        <v>0.601518472135254</v>
      </c>
      <c r="J53" s="7" t="n">
        <f aca="false">$H$51/(H53*$E53)</f>
        <v>0.90486839841734</v>
      </c>
    </row>
    <row r="54" customFormat="false" ht="12.8" hidden="false" customHeight="false" outlineLevel="0" collapsed="false">
      <c r="A54" s="3" t="s">
        <v>14</v>
      </c>
      <c r="B54" s="4" t="s">
        <v>11</v>
      </c>
      <c r="C54" s="5" t="n">
        <f aca="false">1000*1000</f>
        <v>1000000</v>
      </c>
      <c r="D54" s="5" t="n">
        <v>1</v>
      </c>
      <c r="E54" s="5" t="n">
        <v>8</v>
      </c>
      <c r="F54" s="8" t="n">
        <v>0.0195</v>
      </c>
      <c r="G54" s="8" t="n">
        <v>0.6406</v>
      </c>
      <c r="H54" s="8" t="n">
        <v>0.03669</v>
      </c>
      <c r="I54" s="7" t="n">
        <f aca="false">$G$51/(G54*$E54)</f>
        <v>0.299914142990946</v>
      </c>
      <c r="J54" s="7" t="n">
        <f aca="false">$H$51/(H54*$E54)</f>
        <v>0.716816571272826</v>
      </c>
    </row>
    <row r="55" customFormat="false" ht="12.8" hidden="false" customHeight="false" outlineLevel="0" collapsed="false">
      <c r="A55" s="3" t="s">
        <v>14</v>
      </c>
      <c r="B55" s="4" t="s">
        <v>11</v>
      </c>
      <c r="C55" s="5" t="n">
        <f aca="false">1000*1000</f>
        <v>1000000</v>
      </c>
      <c r="D55" s="5" t="n">
        <v>1</v>
      </c>
      <c r="E55" s="5" t="n">
        <v>10</v>
      </c>
      <c r="F55" s="8" t="n">
        <v>0.03054</v>
      </c>
      <c r="G55" s="8" t="n">
        <v>0.6486</v>
      </c>
      <c r="H55" s="8" t="n">
        <v>0.03051</v>
      </c>
      <c r="I55" s="7" t="n">
        <f aca="false">$G$51/(G55*$E55)</f>
        <v>0.236971939562134</v>
      </c>
      <c r="J55" s="7" t="n">
        <f aca="false">$H$51/(H55*$E55)</f>
        <v>0.689609963946247</v>
      </c>
    </row>
    <row r="56" customFormat="false" ht="12.8" hidden="false" customHeight="false" outlineLevel="0" collapsed="false">
      <c r="A56" s="3" t="s">
        <v>14</v>
      </c>
      <c r="B56" s="4" t="s">
        <v>11</v>
      </c>
      <c r="C56" s="5" t="n">
        <f aca="false">1000*1000</f>
        <v>1000000</v>
      </c>
      <c r="D56" s="5" t="n">
        <v>1</v>
      </c>
      <c r="E56" s="5" t="n">
        <v>16</v>
      </c>
      <c r="F56" s="8" t="n">
        <v>0.02427</v>
      </c>
      <c r="G56" s="8" t="n">
        <v>0.7701</v>
      </c>
      <c r="H56" s="8" t="n">
        <v>0.03541</v>
      </c>
      <c r="I56" s="7" t="n">
        <f aca="false">$G$51/(G56*$E56)</f>
        <v>0.124740293468381</v>
      </c>
      <c r="J56" s="7" t="n">
        <f aca="false">$H$51/(H56*$E56)</f>
        <v>0.371364021462864</v>
      </c>
    </row>
    <row r="57" customFormat="false" ht="12.8" hidden="false" customHeight="false" outlineLevel="0" collapsed="false">
      <c r="A57" s="3" t="s">
        <v>14</v>
      </c>
      <c r="B57" s="4" t="s">
        <v>11</v>
      </c>
      <c r="C57" s="5" t="n">
        <f aca="false">1000*1000</f>
        <v>1000000</v>
      </c>
      <c r="D57" s="5" t="n">
        <v>1</v>
      </c>
      <c r="E57" s="5" t="n">
        <v>20</v>
      </c>
      <c r="F57" s="8" t="n">
        <v>0.02996</v>
      </c>
      <c r="G57" s="8" t="n">
        <v>0.6838</v>
      </c>
      <c r="H57" s="8" t="n">
        <v>0.03274</v>
      </c>
      <c r="I57" s="7" t="n">
        <f aca="false">$G$51/(G57*$E57)</f>
        <v>0.112386662766891</v>
      </c>
      <c r="J57" s="7" t="n">
        <f aca="false">$H$51/(H57*$E57)</f>
        <v>0.321319486866219</v>
      </c>
    </row>
    <row r="58" customFormat="false" ht="12.8" hidden="false" customHeight="false" outlineLevel="0" collapsed="false">
      <c r="A58" s="3" t="s">
        <v>14</v>
      </c>
      <c r="B58" s="4" t="s">
        <v>12</v>
      </c>
      <c r="C58" s="5" t="n">
        <f aca="false">2000*2000</f>
        <v>4000000</v>
      </c>
      <c r="D58" s="5" t="n">
        <v>1</v>
      </c>
      <c r="E58" s="5" t="n">
        <v>1</v>
      </c>
      <c r="F58" s="8" t="n">
        <v>2.066</v>
      </c>
      <c r="G58" s="8" t="n">
        <v>10.3</v>
      </c>
      <c r="H58" s="8" t="n">
        <v>2.135</v>
      </c>
      <c r="I58" s="7" t="n">
        <f aca="false">$G$58/(G58*$E58)</f>
        <v>1</v>
      </c>
      <c r="J58" s="7" t="n">
        <f aca="false">$H$58/(H58*$E58)</f>
        <v>1</v>
      </c>
    </row>
    <row r="59" customFormat="false" ht="12.8" hidden="false" customHeight="false" outlineLevel="0" collapsed="false">
      <c r="A59" s="3" t="s">
        <v>14</v>
      </c>
      <c r="B59" s="4" t="s">
        <v>12</v>
      </c>
      <c r="C59" s="5" t="n">
        <f aca="false">2000*2000</f>
        <v>4000000</v>
      </c>
      <c r="D59" s="5" t="n">
        <v>1</v>
      </c>
      <c r="E59" s="5" t="n">
        <v>2</v>
      </c>
      <c r="F59" s="8" t="n">
        <v>0.106</v>
      </c>
      <c r="G59" s="8" t="n">
        <v>5.737</v>
      </c>
      <c r="H59" s="8" t="n">
        <v>1.219</v>
      </c>
      <c r="I59" s="7" t="n">
        <f aca="false">$G$58/(G59*$E59)</f>
        <v>0.897681715182151</v>
      </c>
      <c r="J59" s="7" t="n">
        <f aca="false">$H$58/(H59*$E59)</f>
        <v>0.87571780147662</v>
      </c>
    </row>
    <row r="60" customFormat="false" ht="12.8" hidden="false" customHeight="false" outlineLevel="0" collapsed="false">
      <c r="A60" s="3" t="s">
        <v>14</v>
      </c>
      <c r="B60" s="4" t="s">
        <v>12</v>
      </c>
      <c r="C60" s="5" t="n">
        <f aca="false">2000*2000</f>
        <v>4000000</v>
      </c>
      <c r="D60" s="5" t="n">
        <v>1</v>
      </c>
      <c r="E60" s="5" t="n">
        <v>4</v>
      </c>
      <c r="F60" s="8" t="n">
        <v>0.12</v>
      </c>
      <c r="G60" s="8" t="n">
        <v>3.754</v>
      </c>
      <c r="H60" s="8" t="n">
        <v>0.4578</v>
      </c>
      <c r="I60" s="7" t="n">
        <f aca="false">$G$58/(G60*$E60)</f>
        <v>0.685935002663825</v>
      </c>
      <c r="J60" s="7" t="n">
        <f aca="false">$H$58/(H60*$E60)</f>
        <v>1.16590214067278</v>
      </c>
    </row>
    <row r="61" customFormat="false" ht="12.8" hidden="false" customHeight="false" outlineLevel="0" collapsed="false">
      <c r="A61" s="3" t="s">
        <v>14</v>
      </c>
      <c r="B61" s="4" t="s">
        <v>12</v>
      </c>
      <c r="C61" s="5" t="n">
        <f aca="false">2000*2000</f>
        <v>4000000</v>
      </c>
      <c r="D61" s="5" t="n">
        <v>1</v>
      </c>
      <c r="E61" s="5" t="n">
        <v>8</v>
      </c>
      <c r="F61" s="8" t="n">
        <v>0.1154</v>
      </c>
      <c r="G61" s="8" t="n">
        <v>2.878</v>
      </c>
      <c r="H61" s="8" t="n">
        <v>0.5059</v>
      </c>
      <c r="I61" s="7" t="n">
        <f aca="false">$G$58/(G61*$E61)</f>
        <v>0.447359277275886</v>
      </c>
      <c r="J61" s="7" t="n">
        <f aca="false">$H$58/(H61*$E61)</f>
        <v>0.527525202609211</v>
      </c>
    </row>
    <row r="62" customFormat="false" ht="12.8" hidden="false" customHeight="false" outlineLevel="0" collapsed="false">
      <c r="A62" s="3" t="s">
        <v>14</v>
      </c>
      <c r="B62" s="4" t="s">
        <v>12</v>
      </c>
      <c r="C62" s="5" t="n">
        <f aca="false">2000*2000</f>
        <v>4000000</v>
      </c>
      <c r="D62" s="5" t="n">
        <v>1</v>
      </c>
      <c r="E62" s="5" t="n">
        <v>10</v>
      </c>
      <c r="F62" s="8" t="n">
        <v>0.1043</v>
      </c>
      <c r="G62" s="8" t="n">
        <v>2.652</v>
      </c>
      <c r="H62" s="8" t="n">
        <v>0.876</v>
      </c>
      <c r="I62" s="7" t="n">
        <f aca="false">$G$58/(G62*$E62)</f>
        <v>0.388386123680241</v>
      </c>
      <c r="J62" s="7" t="n">
        <f aca="false">$H$58/(H62*$E62)</f>
        <v>0.243721461187215</v>
      </c>
    </row>
    <row r="63" customFormat="false" ht="12.8" hidden="false" customHeight="false" outlineLevel="0" collapsed="false">
      <c r="A63" s="3" t="s">
        <v>14</v>
      </c>
      <c r="B63" s="4" t="s">
        <v>12</v>
      </c>
      <c r="C63" s="5" t="n">
        <f aca="false">2000*2000</f>
        <v>4000000</v>
      </c>
      <c r="D63" s="5" t="n">
        <v>1</v>
      </c>
      <c r="E63" s="5" t="n">
        <v>16</v>
      </c>
      <c r="F63" s="8" t="n">
        <v>0.1112</v>
      </c>
      <c r="G63" s="8" t="n">
        <v>3.414</v>
      </c>
      <c r="H63" s="8" t="n">
        <v>0.3276</v>
      </c>
      <c r="I63" s="7" t="n">
        <f aca="false">$G$58/(G63*$E63)</f>
        <v>0.188561804335091</v>
      </c>
      <c r="J63" s="7" t="n">
        <f aca="false">$H$58/(H63*$E63)</f>
        <v>0.407318376068376</v>
      </c>
    </row>
    <row r="64" customFormat="false" ht="12.8" hidden="false" customHeight="false" outlineLevel="0" collapsed="false">
      <c r="A64" s="3" t="s">
        <v>14</v>
      </c>
      <c r="B64" s="4" t="s">
        <v>12</v>
      </c>
      <c r="C64" s="5" t="n">
        <f aca="false">2000*2000</f>
        <v>4000000</v>
      </c>
      <c r="D64" s="5" t="n">
        <v>1</v>
      </c>
      <c r="E64" s="5" t="n">
        <v>20</v>
      </c>
      <c r="F64" s="8" t="n">
        <v>0.1057</v>
      </c>
      <c r="G64" s="8" t="n">
        <v>3.26</v>
      </c>
      <c r="H64" s="8" t="n">
        <v>0.4762</v>
      </c>
      <c r="I64" s="7" t="n">
        <f aca="false">$G$58/(G64*$E64)</f>
        <v>0.157975460122699</v>
      </c>
      <c r="J64" s="7" t="n">
        <f aca="false">$H$58/(H64*$E64)</f>
        <v>0.224170516589668</v>
      </c>
    </row>
    <row r="65" customFormat="false" ht="12.8" hidden="false" customHeight="false" outlineLevel="0" collapsed="false">
      <c r="A65" s="3" t="s">
        <v>14</v>
      </c>
      <c r="B65" s="4" t="s">
        <v>13</v>
      </c>
      <c r="C65" s="5" t="n">
        <f aca="false">4000*4000</f>
        <v>16000000</v>
      </c>
      <c r="D65" s="5" t="n">
        <v>1</v>
      </c>
      <c r="E65" s="5" t="n">
        <v>1</v>
      </c>
      <c r="F65" s="8" t="n">
        <v>0.8074</v>
      </c>
      <c r="G65" s="8" t="n">
        <v>82.88</v>
      </c>
      <c r="H65" s="8" t="n">
        <v>13.37</v>
      </c>
      <c r="I65" s="7" t="n">
        <f aca="false">$G$65/(G65*$E65)</f>
        <v>1</v>
      </c>
      <c r="J65" s="7" t="n">
        <f aca="false">$H$65/(H65*$E65)</f>
        <v>1</v>
      </c>
    </row>
    <row r="66" customFormat="false" ht="12.8" hidden="false" customHeight="false" outlineLevel="0" collapsed="false">
      <c r="A66" s="3" t="s">
        <v>14</v>
      </c>
      <c r="B66" s="4" t="s">
        <v>13</v>
      </c>
      <c r="C66" s="5" t="n">
        <f aca="false">4000*4000</f>
        <v>16000000</v>
      </c>
      <c r="D66" s="5" t="n">
        <v>1</v>
      </c>
      <c r="E66" s="5" t="n">
        <v>2</v>
      </c>
      <c r="F66" s="8" t="n">
        <v>0.3915</v>
      </c>
      <c r="G66" s="8" t="n">
        <v>44.05</v>
      </c>
      <c r="H66" s="8" t="n">
        <v>7.103</v>
      </c>
      <c r="I66" s="7" t="n">
        <f aca="false">$G$65/(G66*$E66)</f>
        <v>0.940749148694665</v>
      </c>
      <c r="J66" s="7" t="n">
        <f aca="false">$H$65/(H66*$E66)</f>
        <v>0.94115162607349</v>
      </c>
    </row>
    <row r="67" customFormat="false" ht="12.8" hidden="false" customHeight="false" outlineLevel="0" collapsed="false">
      <c r="A67" s="3" t="s">
        <v>14</v>
      </c>
      <c r="B67" s="4" t="s">
        <v>13</v>
      </c>
      <c r="C67" s="5" t="n">
        <f aca="false">4000*4000</f>
        <v>16000000</v>
      </c>
      <c r="D67" s="5" t="n">
        <v>1</v>
      </c>
      <c r="E67" s="5" t="n">
        <v>4</v>
      </c>
      <c r="F67" s="8" t="n">
        <v>0.323</v>
      </c>
      <c r="G67" s="8" t="n">
        <v>26.94</v>
      </c>
      <c r="H67" s="8" t="n">
        <v>3.375</v>
      </c>
      <c r="I67" s="7" t="n">
        <f aca="false">$G$65/(G67*$E67)</f>
        <v>0.769116555308092</v>
      </c>
      <c r="J67" s="7" t="n">
        <f aca="false">$H$65/(H67*$E67)</f>
        <v>0.99037037037037</v>
      </c>
    </row>
    <row r="68" customFormat="false" ht="12.8" hidden="false" customHeight="false" outlineLevel="0" collapsed="false">
      <c r="A68" s="3" t="s">
        <v>14</v>
      </c>
      <c r="B68" s="4" t="s">
        <v>13</v>
      </c>
      <c r="C68" s="5" t="n">
        <f aca="false">4000*4000</f>
        <v>16000000</v>
      </c>
      <c r="D68" s="5" t="n">
        <v>1</v>
      </c>
      <c r="E68" s="5" t="n">
        <v>8</v>
      </c>
      <c r="F68" s="8" t="n">
        <v>0.3789</v>
      </c>
      <c r="G68" s="8" t="n">
        <v>19.84</v>
      </c>
      <c r="H68" s="8" t="n">
        <v>2.038</v>
      </c>
      <c r="I68" s="7" t="n">
        <f aca="false">$G$65/(G68*$E68)</f>
        <v>0.522177419354839</v>
      </c>
      <c r="J68" s="7" t="n">
        <f aca="false">$H$65/(H68*$E68)</f>
        <v>0.8200441609421</v>
      </c>
    </row>
    <row r="69" customFormat="false" ht="12.8" hidden="false" customHeight="false" outlineLevel="0" collapsed="false">
      <c r="A69" s="3" t="s">
        <v>14</v>
      </c>
      <c r="B69" s="4" t="s">
        <v>13</v>
      </c>
      <c r="C69" s="5" t="n">
        <f aca="false">4000*4000</f>
        <v>16000000</v>
      </c>
      <c r="D69" s="5" t="n">
        <v>1</v>
      </c>
      <c r="E69" s="5" t="n">
        <v>10</v>
      </c>
      <c r="F69" s="8" t="n">
        <v>0.4608</v>
      </c>
      <c r="G69" s="8" t="n">
        <v>18.56</v>
      </c>
      <c r="H69" s="8" t="n">
        <v>1.433</v>
      </c>
      <c r="I69" s="7" t="n">
        <f aca="false">$G$65/(G69*$E69)</f>
        <v>0.446551724137931</v>
      </c>
      <c r="J69" s="7" t="n">
        <f aca="false">$H$65/(H69*$E69)</f>
        <v>0.933007676203768</v>
      </c>
    </row>
    <row r="70" customFormat="false" ht="12.8" hidden="false" customHeight="false" outlineLevel="0" collapsed="false">
      <c r="A70" s="3" t="s">
        <v>14</v>
      </c>
      <c r="B70" s="4" t="s">
        <v>13</v>
      </c>
      <c r="C70" s="5" t="n">
        <f aca="false">4000*4000</f>
        <v>16000000</v>
      </c>
      <c r="D70" s="5" t="n">
        <v>1</v>
      </c>
      <c r="E70" s="5" t="n">
        <v>16</v>
      </c>
      <c r="F70" s="8" t="n">
        <v>0.4315</v>
      </c>
      <c r="G70" s="8" t="n">
        <v>22.97</v>
      </c>
      <c r="H70" s="8" t="n">
        <v>2.019</v>
      </c>
      <c r="I70" s="7" t="n">
        <f aca="false">$G$65/(G70*$E70)</f>
        <v>0.225511536787114</v>
      </c>
      <c r="J70" s="7" t="n">
        <f aca="false">$H$65/(H70*$E70)</f>
        <v>0.413880633977216</v>
      </c>
    </row>
    <row r="71" customFormat="false" ht="12.8" hidden="false" customHeight="false" outlineLevel="0" collapsed="false">
      <c r="A71" s="3" t="s">
        <v>14</v>
      </c>
      <c r="B71" s="4" t="s">
        <v>13</v>
      </c>
      <c r="C71" s="5" t="n">
        <f aca="false">4000*4000</f>
        <v>16000000</v>
      </c>
      <c r="D71" s="5" t="n">
        <v>1</v>
      </c>
      <c r="E71" s="5" t="n">
        <v>20</v>
      </c>
      <c r="F71" s="8" t="n">
        <v>0.468</v>
      </c>
      <c r="G71" s="8" t="n">
        <v>26.55</v>
      </c>
      <c r="H71" s="8" t="n">
        <v>1.552</v>
      </c>
      <c r="I71" s="7" t="n">
        <f aca="false">$G$65/(G71*$E71)</f>
        <v>0.15608286252354</v>
      </c>
      <c r="J71" s="7" t="n">
        <f aca="false">$H$65/(H71*$E71)</f>
        <v>0.430734536082474</v>
      </c>
    </row>
    <row r="72" customFormat="false" ht="12.8" hidden="false" customHeight="false" outlineLevel="0" collapsed="false">
      <c r="A72" s="3" t="s">
        <v>14</v>
      </c>
      <c r="B72" s="4" t="s">
        <v>17</v>
      </c>
      <c r="C72" s="5" t="n">
        <f aca="false">32000*32000</f>
        <v>1024000000</v>
      </c>
      <c r="D72" s="5" t="n">
        <v>1</v>
      </c>
      <c r="E72" s="5" t="n">
        <v>1</v>
      </c>
      <c r="F72" s="8" t="n">
        <v>234.4</v>
      </c>
      <c r="G72" s="8" t="n">
        <v>42653</v>
      </c>
      <c r="H72" s="8" t="n">
        <v>6417</v>
      </c>
      <c r="I72" s="7" t="n">
        <f aca="false">$G$72/(G72*$E72)</f>
        <v>1</v>
      </c>
      <c r="J72" s="7" t="n">
        <f aca="false">$H$72/(H72*$E72)</f>
        <v>1</v>
      </c>
    </row>
    <row r="73" customFormat="false" ht="12.8" hidden="false" customHeight="false" outlineLevel="0" collapsed="false">
      <c r="A73" s="3" t="s">
        <v>14</v>
      </c>
      <c r="B73" s="4" t="s">
        <v>17</v>
      </c>
      <c r="C73" s="5" t="n">
        <f aca="false">32000*32000</f>
        <v>1024000000</v>
      </c>
      <c r="D73" s="5" t="n">
        <v>1</v>
      </c>
      <c r="E73" s="5" t="n">
        <v>2</v>
      </c>
      <c r="F73" s="8" t="n">
        <v>222.8</v>
      </c>
      <c r="G73" s="8" t="n">
        <v>22440</v>
      </c>
      <c r="H73" s="8" t="n">
        <v>3215</v>
      </c>
      <c r="I73" s="7" t="n">
        <f aca="false">$G$72/(G73*$E73)</f>
        <v>0.950378787878788</v>
      </c>
      <c r="J73" s="7" t="n">
        <f aca="false">$H$72/(H73*$E73)</f>
        <v>0.997978227060653</v>
      </c>
    </row>
    <row r="74" customFormat="false" ht="12.8" hidden="false" customHeight="false" outlineLevel="0" collapsed="false">
      <c r="A74" s="3" t="s">
        <v>14</v>
      </c>
      <c r="B74" s="4" t="s">
        <v>17</v>
      </c>
      <c r="C74" s="5" t="n">
        <f aca="false">32000*32000</f>
        <v>1024000000</v>
      </c>
      <c r="D74" s="5" t="n">
        <v>1</v>
      </c>
      <c r="E74" s="5" t="n">
        <v>4</v>
      </c>
      <c r="F74" s="8" t="n">
        <v>237.6</v>
      </c>
      <c r="G74" s="8" t="n">
        <v>12045</v>
      </c>
      <c r="H74" s="8" t="n">
        <v>1611</v>
      </c>
      <c r="I74" s="7" t="n">
        <f aca="false">$G$72/(G74*$E74)</f>
        <v>0.885284350352844</v>
      </c>
      <c r="J74" s="7" t="n">
        <f aca="false">$H$72/(H74*$E74)</f>
        <v>0.995810055865922</v>
      </c>
    </row>
    <row r="75" customFormat="false" ht="12.8" hidden="false" customHeight="false" outlineLevel="0" collapsed="false">
      <c r="A75" s="3" t="s">
        <v>14</v>
      </c>
      <c r="B75" s="4" t="s">
        <v>17</v>
      </c>
      <c r="C75" s="5" t="n">
        <f aca="false">32000*32000</f>
        <v>1024000000</v>
      </c>
      <c r="D75" s="5" t="n">
        <v>1</v>
      </c>
      <c r="E75" s="5" t="n">
        <v>8</v>
      </c>
      <c r="F75" s="8" t="n">
        <v>236.9</v>
      </c>
      <c r="G75" s="8" t="n">
        <v>8513</v>
      </c>
      <c r="H75" s="8" t="n">
        <v>808.3</v>
      </c>
      <c r="I75" s="7" t="n">
        <f aca="false">$G$72/(G75*$E75)</f>
        <v>0.626292141430753</v>
      </c>
      <c r="J75" s="7" t="n">
        <f aca="false">$H$72/(H75*$E75)</f>
        <v>0.992360509711741</v>
      </c>
    </row>
    <row r="76" customFormat="false" ht="12.8" hidden="false" customHeight="false" outlineLevel="0" collapsed="false">
      <c r="A76" s="3" t="s">
        <v>14</v>
      </c>
      <c r="B76" s="4" t="s">
        <v>17</v>
      </c>
      <c r="C76" s="5" t="n">
        <f aca="false">32000*32000</f>
        <v>1024000000</v>
      </c>
      <c r="D76" s="5" t="n">
        <v>1</v>
      </c>
      <c r="E76" s="5" t="n">
        <v>10</v>
      </c>
      <c r="F76" s="8" t="n">
        <v>232.4</v>
      </c>
      <c r="G76" s="8" t="n">
        <v>7888</v>
      </c>
      <c r="H76" s="8" t="n">
        <v>649.9</v>
      </c>
      <c r="I76" s="7" t="n">
        <f aca="false">$G$72/(G76*$E76)</f>
        <v>0.54073275862069</v>
      </c>
      <c r="J76" s="7" t="n">
        <f aca="false">$H$72/(H76*$E76)</f>
        <v>0.987382674257578</v>
      </c>
    </row>
    <row r="77" customFormat="false" ht="12.8" hidden="false" customHeight="false" outlineLevel="0" collapsed="false">
      <c r="A77" s="3" t="s">
        <v>14</v>
      </c>
      <c r="B77" s="4" t="s">
        <v>17</v>
      </c>
      <c r="C77" s="5" t="n">
        <f aca="false">32000*32000</f>
        <v>1024000000</v>
      </c>
      <c r="D77" s="5" t="n">
        <v>1</v>
      </c>
      <c r="E77" s="5" t="n">
        <v>16</v>
      </c>
      <c r="F77" s="8" t="n">
        <v>227.1</v>
      </c>
      <c r="G77" s="8" t="n">
        <v>12470</v>
      </c>
      <c r="H77" s="8" t="n">
        <v>418.7</v>
      </c>
      <c r="I77" s="7" t="n">
        <f aca="false">$G$72/(G77*$E77)</f>
        <v>0.213778067361668</v>
      </c>
      <c r="J77" s="7" t="n">
        <f aca="false">$H$72/(H77*$E77)</f>
        <v>0.957875567231908</v>
      </c>
    </row>
    <row r="78" customFormat="false" ht="12.8" hidden="false" customHeight="false" outlineLevel="0" collapsed="false">
      <c r="A78" s="3" t="s">
        <v>14</v>
      </c>
      <c r="B78" s="4" t="s">
        <v>17</v>
      </c>
      <c r="C78" s="5" t="n">
        <f aca="false">32000*32000</f>
        <v>1024000000</v>
      </c>
      <c r="D78" s="5" t="n">
        <v>1</v>
      </c>
      <c r="E78" s="5" t="n">
        <v>20</v>
      </c>
      <c r="F78" s="8" t="n">
        <v>235.9</v>
      </c>
      <c r="G78" s="8" t="n">
        <v>16080</v>
      </c>
      <c r="H78" s="8" t="n">
        <v>367</v>
      </c>
      <c r="I78" s="7" t="n">
        <f aca="false">$G$72/(G78*$E78)</f>
        <v>0.132627487562189</v>
      </c>
      <c r="J78" s="7" t="n">
        <f aca="false">$H$72/(H78*$E78)</f>
        <v>0.87425068119891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RowHeight="15.6"/>
  <cols>
    <col collapsed="false" hidden="false" max="1" min="1" style="9" width="8.10714285714286"/>
    <col collapsed="false" hidden="false" max="2" min="2" style="10" width="11.5561224489796"/>
    <col collapsed="false" hidden="false" max="3" min="3" style="10" width="6.88265306122449"/>
    <col collapsed="false" hidden="false" max="4" min="4" style="10" width="13.0051020408163"/>
    <col collapsed="false" hidden="false" max="5" min="5" style="10" width="8.21428571428571"/>
    <col collapsed="false" hidden="false" max="6" min="6" style="10" width="14.8826530612245"/>
    <col collapsed="false" hidden="false" max="7" min="7" style="10" width="10.4489795918367"/>
    <col collapsed="false" hidden="false" max="8" min="8" style="10" width="16.4438775510204"/>
    <col collapsed="false" hidden="false" max="9" min="9" style="10" width="16.6683673469388"/>
    <col collapsed="false" hidden="false" max="10" min="10" style="10" width="17.1071428571429"/>
    <col collapsed="false" hidden="false" max="1023" min="11" style="10" width="11.5561224489796"/>
    <col collapsed="false" hidden="false" max="1025" min="1024" style="11" width="11.5561224489796"/>
  </cols>
  <sheetData>
    <row r="1" s="13" customFormat="true" ht="16.2" hidden="false" customHeight="false" outlineLevel="0" collapsed="false">
      <c r="A1" s="12" t="s">
        <v>0</v>
      </c>
      <c r="B1" s="13" t="s">
        <v>2</v>
      </c>
      <c r="C1" s="13" t="s">
        <v>3</v>
      </c>
      <c r="D1" s="13" t="s">
        <v>18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AMJ1" s="14"/>
    </row>
    <row r="2" customFormat="false" ht="15.6" hidden="false" customHeight="false" outlineLevel="0" collapsed="false">
      <c r="A2" s="15" t="s">
        <v>14</v>
      </c>
      <c r="B2" s="16" t="n">
        <f aca="false">8000*8000</f>
        <v>64000000</v>
      </c>
      <c r="C2" s="16" t="n">
        <v>1</v>
      </c>
      <c r="D2" s="16" t="s">
        <v>19</v>
      </c>
      <c r="E2" s="16" t="n">
        <v>1</v>
      </c>
      <c r="F2" s="16" t="n">
        <v>6.373</v>
      </c>
      <c r="G2" s="16" t="n">
        <v>628.6</v>
      </c>
      <c r="H2" s="16" t="n">
        <v>100.5</v>
      </c>
      <c r="I2" s="17" t="n">
        <f aca="false">$G$2/(G2*$E2)</f>
        <v>1</v>
      </c>
      <c r="J2" s="17" t="n">
        <f aca="false">$H$2/(H2*$E2)</f>
        <v>1</v>
      </c>
    </row>
    <row r="3" customFormat="false" ht="15.6" hidden="false" customHeight="false" outlineLevel="0" collapsed="false">
      <c r="A3" s="15" t="s">
        <v>14</v>
      </c>
      <c r="B3" s="16" t="n">
        <f aca="false">8000*8000</f>
        <v>64000000</v>
      </c>
      <c r="C3" s="16" t="n">
        <v>1</v>
      </c>
      <c r="D3" s="16" t="s">
        <v>19</v>
      </c>
      <c r="E3" s="16" t="n">
        <v>2</v>
      </c>
      <c r="F3" s="16" t="n">
        <v>3.222</v>
      </c>
      <c r="G3" s="16" t="n">
        <v>673.2</v>
      </c>
      <c r="H3" s="16" t="n">
        <v>52.29</v>
      </c>
      <c r="I3" s="17" t="n">
        <f aca="false">$G$2/(G3*$E3)</f>
        <v>0.466874628639334</v>
      </c>
      <c r="J3" s="17" t="n">
        <f aca="false">$H$2/(H3*$E3)</f>
        <v>0.960986804360298</v>
      </c>
    </row>
    <row r="4" customFormat="false" ht="15.6" hidden="false" customHeight="false" outlineLevel="0" collapsed="false">
      <c r="A4" s="15" t="s">
        <v>14</v>
      </c>
      <c r="B4" s="16" t="n">
        <f aca="false">8000*8000</f>
        <v>64000000</v>
      </c>
      <c r="C4" s="16" t="n">
        <v>1</v>
      </c>
      <c r="D4" s="16" t="s">
        <v>19</v>
      </c>
      <c r="E4" s="16" t="n">
        <v>4</v>
      </c>
      <c r="F4" s="16" t="n">
        <v>4.676</v>
      </c>
      <c r="G4" s="16" t="n">
        <v>391.4</v>
      </c>
      <c r="H4" s="16" t="n">
        <v>26.91</v>
      </c>
      <c r="I4" s="17" t="n">
        <f aca="false">$G$2/(G4*$E4)</f>
        <v>0.401507409299949</v>
      </c>
      <c r="J4" s="17" t="n">
        <f aca="false">$H$2/(H4*$E4)</f>
        <v>0.933667781493868</v>
      </c>
    </row>
    <row r="5" customFormat="false" ht="15.6" hidden="false" customHeight="false" outlineLevel="0" collapsed="false">
      <c r="A5" s="15" t="s">
        <v>14</v>
      </c>
      <c r="B5" s="16" t="n">
        <f aca="false">8000*8000</f>
        <v>64000000</v>
      </c>
      <c r="C5" s="16" t="n">
        <v>1</v>
      </c>
      <c r="D5" s="16" t="s">
        <v>19</v>
      </c>
      <c r="E5" s="16" t="n">
        <v>8</v>
      </c>
      <c r="F5" s="16" t="n">
        <v>4.611</v>
      </c>
      <c r="G5" s="16" t="n">
        <v>472.2</v>
      </c>
      <c r="H5" s="16" t="n">
        <v>14.64</v>
      </c>
      <c r="I5" s="17" t="n">
        <f aca="false">$G$2/(G5*$E5)</f>
        <v>0.16640194832698</v>
      </c>
      <c r="J5" s="17" t="n">
        <f aca="false">$H$2/(H5*$E5)</f>
        <v>0.858094262295082</v>
      </c>
    </row>
    <row r="6" customFormat="false" ht="15.6" hidden="false" customHeight="false" outlineLevel="0" collapsed="false">
      <c r="A6" s="15" t="s">
        <v>14</v>
      </c>
      <c r="B6" s="16" t="n">
        <f aca="false">8000*8000</f>
        <v>64000000</v>
      </c>
      <c r="C6" s="16" t="n">
        <v>1</v>
      </c>
      <c r="D6" s="16" t="s">
        <v>19</v>
      </c>
      <c r="E6" s="16" t="n">
        <v>10</v>
      </c>
      <c r="F6" s="16" t="n">
        <v>6.21</v>
      </c>
      <c r="G6" s="16" t="n">
        <v>410.6</v>
      </c>
      <c r="H6" s="16" t="n">
        <v>11.83</v>
      </c>
      <c r="I6" s="17" t="n">
        <f aca="false">$G$2/(G6*$E6)</f>
        <v>0.153093034583536</v>
      </c>
      <c r="J6" s="17" t="n">
        <f aca="false">$H$2/(H6*$E6)</f>
        <v>0.849535080304311</v>
      </c>
    </row>
    <row r="7" customFormat="false" ht="15.6" hidden="false" customHeight="false" outlineLevel="0" collapsed="false">
      <c r="A7" s="15" t="s">
        <v>14</v>
      </c>
      <c r="B7" s="16" t="n">
        <f aca="false">8000*8000</f>
        <v>64000000</v>
      </c>
      <c r="C7" s="16" t="n">
        <v>1</v>
      </c>
      <c r="D7" s="16" t="s">
        <v>19</v>
      </c>
      <c r="E7" s="16" t="n">
        <v>16</v>
      </c>
      <c r="F7" s="16" t="n">
        <v>2.258</v>
      </c>
      <c r="G7" s="16" t="n">
        <v>466.7</v>
      </c>
      <c r="H7" s="16" t="n">
        <v>15.33</v>
      </c>
      <c r="I7" s="17" t="n">
        <f aca="false">$G$2/(G7*$E7)</f>
        <v>0.0841814870366403</v>
      </c>
      <c r="J7" s="17" t="n">
        <f aca="false">$H$2/(H7*$E7)</f>
        <v>0.409735812133072</v>
      </c>
    </row>
    <row r="8" customFormat="false" ht="15.6" hidden="false" customHeight="false" outlineLevel="0" collapsed="false">
      <c r="A8" s="15" t="s">
        <v>14</v>
      </c>
      <c r="B8" s="16" t="n">
        <f aca="false">8000*8000</f>
        <v>64000000</v>
      </c>
      <c r="C8" s="16" t="n">
        <v>1</v>
      </c>
      <c r="D8" s="16" t="s">
        <v>19</v>
      </c>
      <c r="E8" s="16" t="n">
        <v>20</v>
      </c>
      <c r="F8" s="16" t="n">
        <v>1.8</v>
      </c>
      <c r="G8" s="16" t="n">
        <v>441.4</v>
      </c>
      <c r="H8" s="16" t="n">
        <v>12.84</v>
      </c>
      <c r="I8" s="17" t="n">
        <f aca="false">$G$2/(G8*$E8)</f>
        <v>0.0712052560036248</v>
      </c>
      <c r="J8" s="17" t="n">
        <f aca="false">$H$2/(H8*$E8)</f>
        <v>0.391355140186916</v>
      </c>
    </row>
    <row r="9" customFormat="false" ht="15.6" hidden="false" customHeight="false" outlineLevel="0" collapsed="false">
      <c r="A9" s="15" t="s">
        <v>14</v>
      </c>
      <c r="B9" s="16" t="n">
        <f aca="false">8000*8000</f>
        <v>64000000</v>
      </c>
      <c r="C9" s="16" t="n">
        <v>1</v>
      </c>
      <c r="D9" s="16" t="s">
        <v>20</v>
      </c>
      <c r="E9" s="16" t="n">
        <v>1</v>
      </c>
      <c r="F9" s="16" t="n">
        <v>2.943</v>
      </c>
      <c r="G9" s="16" t="n">
        <v>628.6</v>
      </c>
      <c r="H9" s="16" t="n">
        <v>100.6</v>
      </c>
      <c r="I9" s="17" t="n">
        <f aca="false">$G$9/(G9*$E9)</f>
        <v>1</v>
      </c>
      <c r="J9" s="17" t="n">
        <f aca="false">$H$9/(H9*$E9)</f>
        <v>1</v>
      </c>
    </row>
    <row r="10" customFormat="false" ht="15.6" hidden="false" customHeight="false" outlineLevel="0" collapsed="false">
      <c r="A10" s="15" t="s">
        <v>14</v>
      </c>
      <c r="B10" s="16" t="n">
        <f aca="false">8000*8000</f>
        <v>64000000</v>
      </c>
      <c r="C10" s="16" t="n">
        <v>1</v>
      </c>
      <c r="D10" s="16" t="s">
        <v>20</v>
      </c>
      <c r="E10" s="16" t="n">
        <v>2</v>
      </c>
      <c r="F10" s="16" t="n">
        <v>4.396</v>
      </c>
      <c r="G10" s="16" t="n">
        <v>335.8</v>
      </c>
      <c r="H10" s="16" t="n">
        <v>51.24</v>
      </c>
      <c r="I10" s="17" t="n">
        <f aca="false">$G$9/(G10*$E10)</f>
        <v>0.935973793924955</v>
      </c>
      <c r="J10" s="17" t="n">
        <f aca="false">$H$9/(H10*$E10)</f>
        <v>0.981654957064793</v>
      </c>
    </row>
    <row r="11" customFormat="false" ht="15.6" hidden="false" customHeight="false" outlineLevel="0" collapsed="false">
      <c r="A11" s="15" t="s">
        <v>14</v>
      </c>
      <c r="B11" s="16" t="n">
        <f aca="false">8000*8000</f>
        <v>64000000</v>
      </c>
      <c r="C11" s="16" t="n">
        <v>1</v>
      </c>
      <c r="D11" s="16" t="s">
        <v>20</v>
      </c>
      <c r="E11" s="16" t="n">
        <v>4</v>
      </c>
      <c r="F11" s="16" t="n">
        <v>1.533</v>
      </c>
      <c r="G11" s="16" t="n">
        <v>193.8</v>
      </c>
      <c r="H11" s="16" t="n">
        <v>26.15</v>
      </c>
      <c r="I11" s="17" t="n">
        <f aca="false">$G$9/(G11*$E11)</f>
        <v>0.810887512899897</v>
      </c>
      <c r="J11" s="17" t="n">
        <f aca="false">$H$9/(H11*$E11)</f>
        <v>0.961759082217973</v>
      </c>
    </row>
    <row r="12" customFormat="false" ht="15.6" hidden="false" customHeight="false" outlineLevel="0" collapsed="false">
      <c r="A12" s="15" t="s">
        <v>14</v>
      </c>
      <c r="B12" s="16" t="n">
        <f aca="false">8000*8000</f>
        <v>64000000</v>
      </c>
      <c r="C12" s="16" t="n">
        <v>1</v>
      </c>
      <c r="D12" s="16" t="s">
        <v>20</v>
      </c>
      <c r="E12" s="16" t="n">
        <v>8</v>
      </c>
      <c r="F12" s="16" t="n">
        <v>1.347</v>
      </c>
      <c r="G12" s="16" t="n">
        <v>140.3</v>
      </c>
      <c r="H12" s="16" t="n">
        <v>13.17</v>
      </c>
      <c r="I12" s="17" t="n">
        <f aca="false">$G$9/(G12*$E12)</f>
        <v>0.560049893086244</v>
      </c>
      <c r="J12" s="17" t="n">
        <f aca="false">$H$9/(H12*$E12)</f>
        <v>0.954821564160972</v>
      </c>
    </row>
    <row r="13" customFormat="false" ht="15.6" hidden="false" customHeight="false" outlineLevel="0" collapsed="false">
      <c r="A13" s="15" t="s">
        <v>14</v>
      </c>
      <c r="B13" s="16" t="n">
        <f aca="false">8000*8000</f>
        <v>64000000</v>
      </c>
      <c r="C13" s="16" t="n">
        <v>1</v>
      </c>
      <c r="D13" s="16" t="s">
        <v>20</v>
      </c>
      <c r="E13" s="16" t="n">
        <v>10</v>
      </c>
      <c r="F13" s="16" t="n">
        <v>2.898</v>
      </c>
      <c r="G13" s="16" t="n">
        <v>130</v>
      </c>
      <c r="H13" s="16" t="n">
        <v>11.02</v>
      </c>
      <c r="I13" s="17" t="n">
        <f aca="false">$G$9/(G13*$E13)</f>
        <v>0.483538461538462</v>
      </c>
      <c r="J13" s="17" t="n">
        <f aca="false">$H$9/(H13*$E13)</f>
        <v>0.912885662431942</v>
      </c>
    </row>
    <row r="14" customFormat="false" ht="15.6" hidden="false" customHeight="false" outlineLevel="0" collapsed="false">
      <c r="A14" s="15" t="s">
        <v>14</v>
      </c>
      <c r="B14" s="16" t="n">
        <f aca="false">8000*8000</f>
        <v>64000000</v>
      </c>
      <c r="C14" s="16" t="n">
        <v>1</v>
      </c>
      <c r="D14" s="16" t="s">
        <v>20</v>
      </c>
      <c r="E14" s="16" t="n">
        <v>16</v>
      </c>
      <c r="F14" s="16" t="n">
        <v>1.221</v>
      </c>
      <c r="G14" s="16" t="n">
        <v>191.1</v>
      </c>
      <c r="H14" s="16" t="n">
        <v>7.922</v>
      </c>
      <c r="I14" s="17" t="n">
        <f aca="false">$G$9/(G14*$E14)</f>
        <v>0.205586080586081</v>
      </c>
      <c r="J14" s="17" t="n">
        <f aca="false">$H$9/(H14*$E14)</f>
        <v>0.793675839434486</v>
      </c>
    </row>
    <row r="15" customFormat="false" ht="15.6" hidden="false" customHeight="false" outlineLevel="0" collapsed="false">
      <c r="A15" s="15" t="s">
        <v>14</v>
      </c>
      <c r="B15" s="16" t="n">
        <f aca="false">8000*8000</f>
        <v>64000000</v>
      </c>
      <c r="C15" s="16" t="n">
        <v>1</v>
      </c>
      <c r="D15" s="16" t="s">
        <v>20</v>
      </c>
      <c r="E15" s="16" t="n">
        <v>20</v>
      </c>
      <c r="F15" s="16" t="n">
        <v>1.469</v>
      </c>
      <c r="G15" s="16" t="n">
        <v>238.4</v>
      </c>
      <c r="H15" s="16" t="n">
        <v>8.245</v>
      </c>
      <c r="I15" s="17" t="n">
        <f aca="false">$G$9/(G15*$E15)</f>
        <v>0.131837248322148</v>
      </c>
      <c r="J15" s="17" t="n">
        <f aca="false">$H$9/(H15*$E15)</f>
        <v>0.610066707095209</v>
      </c>
    </row>
    <row r="16" customFormat="false" ht="15.6" hidden="false" customHeight="false" outlineLevel="0" collapsed="false">
      <c r="A16" s="15" t="s">
        <v>14</v>
      </c>
      <c r="B16" s="16" t="n">
        <f aca="false">16000*16000</f>
        <v>256000000</v>
      </c>
      <c r="C16" s="16" t="n">
        <v>1</v>
      </c>
      <c r="D16" s="16" t="s">
        <v>19</v>
      </c>
      <c r="E16" s="16" t="n">
        <v>1</v>
      </c>
      <c r="F16" s="16" t="n">
        <v>56.83</v>
      </c>
      <c r="G16" s="16" t="n">
        <v>5116</v>
      </c>
      <c r="H16" s="16" t="n">
        <v>801.5</v>
      </c>
      <c r="I16" s="17" t="n">
        <f aca="false">$G$16/(G16*$E16)</f>
        <v>1</v>
      </c>
      <c r="J16" s="17" t="n">
        <f aca="false">$H$16/(H16*$E16)</f>
        <v>1</v>
      </c>
    </row>
    <row r="17" customFormat="false" ht="15.6" hidden="false" customHeight="false" outlineLevel="0" collapsed="false">
      <c r="A17" s="15" t="s">
        <v>14</v>
      </c>
      <c r="B17" s="16" t="n">
        <f aca="false">16000*16000</f>
        <v>256000000</v>
      </c>
      <c r="C17" s="16" t="n">
        <v>1</v>
      </c>
      <c r="D17" s="16" t="s">
        <v>19</v>
      </c>
      <c r="E17" s="16" t="n">
        <v>2</v>
      </c>
      <c r="F17" s="16" t="n">
        <v>58.52</v>
      </c>
      <c r="G17" s="16" t="n">
        <v>4843</v>
      </c>
      <c r="H17" s="16" t="n">
        <v>406</v>
      </c>
      <c r="I17" s="17" t="n">
        <f aca="false">$G$16/(G17*$E17)</f>
        <v>0.528185009291761</v>
      </c>
      <c r="J17" s="17" t="n">
        <f aca="false">$H$16/(H17*$E17)</f>
        <v>0.987068965517241</v>
      </c>
    </row>
    <row r="18" customFormat="false" ht="15.6" hidden="false" customHeight="false" outlineLevel="0" collapsed="false">
      <c r="A18" s="15" t="s">
        <v>14</v>
      </c>
      <c r="B18" s="16" t="n">
        <f aca="false">16000*16000</f>
        <v>256000000</v>
      </c>
      <c r="C18" s="16" t="n">
        <v>1</v>
      </c>
      <c r="D18" s="16" t="s">
        <v>19</v>
      </c>
      <c r="E18" s="16" t="n">
        <v>4</v>
      </c>
      <c r="F18" s="16" t="n">
        <v>59.16</v>
      </c>
      <c r="G18" s="16" t="n">
        <v>4843</v>
      </c>
      <c r="H18" s="16" t="n">
        <v>205.3</v>
      </c>
      <c r="I18" s="17" t="n">
        <f aca="false">$G$16/(G18*$E18)</f>
        <v>0.264092504645881</v>
      </c>
      <c r="J18" s="17" t="n">
        <f aca="false">$H$16/(H18*$E18)</f>
        <v>0.976010716025329</v>
      </c>
    </row>
    <row r="19" customFormat="false" ht="15.6" hidden="false" customHeight="false" outlineLevel="0" collapsed="false">
      <c r="A19" s="15" t="s">
        <v>14</v>
      </c>
      <c r="B19" s="16" t="n">
        <f aca="false">16000*16000</f>
        <v>256000000</v>
      </c>
      <c r="C19" s="16" t="n">
        <v>1</v>
      </c>
      <c r="D19" s="16" t="s">
        <v>19</v>
      </c>
      <c r="E19" s="16" t="n">
        <v>8</v>
      </c>
      <c r="F19" s="16" t="n">
        <v>56.97</v>
      </c>
      <c r="G19" s="16" t="n">
        <v>2756</v>
      </c>
      <c r="H19" s="16" t="n">
        <v>104.5</v>
      </c>
      <c r="I19" s="17" t="n">
        <f aca="false">$G$16/(G19*$E19)</f>
        <v>0.232039187227866</v>
      </c>
      <c r="J19" s="17" t="n">
        <f aca="false">$H$16/(H19*$E19)</f>
        <v>0.958732057416268</v>
      </c>
    </row>
    <row r="20" customFormat="false" ht="15.6" hidden="false" customHeight="false" outlineLevel="0" collapsed="false">
      <c r="A20" s="15" t="s">
        <v>14</v>
      </c>
      <c r="B20" s="16" t="n">
        <f aca="false">16000*16000</f>
        <v>256000000</v>
      </c>
      <c r="C20" s="16" t="n">
        <v>1</v>
      </c>
      <c r="D20" s="16" t="s">
        <v>19</v>
      </c>
      <c r="E20" s="16" t="n">
        <v>10</v>
      </c>
      <c r="F20" s="16" t="n">
        <v>60.02</v>
      </c>
      <c r="G20" s="16" t="n">
        <v>3020</v>
      </c>
      <c r="H20" s="16" t="n">
        <v>84.06</v>
      </c>
      <c r="I20" s="17" t="n">
        <f aca="false">$G$16/(G20*$E20)</f>
        <v>0.169403973509934</v>
      </c>
      <c r="J20" s="17" t="n">
        <f aca="false">$H$16/(H20*$E20)</f>
        <v>0.953485605519867</v>
      </c>
    </row>
    <row r="21" customFormat="false" ht="15.6" hidden="false" customHeight="false" outlineLevel="0" collapsed="false">
      <c r="A21" s="15" t="s">
        <v>14</v>
      </c>
      <c r="B21" s="16" t="n">
        <f aca="false">16000*16000</f>
        <v>256000000</v>
      </c>
      <c r="C21" s="16" t="n">
        <v>1</v>
      </c>
      <c r="D21" s="16" t="s">
        <v>19</v>
      </c>
      <c r="E21" s="16" t="n">
        <v>16</v>
      </c>
      <c r="F21" s="16" t="n">
        <v>57.73</v>
      </c>
      <c r="G21" s="16" t="n">
        <v>2370</v>
      </c>
      <c r="H21" s="16" t="n">
        <v>61.7</v>
      </c>
      <c r="I21" s="17" t="n">
        <f aca="false">$G$16/(G21*$E21)</f>
        <v>0.134915611814346</v>
      </c>
      <c r="J21" s="17" t="n">
        <f aca="false">$H$16/(H21*$E21)</f>
        <v>0.811892220421394</v>
      </c>
    </row>
    <row r="22" customFormat="false" ht="15.6" hidden="false" customHeight="false" outlineLevel="0" collapsed="false">
      <c r="A22" s="15" t="s">
        <v>14</v>
      </c>
      <c r="B22" s="16" t="n">
        <f aca="false">16000*16000</f>
        <v>256000000</v>
      </c>
      <c r="C22" s="16" t="n">
        <v>1</v>
      </c>
      <c r="D22" s="16" t="s">
        <v>19</v>
      </c>
      <c r="E22" s="16" t="n">
        <v>20</v>
      </c>
      <c r="F22" s="16" t="n">
        <v>57.79</v>
      </c>
      <c r="G22" s="16" t="n">
        <v>1998</v>
      </c>
      <c r="H22" s="16" t="n">
        <v>51.66</v>
      </c>
      <c r="I22" s="17" t="n">
        <f aca="false">$G$16/(G22*$E22)</f>
        <v>0.128028028028028</v>
      </c>
      <c r="J22" s="17" t="n">
        <f aca="false">$H$16/(H22*$E22)</f>
        <v>0.775745257452575</v>
      </c>
    </row>
    <row r="23" customFormat="false" ht="15.6" hidden="false" customHeight="false" outlineLevel="0" collapsed="false">
      <c r="A23" s="15" t="s">
        <v>14</v>
      </c>
      <c r="B23" s="16" t="n">
        <f aca="false">16000*16000</f>
        <v>256000000</v>
      </c>
      <c r="C23" s="16" t="n">
        <v>1</v>
      </c>
      <c r="D23" s="16" t="s">
        <v>20</v>
      </c>
      <c r="E23" s="16" t="n">
        <v>1</v>
      </c>
      <c r="F23" s="16" t="n">
        <v>57.26</v>
      </c>
      <c r="G23" s="16" t="n">
        <v>5120</v>
      </c>
      <c r="H23" s="16" t="n">
        <v>802</v>
      </c>
      <c r="I23" s="17" t="n">
        <f aca="false">$G$23/(G23*$E23)</f>
        <v>1</v>
      </c>
      <c r="J23" s="17" t="n">
        <f aca="false">$H$23/(H23*$E23)</f>
        <v>1</v>
      </c>
    </row>
    <row r="24" customFormat="false" ht="15.6" hidden="false" customHeight="false" outlineLevel="0" collapsed="false">
      <c r="A24" s="15" t="s">
        <v>14</v>
      </c>
      <c r="B24" s="16" t="n">
        <f aca="false">16000*16000</f>
        <v>256000000</v>
      </c>
      <c r="C24" s="16" t="n">
        <v>1</v>
      </c>
      <c r="D24" s="16" t="s">
        <v>20</v>
      </c>
      <c r="E24" s="16" t="n">
        <v>2</v>
      </c>
      <c r="F24" s="16" t="n">
        <v>58.62</v>
      </c>
      <c r="G24" s="16" t="n">
        <v>2698</v>
      </c>
      <c r="H24" s="16" t="n">
        <v>401.5</v>
      </c>
      <c r="I24" s="17" t="n">
        <f aca="false">$G$23/(G24*$E24)</f>
        <v>0.94885100074129</v>
      </c>
      <c r="J24" s="17" t="n">
        <f aca="false">$H$23/(H24*$E24)</f>
        <v>0.998754669987547</v>
      </c>
    </row>
    <row r="25" customFormat="false" ht="15.6" hidden="false" customHeight="false" outlineLevel="0" collapsed="false">
      <c r="A25" s="15" t="s">
        <v>14</v>
      </c>
      <c r="B25" s="16" t="n">
        <f aca="false">16000*16000</f>
        <v>256000000</v>
      </c>
      <c r="C25" s="16" t="n">
        <v>1</v>
      </c>
      <c r="D25" s="16" t="s">
        <v>20</v>
      </c>
      <c r="E25" s="16" t="n">
        <v>4</v>
      </c>
      <c r="F25" s="16" t="n">
        <v>57.26</v>
      </c>
      <c r="G25" s="16" t="n">
        <v>1483</v>
      </c>
      <c r="H25" s="16" t="n">
        <v>201.7</v>
      </c>
      <c r="I25" s="17" t="n">
        <f aca="false">$G$23/(G25*$E25)</f>
        <v>0.863115306810519</v>
      </c>
      <c r="J25" s="17" t="n">
        <f aca="false">$H$23/(H25*$E25)</f>
        <v>0.994050570153694</v>
      </c>
    </row>
    <row r="26" customFormat="false" ht="15.6" hidden="false" customHeight="false" outlineLevel="0" collapsed="false">
      <c r="A26" s="15" t="s">
        <v>14</v>
      </c>
      <c r="B26" s="16" t="n">
        <f aca="false">16000*16000</f>
        <v>256000000</v>
      </c>
      <c r="C26" s="16" t="n">
        <v>1</v>
      </c>
      <c r="D26" s="16" t="s">
        <v>20</v>
      </c>
      <c r="E26" s="16" t="n">
        <v>8</v>
      </c>
      <c r="F26" s="16" t="n">
        <v>55.28</v>
      </c>
      <c r="G26" s="16" t="n">
        <v>1044</v>
      </c>
      <c r="H26" s="16" t="n">
        <v>101.5</v>
      </c>
      <c r="I26" s="17" t="n">
        <f aca="false">$G$23/(G26*$E26)</f>
        <v>0.613026819923372</v>
      </c>
      <c r="J26" s="17" t="n">
        <f aca="false">$H$23/(H26*$E26)</f>
        <v>0.987684729064039</v>
      </c>
    </row>
    <row r="27" customFormat="false" ht="15.6" hidden="false" customHeight="false" outlineLevel="0" collapsed="false">
      <c r="A27" s="15" t="s">
        <v>14</v>
      </c>
      <c r="B27" s="16" t="n">
        <f aca="false">16000*16000</f>
        <v>256000000</v>
      </c>
      <c r="C27" s="16" t="n">
        <v>1</v>
      </c>
      <c r="D27" s="16" t="s">
        <v>20</v>
      </c>
      <c r="E27" s="16" t="n">
        <v>10</v>
      </c>
      <c r="F27" s="16" t="n">
        <v>55.96</v>
      </c>
      <c r="G27" s="16" t="n">
        <v>967.5</v>
      </c>
      <c r="H27" s="16" t="n">
        <v>81.76</v>
      </c>
      <c r="I27" s="17" t="n">
        <f aca="false">$G$23/(G27*$E27)</f>
        <v>0.529198966408269</v>
      </c>
      <c r="J27" s="17" t="n">
        <f aca="false">$H$23/(H27*$E27)</f>
        <v>0.980919765166341</v>
      </c>
    </row>
    <row r="28" customFormat="false" ht="15.6" hidden="false" customHeight="false" outlineLevel="0" collapsed="false">
      <c r="A28" s="15" t="s">
        <v>14</v>
      </c>
      <c r="B28" s="16" t="n">
        <f aca="false">16000*16000</f>
        <v>256000000</v>
      </c>
      <c r="C28" s="16" t="n">
        <v>1</v>
      </c>
      <c r="D28" s="16" t="s">
        <v>20</v>
      </c>
      <c r="E28" s="16" t="n">
        <v>16</v>
      </c>
      <c r="F28" s="16" t="n">
        <v>55.9</v>
      </c>
      <c r="G28" s="16" t="n">
        <v>1539</v>
      </c>
      <c r="H28" s="16" t="n">
        <v>52.99</v>
      </c>
      <c r="I28" s="17" t="n">
        <f aca="false">$G$23/(G28*$E28)</f>
        <v>0.207927225471085</v>
      </c>
      <c r="J28" s="17" t="n">
        <f aca="false">$H$23/(H28*$E28)</f>
        <v>0.945933194942442</v>
      </c>
    </row>
    <row r="29" customFormat="false" ht="15.6" hidden="false" customHeight="false" outlineLevel="0" collapsed="false">
      <c r="A29" s="15" t="s">
        <v>14</v>
      </c>
      <c r="B29" s="16" t="n">
        <f aca="false">16000*16000</f>
        <v>256000000</v>
      </c>
      <c r="C29" s="16" t="n">
        <v>1</v>
      </c>
      <c r="D29" s="16" t="s">
        <v>20</v>
      </c>
      <c r="E29" s="16" t="n">
        <v>20</v>
      </c>
      <c r="F29" s="16" t="n">
        <v>55.73</v>
      </c>
      <c r="G29" s="16" t="n">
        <v>1948</v>
      </c>
      <c r="H29" s="16" t="n">
        <v>48.79</v>
      </c>
      <c r="I29" s="17" t="n">
        <f aca="false">$G$23/(G29*$E29)</f>
        <v>0.131416837782341</v>
      </c>
      <c r="J29" s="17" t="n">
        <f aca="false">$H$23/(H29*$E29)</f>
        <v>0.821889731502357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2.8"/>
  <cols>
    <col collapsed="false" hidden="false" max="1" min="1" style="0" width="7.82142857142857"/>
    <col collapsed="false" hidden="false" max="2" min="2" style="0" width="6.43367346938776"/>
    <col collapsed="false" hidden="false" max="3" min="3" style="0" width="6.01020408163265"/>
    <col collapsed="false" hidden="false" max="4" min="4" style="0" width="9.90816326530612"/>
    <col collapsed="false" hidden="false" max="6" min="5" style="0" width="9.76530612244898"/>
    <col collapsed="false" hidden="false" max="7" min="7" style="0" width="8.93877551020408"/>
    <col collapsed="false" hidden="false" max="8" min="8" style="0" width="12.8265306122449"/>
    <col collapsed="false" hidden="false" max="9" min="9" style="0" width="8.72959183673469"/>
    <col collapsed="false" hidden="false" max="10" min="10" style="0" width="16.0204081632653"/>
    <col collapsed="false" hidden="false" max="11" min="11" style="0" width="12.8265306122449"/>
    <col collapsed="false" hidden="false" max="12" min="12" style="0" width="10.0459183673469"/>
    <col collapsed="false" hidden="false" max="13" min="13" style="0" width="15.0459183673469"/>
    <col collapsed="false" hidden="false" max="1025" min="14" style="0" width="11.5204081632653"/>
  </cols>
  <sheetData>
    <row r="1" s="19" customFormat="true" ht="12.8" hidden="false" customHeight="false" outlineLevel="0" collapsed="false">
      <c r="A1" s="18" t="s">
        <v>0</v>
      </c>
      <c r="B1" s="18" t="s">
        <v>3</v>
      </c>
      <c r="C1" s="18" t="s">
        <v>21</v>
      </c>
      <c r="D1" s="18" t="s">
        <v>22</v>
      </c>
      <c r="E1" s="18" t="s">
        <v>4</v>
      </c>
      <c r="F1" s="18" t="s">
        <v>23</v>
      </c>
      <c r="G1" s="18" t="s">
        <v>1</v>
      </c>
      <c r="H1" s="18" t="s">
        <v>24</v>
      </c>
      <c r="I1" s="18" t="s">
        <v>25</v>
      </c>
      <c r="J1" s="18" t="s">
        <v>26</v>
      </c>
      <c r="K1" s="18" t="s">
        <v>24</v>
      </c>
      <c r="L1" s="18" t="s">
        <v>6</v>
      </c>
      <c r="M1" s="18" t="s">
        <v>7</v>
      </c>
    </row>
    <row r="2" customFormat="false" ht="12.8" hidden="false" customHeight="false" outlineLevel="0" collapsed="false">
      <c r="A2" s="20" t="s">
        <v>10</v>
      </c>
      <c r="B2" s="21" t="n">
        <v>1</v>
      </c>
      <c r="C2" s="21" t="n">
        <v>16</v>
      </c>
      <c r="D2" s="21" t="n">
        <f aca="false">B2*C2</f>
        <v>16</v>
      </c>
      <c r="E2" s="21" t="n">
        <v>1</v>
      </c>
      <c r="F2" s="21" t="n">
        <v>4000</v>
      </c>
      <c r="G2" s="21" t="n">
        <v>16000</v>
      </c>
      <c r="H2" s="20" t="n">
        <v>41.71</v>
      </c>
      <c r="I2" s="20" t="n">
        <v>2869</v>
      </c>
      <c r="J2" s="20" t="n">
        <v>116.6</v>
      </c>
      <c r="K2" s="7" t="n">
        <v>36.39</v>
      </c>
      <c r="L2" s="7" t="n">
        <v>874.7</v>
      </c>
      <c r="M2" s="7" t="n">
        <v>45.05</v>
      </c>
    </row>
    <row r="3" customFormat="false" ht="12.8" hidden="false" customHeight="false" outlineLevel="0" collapsed="false">
      <c r="A3" s="20" t="s">
        <v>10</v>
      </c>
      <c r="B3" s="21" t="n">
        <v>1</v>
      </c>
      <c r="C3" s="21" t="n">
        <v>16</v>
      </c>
      <c r="D3" s="21" t="n">
        <f aca="false">B3*C3</f>
        <v>16</v>
      </c>
      <c r="E3" s="21" t="n">
        <v>1</v>
      </c>
      <c r="F3" s="21" t="n">
        <v>2000</v>
      </c>
      <c r="G3" s="21" t="n">
        <v>16000</v>
      </c>
      <c r="H3" s="20" t="n">
        <v>57.41</v>
      </c>
      <c r="I3" s="20" t="n">
        <v>1897</v>
      </c>
      <c r="J3" s="20" t="n">
        <v>116.2</v>
      </c>
      <c r="K3" s="7" t="n">
        <v>36.39</v>
      </c>
      <c r="L3" s="7" t="n">
        <v>874.7</v>
      </c>
      <c r="M3" s="7" t="n">
        <v>45.05</v>
      </c>
    </row>
    <row r="4" customFormat="false" ht="12.8" hidden="false" customHeight="false" outlineLevel="0" collapsed="false">
      <c r="A4" s="20" t="s">
        <v>10</v>
      </c>
      <c r="B4" s="21" t="n">
        <v>1</v>
      </c>
      <c r="C4" s="21" t="n">
        <v>16</v>
      </c>
      <c r="D4" s="21" t="n">
        <f aca="false">B4*C4</f>
        <v>16</v>
      </c>
      <c r="E4" s="21" t="n">
        <v>1</v>
      </c>
      <c r="F4" s="21" t="n">
        <v>1000</v>
      </c>
      <c r="G4" s="21" t="n">
        <v>16000</v>
      </c>
      <c r="H4" s="20" t="n">
        <v>55.79</v>
      </c>
      <c r="I4" s="20" t="n">
        <v>1467</v>
      </c>
      <c r="J4" s="20" t="n">
        <v>116.3</v>
      </c>
      <c r="K4" s="7"/>
      <c r="L4" s="7"/>
      <c r="M4" s="7"/>
    </row>
    <row r="5" customFormat="false" ht="12.8" hidden="false" customHeight="false" outlineLevel="0" collapsed="false">
      <c r="A5" s="20" t="s">
        <v>10</v>
      </c>
      <c r="B5" s="21" t="n">
        <v>1</v>
      </c>
      <c r="C5" s="21" t="n">
        <v>16</v>
      </c>
      <c r="D5" s="21" t="n">
        <f aca="false">B5*C5</f>
        <v>16</v>
      </c>
      <c r="E5" s="21" t="n">
        <v>1</v>
      </c>
      <c r="F5" s="21" t="n">
        <v>500</v>
      </c>
      <c r="G5" s="21" t="n">
        <v>16000</v>
      </c>
      <c r="H5" s="20" t="n">
        <v>66.7</v>
      </c>
      <c r="I5" s="20" t="n">
        <v>1279</v>
      </c>
      <c r="J5" s="20" t="n">
        <v>115.8</v>
      </c>
      <c r="K5" s="7"/>
      <c r="L5" s="7"/>
      <c r="M5" s="7"/>
    </row>
    <row r="6" customFormat="false" ht="12.8" hidden="false" customHeight="false" outlineLevel="0" collapsed="false">
      <c r="A6" s="20" t="s">
        <v>10</v>
      </c>
      <c r="B6" s="21" t="n">
        <v>1</v>
      </c>
      <c r="C6" s="21" t="n">
        <v>16</v>
      </c>
      <c r="D6" s="21" t="n">
        <f aca="false">B6*C6</f>
        <v>16</v>
      </c>
      <c r="E6" s="21" t="n">
        <v>1</v>
      </c>
      <c r="F6" s="21" t="n">
        <v>64</v>
      </c>
      <c r="G6" s="21" t="n">
        <v>16000</v>
      </c>
      <c r="H6" s="20" t="n">
        <v>12.82</v>
      </c>
      <c r="I6" s="20" t="n">
        <v>1212</v>
      </c>
      <c r="J6" s="20" t="n">
        <v>123.8</v>
      </c>
      <c r="K6" s="7"/>
      <c r="L6" s="7"/>
      <c r="M6" s="7"/>
    </row>
    <row r="7" customFormat="false" ht="12.8" hidden="false" customHeight="false" outlineLevel="0" collapsed="false">
      <c r="A7" s="20" t="s">
        <v>10</v>
      </c>
      <c r="B7" s="21" t="n">
        <v>1</v>
      </c>
      <c r="C7" s="21" t="n">
        <v>16</v>
      </c>
      <c r="D7" s="21" t="n">
        <f aca="false">B7*C7</f>
        <v>16</v>
      </c>
      <c r="E7" s="21" t="n">
        <v>1</v>
      </c>
      <c r="F7" s="21" t="n">
        <v>2000</v>
      </c>
      <c r="G7" s="21" t="n">
        <v>8000</v>
      </c>
      <c r="H7" s="20" t="n">
        <v>0.1571</v>
      </c>
      <c r="I7" s="20" t="n">
        <v>401.4</v>
      </c>
      <c r="J7" s="20" t="n">
        <v>16.64</v>
      </c>
      <c r="K7" s="6" t="n">
        <v>1.221</v>
      </c>
      <c r="L7" s="6" t="n">
        <v>191.1</v>
      </c>
      <c r="M7" s="6" t="n">
        <v>7.922</v>
      </c>
      <c r="N7" s="7"/>
    </row>
    <row r="8" customFormat="false" ht="12.8" hidden="false" customHeight="false" outlineLevel="0" collapsed="false">
      <c r="A8" s="20" t="s">
        <v>10</v>
      </c>
      <c r="B8" s="21" t="n">
        <v>4</v>
      </c>
      <c r="C8" s="21" t="n">
        <v>16</v>
      </c>
      <c r="D8" s="21" t="n">
        <f aca="false">B8*C8</f>
        <v>64</v>
      </c>
      <c r="E8" s="21" t="n">
        <v>1</v>
      </c>
      <c r="F8" s="21" t="n">
        <v>4000</v>
      </c>
      <c r="G8" s="21" t="n">
        <v>64000</v>
      </c>
      <c r="H8" s="20" t="n">
        <v>481.9</v>
      </c>
      <c r="I8" s="20" t="n">
        <v>16546</v>
      </c>
      <c r="J8" s="20" t="n">
        <v>1842</v>
      </c>
      <c r="K8" s="20"/>
      <c r="L8" s="20"/>
      <c r="M8" s="20"/>
    </row>
    <row r="9" customFormat="false" ht="12.8" hidden="false" customHeight="false" outlineLevel="0" collapsed="false">
      <c r="A9" s="20" t="s">
        <v>10</v>
      </c>
      <c r="B9" s="21" t="n">
        <v>1</v>
      </c>
      <c r="C9" s="21" t="n">
        <v>16</v>
      </c>
      <c r="D9" s="21" t="n">
        <f aca="false">B9*C9</f>
        <v>16</v>
      </c>
      <c r="E9" s="21" t="n">
        <v>1</v>
      </c>
      <c r="F9" s="21" t="n">
        <v>64</v>
      </c>
      <c r="G9" s="21" t="n">
        <v>32000</v>
      </c>
      <c r="H9" s="0" t="n">
        <v>190.4</v>
      </c>
      <c r="I9" s="0" t="n">
        <v>7213</v>
      </c>
      <c r="J9" s="0" t="n">
        <v>933.5</v>
      </c>
    </row>
    <row r="10" customFormat="false" ht="12.8" hidden="false" customHeight="false" outlineLevel="0" collapsed="false">
      <c r="A10" s="0" t="s">
        <v>10</v>
      </c>
      <c r="B10" s="0" t="n">
        <v>4</v>
      </c>
      <c r="C10" s="0" t="n">
        <v>1</v>
      </c>
      <c r="D10" s="21" t="n">
        <f aca="false">B10*C10</f>
        <v>4</v>
      </c>
      <c r="E10" s="0" t="n">
        <v>16</v>
      </c>
      <c r="F10" s="0" t="n">
        <v>64</v>
      </c>
      <c r="G10" s="0" t="n">
        <v>64000</v>
      </c>
      <c r="H10" s="0" t="n">
        <v>2075</v>
      </c>
    </row>
    <row r="11" customFormat="false" ht="12.8" hidden="false" customHeight="false" outlineLevel="0" collapsed="false">
      <c r="A11" s="0" t="s">
        <v>10</v>
      </c>
      <c r="B11" s="0" t="n">
        <v>4</v>
      </c>
      <c r="C11" s="0" t="n">
        <v>1</v>
      </c>
      <c r="D11" s="21" t="n">
        <f aca="false">B11*C11</f>
        <v>4</v>
      </c>
      <c r="E11" s="0" t="n">
        <v>16</v>
      </c>
      <c r="F11" s="0" t="n">
        <v>64</v>
      </c>
      <c r="G11" s="0" t="n">
        <v>16000</v>
      </c>
      <c r="H11" s="0" t="n">
        <v>110.9</v>
      </c>
      <c r="I11" s="0" t="n">
        <v>388.6</v>
      </c>
      <c r="J11" s="0" t="n">
        <v>16.32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Geert Jan Bex</cp:lastModifiedBy>
  <dcterms:modified xsi:type="dcterms:W3CDTF">2015-10-06T07:34:53Z</dcterms:modified>
  <cp:revision>0</cp:revision>
</cp:coreProperties>
</file>