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65575\Documents\GitHub\training-material\Virtualization\"/>
    </mc:Choice>
  </mc:AlternateContent>
  <bookViews>
    <workbookView xWindow="1776" yWindow="0" windowWidth="13608" windowHeight="5736" activeTab="1"/>
  </bookViews>
  <sheets>
    <sheet name="OpenMP" sheetId="1" r:id="rId1"/>
    <sheet name="MP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L2" i="2"/>
  <c r="K2" i="2"/>
  <c r="C2" i="2"/>
  <c r="F19" i="1" l="1"/>
  <c r="F20" i="1"/>
  <c r="F21" i="1"/>
  <c r="F22" i="1"/>
  <c r="F23" i="1"/>
  <c r="F18" i="1"/>
  <c r="E19" i="1"/>
  <c r="E20" i="1"/>
  <c r="E21" i="1"/>
  <c r="E22" i="1"/>
  <c r="E23" i="1"/>
  <c r="E18" i="1"/>
  <c r="C19" i="1"/>
  <c r="C20" i="1"/>
  <c r="C21" i="1"/>
  <c r="C22" i="1"/>
  <c r="C23" i="1"/>
  <c r="C18" i="1"/>
  <c r="F11" i="1"/>
  <c r="F12" i="1"/>
  <c r="F13" i="1"/>
  <c r="F14" i="1"/>
  <c r="F15" i="1"/>
  <c r="F10" i="1"/>
  <c r="E11" i="1"/>
  <c r="E12" i="1"/>
  <c r="E13" i="1"/>
  <c r="E14" i="1"/>
  <c r="E15" i="1"/>
  <c r="E10" i="1"/>
  <c r="C11" i="1"/>
  <c r="C12" i="1"/>
  <c r="C13" i="1"/>
  <c r="C14" i="1"/>
  <c r="C15" i="1"/>
  <c r="C10" i="1"/>
  <c r="F3" i="1"/>
  <c r="F4" i="1"/>
  <c r="F5" i="1"/>
  <c r="F6" i="1"/>
  <c r="F7" i="1"/>
  <c r="F2" i="1"/>
  <c r="E3" i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<sst xmlns="http://schemas.openxmlformats.org/spreadsheetml/2006/main" count="34" uniqueCount="23">
  <si>
    <t>cores</t>
  </si>
  <si>
    <t>native efficiency</t>
  </si>
  <si>
    <t>singularity efficiency</t>
  </si>
  <si>
    <t>singularity overhead fraction</t>
  </si>
  <si>
    <t>native runtime (s)</t>
  </si>
  <si>
    <t>singularity runtime (s)</t>
  </si>
  <si>
    <t>native weak scaling fraction</t>
  </si>
  <si>
    <t>singularity weak scaling fraction</t>
  </si>
  <si>
    <t>strong scaling results</t>
  </si>
  <si>
    <t>weak scaling results</t>
  </si>
  <si>
    <t>nodes</t>
  </si>
  <si>
    <t>cores/node</t>
  </si>
  <si>
    <t>processes</t>
  </si>
  <si>
    <t>matrix dim.</t>
  </si>
  <si>
    <t>singularity DGEMM (s)</t>
  </si>
  <si>
    <t>singularity SVD (s)</t>
  </si>
  <si>
    <t>native HDF5 (s)</t>
  </si>
  <si>
    <t>native SVD (s)</t>
  </si>
  <si>
    <t>native DGEMM (s)</t>
  </si>
  <si>
    <t>singularity HDF5 (s)</t>
  </si>
  <si>
    <t>HDF5 overhead</t>
  </si>
  <si>
    <t>SVD overhead</t>
  </si>
  <si>
    <t>DGEMM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</si>
</sst>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2" xfId="0" applyBorder="1"/>
    <xf numFmtId="164" fontId="0" fillId="0" borderId="0" xfId="0" applyNumberFormat="1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164" fontId="0" fillId="0" borderId="6" xfId="0" applyNumberFormat="1" applyBorder="1"/>
    <xf numFmtId="0" fontId="2" fillId="2" borderId="1" xfId="1" applyFont="1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2" fontId="0" fillId="0" borderId="0" xfId="0" applyNumberForma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7" sqref="C27"/>
    </sheetView>
  </sheetViews>
  <sheetFormatPr defaultRowHeight="14.4" x14ac:dyDescent="0.3"/>
  <cols>
    <col min="1" max="1" width="5.44140625" bestFit="1" customWidth="1"/>
    <col min="2" max="2" width="15.21875" bestFit="1" customWidth="1"/>
    <col min="3" max="3" width="23.88671875" bestFit="1" customWidth="1"/>
    <col min="4" max="4" width="18.5546875" bestFit="1" customWidth="1"/>
    <col min="5" max="5" width="27.21875" bestFit="1" customWidth="1"/>
    <col min="6" max="6" width="24.5546875" bestFit="1" customWidth="1"/>
  </cols>
  <sheetData>
    <row r="1" spans="1:8" s="1" customFormat="1" x14ac:dyDescent="0.3">
      <c r="A1" s="10" t="s">
        <v>0</v>
      </c>
      <c r="B1" s="10" t="s">
        <v>4</v>
      </c>
      <c r="C1" s="10" t="s">
        <v>1</v>
      </c>
      <c r="D1" s="10" t="s">
        <v>5</v>
      </c>
      <c r="E1" s="10" t="s">
        <v>2</v>
      </c>
      <c r="F1" s="10" t="s">
        <v>3</v>
      </c>
    </row>
    <row r="2" spans="1:8" x14ac:dyDescent="0.3">
      <c r="A2" s="2">
        <v>1</v>
      </c>
      <c r="B2" s="3">
        <v>18.812000000000001</v>
      </c>
      <c r="C2" s="3">
        <f>B$2/(B2*$A2)</f>
        <v>1</v>
      </c>
      <c r="D2" s="4">
        <v>18.940000000000001</v>
      </c>
      <c r="E2" s="3">
        <f>D$2/(D2*$A2)</f>
        <v>1</v>
      </c>
      <c r="F2" s="5">
        <f>(D2 - B2)/B2</f>
        <v>6.8041675526259891E-3</v>
      </c>
    </row>
    <row r="3" spans="1:8" x14ac:dyDescent="0.3">
      <c r="A3" s="2">
        <v>2</v>
      </c>
      <c r="B3" s="3">
        <v>9.4179999999999993</v>
      </c>
      <c r="C3" s="3">
        <f t="shared" ref="C3:C7" si="0">B$2/(B3*$A3)</f>
        <v>0.99872584412826515</v>
      </c>
      <c r="D3" s="4">
        <v>9.5079999999999991</v>
      </c>
      <c r="E3" s="3">
        <f t="shared" ref="E3:E7" si="1">D$2/(D3*$A3)</f>
        <v>0.99600336558687441</v>
      </c>
      <c r="F3" s="5">
        <f t="shared" ref="F3:F7" si="2">(D3 - B3)/B3</f>
        <v>9.5561690380123031E-3</v>
      </c>
    </row>
    <row r="4" spans="1:8" x14ac:dyDescent="0.3">
      <c r="A4" s="2">
        <v>4</v>
      </c>
      <c r="B4" s="3">
        <v>4.7149999999999999</v>
      </c>
      <c r="C4" s="3">
        <f t="shared" si="0"/>
        <v>0.99745493107104988</v>
      </c>
      <c r="D4" s="4">
        <v>4.7770000000000001</v>
      </c>
      <c r="E4" s="3">
        <f t="shared" si="1"/>
        <v>0.99120787104877539</v>
      </c>
      <c r="F4" s="5">
        <f t="shared" si="2"/>
        <v>1.3149522799575881E-2</v>
      </c>
      <c r="H4" t="s">
        <v>8</v>
      </c>
    </row>
    <row r="5" spans="1:8" x14ac:dyDescent="0.3">
      <c r="A5" s="2">
        <v>8</v>
      </c>
      <c r="B5" s="3">
        <v>2.36</v>
      </c>
      <c r="C5" s="3">
        <f t="shared" si="0"/>
        <v>0.99639830508474592</v>
      </c>
      <c r="D5" s="4">
        <v>2.4039999999999999</v>
      </c>
      <c r="E5" s="3">
        <f t="shared" si="1"/>
        <v>0.98481697171381044</v>
      </c>
      <c r="F5" s="5">
        <f t="shared" si="2"/>
        <v>1.8644067796610188E-2</v>
      </c>
    </row>
    <row r="6" spans="1:8" x14ac:dyDescent="0.3">
      <c r="A6" s="2">
        <v>16</v>
      </c>
      <c r="B6" s="3">
        <v>1.1830000000000001</v>
      </c>
      <c r="C6" s="3">
        <f t="shared" si="0"/>
        <v>0.99387151310228239</v>
      </c>
      <c r="D6" s="4">
        <v>1.2190000000000001</v>
      </c>
      <c r="E6" s="3">
        <f t="shared" si="1"/>
        <v>0.97108285479901557</v>
      </c>
      <c r="F6" s="5">
        <f t="shared" si="2"/>
        <v>3.0431107354184302E-2</v>
      </c>
    </row>
    <row r="7" spans="1:8" x14ac:dyDescent="0.3">
      <c r="A7" s="6">
        <v>28</v>
      </c>
      <c r="B7" s="7">
        <v>0.68500000000000005</v>
      </c>
      <c r="C7" s="7">
        <f t="shared" si="0"/>
        <v>0.98081334723670499</v>
      </c>
      <c r="D7" s="8">
        <v>0.71699999999999997</v>
      </c>
      <c r="E7" s="7">
        <f t="shared" si="1"/>
        <v>0.94341502291293089</v>
      </c>
      <c r="F7" s="9">
        <f t="shared" si="2"/>
        <v>4.6715328467153164E-2</v>
      </c>
    </row>
    <row r="9" spans="1:8" s="1" customFormat="1" x14ac:dyDescent="0.3">
      <c r="A9" s="10" t="s">
        <v>0</v>
      </c>
      <c r="B9" s="10" t="s">
        <v>4</v>
      </c>
      <c r="C9" s="10" t="s">
        <v>6</v>
      </c>
      <c r="D9" s="10" t="s">
        <v>5</v>
      </c>
      <c r="E9" s="10" t="s">
        <v>7</v>
      </c>
      <c r="F9" s="10" t="s">
        <v>3</v>
      </c>
    </row>
    <row r="10" spans="1:8" x14ac:dyDescent="0.3">
      <c r="A10" s="2">
        <v>1</v>
      </c>
      <c r="B10" s="4">
        <v>18.817</v>
      </c>
      <c r="C10" s="11">
        <f>(B10 - B$10)/B$10</f>
        <v>0</v>
      </c>
      <c r="D10" s="3">
        <v>18.940000000000001</v>
      </c>
      <c r="E10" s="11">
        <f>(D10 - D$10)/D$10</f>
        <v>0</v>
      </c>
      <c r="F10" s="12">
        <f>(D10 - B10)/B10</f>
        <v>6.5366423978318071E-3</v>
      </c>
    </row>
    <row r="11" spans="1:8" x14ac:dyDescent="0.3">
      <c r="A11" s="2">
        <v>2</v>
      </c>
      <c r="B11" s="4">
        <v>18.838999999999999</v>
      </c>
      <c r="C11" s="11">
        <f t="shared" ref="C11:C15" si="3">(B11 - B$10)/B$10</f>
        <v>1.1691555508316132E-3</v>
      </c>
      <c r="D11" s="3">
        <v>18.981999999999999</v>
      </c>
      <c r="E11" s="11">
        <f t="shared" ref="E11:E15" si="4">(D11 - D$10)/D$10</f>
        <v>2.2175290390706462E-3</v>
      </c>
      <c r="F11" s="12">
        <f t="shared" ref="F11:F15" si="5">(D11 - B11)/B11</f>
        <v>7.5906364456712503E-3</v>
      </c>
    </row>
    <row r="12" spans="1:8" x14ac:dyDescent="0.3">
      <c r="A12" s="2">
        <v>4</v>
      </c>
      <c r="B12" s="4">
        <v>18.856000000000002</v>
      </c>
      <c r="C12" s="11">
        <f t="shared" si="3"/>
        <v>2.0725939310199011E-3</v>
      </c>
      <c r="D12" s="3">
        <v>18.995000000000001</v>
      </c>
      <c r="E12" s="11">
        <f t="shared" si="4"/>
        <v>2.9039070749735858E-3</v>
      </c>
      <c r="F12" s="12">
        <f t="shared" si="5"/>
        <v>7.3716588884174443E-3</v>
      </c>
      <c r="H12" t="s">
        <v>9</v>
      </c>
    </row>
    <row r="13" spans="1:8" x14ac:dyDescent="0.3">
      <c r="A13" s="2">
        <v>8</v>
      </c>
      <c r="B13" s="4">
        <v>18.864000000000001</v>
      </c>
      <c r="C13" s="11">
        <f t="shared" si="3"/>
        <v>2.4977414040495615E-3</v>
      </c>
      <c r="D13" s="3">
        <v>19.004000000000001</v>
      </c>
      <c r="E13" s="11">
        <f t="shared" si="4"/>
        <v>3.379091869060193E-3</v>
      </c>
      <c r="F13" s="12">
        <f t="shared" si="5"/>
        <v>7.4215436810856957E-3</v>
      </c>
    </row>
    <row r="14" spans="1:8" x14ac:dyDescent="0.3">
      <c r="A14" s="2">
        <v>16</v>
      </c>
      <c r="B14" s="4">
        <v>18.864999999999998</v>
      </c>
      <c r="C14" s="11">
        <f t="shared" si="3"/>
        <v>2.5508848381781508E-3</v>
      </c>
      <c r="D14" s="3">
        <v>19.018999999999998</v>
      </c>
      <c r="E14" s="11">
        <f t="shared" si="4"/>
        <v>4.1710665258710171E-3</v>
      </c>
      <c r="F14" s="12">
        <f t="shared" si="5"/>
        <v>8.1632653061224445E-3</v>
      </c>
    </row>
    <row r="15" spans="1:8" x14ac:dyDescent="0.3">
      <c r="A15" s="6">
        <v>28</v>
      </c>
      <c r="B15" s="8">
        <v>18.884</v>
      </c>
      <c r="C15" s="13">
        <f t="shared" si="3"/>
        <v>3.5606100866238067E-3</v>
      </c>
      <c r="D15" s="7">
        <v>19.02</v>
      </c>
      <c r="E15" s="13">
        <f t="shared" si="4"/>
        <v>4.2238648363251471E-3</v>
      </c>
      <c r="F15" s="14">
        <f t="shared" si="5"/>
        <v>7.2018640118618532E-3</v>
      </c>
    </row>
    <row r="17" spans="1:8" s="1" customFormat="1" x14ac:dyDescent="0.3">
      <c r="A17" s="10" t="s">
        <v>0</v>
      </c>
      <c r="B17" s="10" t="s">
        <v>4</v>
      </c>
      <c r="C17" s="10" t="s">
        <v>6</v>
      </c>
      <c r="D17" s="10" t="s">
        <v>5</v>
      </c>
      <c r="E17" s="10" t="s">
        <v>7</v>
      </c>
      <c r="F17" s="10" t="s">
        <v>3</v>
      </c>
    </row>
    <row r="18" spans="1:8" x14ac:dyDescent="0.3">
      <c r="A18" s="2">
        <v>1</v>
      </c>
      <c r="B18" s="4">
        <v>187.995</v>
      </c>
      <c r="C18" s="11">
        <f>(B18 - B$18)/B$18</f>
        <v>0</v>
      </c>
      <c r="D18" s="4">
        <v>188.97399999999999</v>
      </c>
      <c r="E18" s="11">
        <f>(D18 - D$18)/D$18</f>
        <v>0</v>
      </c>
      <c r="F18" s="12">
        <f>(D18 - B18)/B18</f>
        <v>5.2075853081198168E-3</v>
      </c>
    </row>
    <row r="19" spans="1:8" x14ac:dyDescent="0.3">
      <c r="A19" s="2">
        <v>2</v>
      </c>
      <c r="B19" s="4">
        <v>188.309</v>
      </c>
      <c r="C19" s="11">
        <f t="shared" ref="C19:C23" si="6">(B19 - B$18)/B$18</f>
        <v>1.6702571876911244E-3</v>
      </c>
      <c r="D19" s="4">
        <v>189.49100000000001</v>
      </c>
      <c r="E19" s="11">
        <f t="shared" ref="E19:E23" si="7">(D19 - D$18)/D$18</f>
        <v>2.7358260924784591E-3</v>
      </c>
      <c r="F19" s="12">
        <f t="shared" ref="F19:F23" si="8">(D19 - B19)/B19</f>
        <v>6.276917194611072E-3</v>
      </c>
    </row>
    <row r="20" spans="1:8" x14ac:dyDescent="0.3">
      <c r="A20" s="2">
        <v>4</v>
      </c>
      <c r="B20" s="4">
        <v>188.446</v>
      </c>
      <c r="C20" s="11">
        <f t="shared" si="6"/>
        <v>2.3989999734035129E-3</v>
      </c>
      <c r="D20" s="4">
        <v>189.66499999999999</v>
      </c>
      <c r="E20" s="11">
        <f t="shared" si="7"/>
        <v>3.6565876787283042E-3</v>
      </c>
      <c r="F20" s="12">
        <f t="shared" si="8"/>
        <v>6.4686966027402764E-3</v>
      </c>
      <c r="H20" t="s">
        <v>9</v>
      </c>
    </row>
    <row r="21" spans="1:8" x14ac:dyDescent="0.3">
      <c r="A21" s="2">
        <v>8</v>
      </c>
      <c r="B21" s="4">
        <v>188.50200000000001</v>
      </c>
      <c r="C21" s="11">
        <f t="shared" si="6"/>
        <v>2.6968802361765206E-3</v>
      </c>
      <c r="D21" s="4">
        <v>189.61799999999999</v>
      </c>
      <c r="E21" s="11">
        <f t="shared" si="7"/>
        <v>3.4078762157757443E-3</v>
      </c>
      <c r="F21" s="12">
        <f t="shared" si="8"/>
        <v>5.9203615876753848E-3</v>
      </c>
    </row>
    <row r="22" spans="1:8" x14ac:dyDescent="0.3">
      <c r="A22" s="2">
        <v>16</v>
      </c>
      <c r="B22" s="4">
        <v>188.55699999999999</v>
      </c>
      <c r="C22" s="11">
        <f t="shared" si="6"/>
        <v>2.989441208542692E-3</v>
      </c>
      <c r="D22" s="4">
        <v>189.77199999999999</v>
      </c>
      <c r="E22" s="11">
        <f t="shared" si="7"/>
        <v>4.222803136939483E-3</v>
      </c>
      <c r="F22" s="12">
        <f t="shared" si="8"/>
        <v>6.4436748569398298E-3</v>
      </c>
    </row>
    <row r="23" spans="1:8" x14ac:dyDescent="0.3">
      <c r="A23" s="6">
        <v>28</v>
      </c>
      <c r="B23" s="8">
        <v>188.72499999999999</v>
      </c>
      <c r="C23" s="13">
        <f t="shared" si="6"/>
        <v>3.8830819968615642E-3</v>
      </c>
      <c r="D23" s="8">
        <v>189.886</v>
      </c>
      <c r="E23" s="13">
        <f t="shared" si="7"/>
        <v>4.8260607279308589E-3</v>
      </c>
      <c r="F23" s="14">
        <f t="shared" si="8"/>
        <v>6.1518081865147775E-3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2" sqref="E2:M2"/>
    </sheetView>
  </sheetViews>
  <sheetFormatPr defaultRowHeight="14.4" x14ac:dyDescent="0.3"/>
  <cols>
    <col min="1" max="1" width="5.88671875" bestFit="1" customWidth="1"/>
    <col min="2" max="2" width="10.33203125" bestFit="1" customWidth="1"/>
    <col min="3" max="3" width="9" bestFit="1" customWidth="1"/>
    <col min="4" max="4" width="10.21875" bestFit="1" customWidth="1"/>
    <col min="5" max="5" width="13.21875" bestFit="1" customWidth="1"/>
    <col min="6" max="6" width="12" bestFit="1" customWidth="1"/>
    <col min="7" max="7" width="15.6640625" bestFit="1" customWidth="1"/>
    <col min="8" max="8" width="16.44140625" bestFit="1" customWidth="1"/>
    <col min="9" max="9" width="15.33203125" bestFit="1" customWidth="1"/>
    <col min="10" max="10" width="19" bestFit="1" customWidth="1"/>
    <col min="11" max="11" width="13.5546875" bestFit="1" customWidth="1"/>
    <col min="12" max="12" width="12.33203125" bestFit="1" customWidth="1"/>
    <col min="13" max="13" width="16" bestFit="1" customWidth="1"/>
  </cols>
  <sheetData>
    <row r="1" spans="1:13" x14ac:dyDescent="0.3">
      <c r="A1" t="s">
        <v>10</v>
      </c>
      <c r="B1" t="s">
        <v>11</v>
      </c>
      <c r="C1" t="s">
        <v>12</v>
      </c>
      <c r="D1" t="s">
        <v>13</v>
      </c>
      <c r="E1" t="s">
        <v>16</v>
      </c>
      <c r="F1" t="s">
        <v>17</v>
      </c>
      <c r="G1" t="s">
        <v>18</v>
      </c>
      <c r="H1" t="s">
        <v>19</v>
      </c>
      <c r="I1" t="s">
        <v>15</v>
      </c>
      <c r="J1" t="s">
        <v>14</v>
      </c>
      <c r="K1" t="s">
        <v>20</v>
      </c>
      <c r="L1" t="s">
        <v>21</v>
      </c>
      <c r="M1" t="s">
        <v>22</v>
      </c>
    </row>
    <row r="2" spans="1:13" x14ac:dyDescent="0.3">
      <c r="A2">
        <v>2</v>
      </c>
      <c r="B2">
        <v>8</v>
      </c>
      <c r="C2">
        <f>A2*B2</f>
        <v>16</v>
      </c>
      <c r="D2">
        <v>5000</v>
      </c>
      <c r="E2" s="15">
        <v>1.8913409999999999</v>
      </c>
      <c r="F2" s="15">
        <v>68.060210999999995</v>
      </c>
      <c r="G2" s="15">
        <v>2.5266380000000002</v>
      </c>
      <c r="H2" s="15">
        <v>2.4477449999999998</v>
      </c>
      <c r="I2" s="15">
        <v>99.785908000000006</v>
      </c>
      <c r="J2" s="15">
        <v>12.625704000000001</v>
      </c>
      <c r="K2" s="15">
        <f>H2/E2</f>
        <v>1.2941849195887996</v>
      </c>
      <c r="L2" s="15">
        <f>I2/F2</f>
        <v>1.4661416198077908</v>
      </c>
      <c r="M2" s="15">
        <f>J2/G2</f>
        <v>4.9970371695510005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OpenMP</vt:lpstr>
      <vt:lpstr>MPI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dcterms:created xsi:type="dcterms:W3CDTF">2016-11-09T08:55:58Z</dcterms:created>
  <dcterms:modified xsi:type="dcterms:W3CDTF">2016-11-10T15:40:07Z</dcterms:modified>
</cp:coreProperties>
</file>