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49" firstSheet="0" activeTab="0"/>
  </bookViews>
  <sheets>
    <sheet name="scaling" sheetId="1" state="visible" r:id="rId2"/>
    <sheet name="effect_dplac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<sst xmlns="http://schemas.openxmlformats.org/spreadsheetml/2006/main" count="124" uniqueCount="14">
  <si>
    <t>cluster</t>
  </si>
  <si>
    <t>size</t>
  </si>
  <si>
    <t>nodes</t>
  </si>
  <si>
    <t>threads</t>
  </si>
  <si>
    <t>HFD5 read (s)</t>
  </si>
  <si>
    <t>dgesvd (s)</t>
  </si>
  <si>
    <t>dgemm 1 &amp; 2 (s)</t>
  </si>
  <si>
    <t>dgesvd efficiency</t>
  </si>
  <si>
    <t>dgemm efficiency</t>
  </si>
  <si>
    <t>thinking</t>
  </si>
  <si>
    <t>cerebro</t>
  </si>
  <si>
    <t>dplace</t>
  </si>
  <si>
    <t>none</t>
  </si>
  <si>
    <t>-e -x 2 -c 0-n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</si>
</sst>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</font>
    <font>
      <b val="true"/>
      <i val="true"/>
      <sz val="12"/>
      <color rgb="FFFFFF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/>
  <cols>
    <col collapsed="false" hidden="false" max="1" min="1" style="1" width="8.79081632653061"/>
    <col collapsed="false" hidden="false" max="2" min="2" style="2" width="11.5714285714286"/>
    <col collapsed="false" hidden="false" max="3" min="3" style="2" width="6.8469387755102"/>
    <col collapsed="false" hidden="false" max="4" min="4" style="2" width="8.23469387755102"/>
    <col collapsed="false" hidden="false" max="5" min="5" style="2" width="14.9030612244898"/>
    <col collapsed="false" hidden="false" max="6" min="6" style="2" width="10.4591836734694"/>
    <col collapsed="false" hidden="false" max="7" min="7" style="2" width="16.4336734693878"/>
    <col collapsed="false" hidden="false" max="8" min="8" style="2" width="16.7142857142857"/>
    <col collapsed="false" hidden="false" max="9" min="9" style="2" width="17.1275510204082"/>
    <col collapsed="false" hidden="false" max="1023" min="10" style="2" width="11.5204081632653"/>
    <col collapsed="false" hidden="false" max="1025" min="1024" style="3" width="11.5204081632653"/>
  </cols>
  <sheetData>
    <row r="1" s="5" customFormat="tru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AMJ1" s="6"/>
    </row>
    <row r="2" customFormat="false" ht="15" hidden="false" customHeight="false" outlineLevel="0" collapsed="false">
      <c r="A2" s="1" t="s">
        <v>9</v>
      </c>
      <c r="B2" s="2" t="n">
        <f aca="false">1000*1000</f>
        <v>1000000</v>
      </c>
      <c r="C2" s="2" t="n">
        <v>1</v>
      </c>
      <c r="D2" s="2" t="n">
        <v>1</v>
      </c>
      <c r="E2" s="2" t="n">
        <v>0.03576</v>
      </c>
      <c r="F2" s="2" t="n">
        <v>1.06</v>
      </c>
      <c r="G2" s="2" t="n">
        <v>0.1569</v>
      </c>
      <c r="H2" s="7" t="n">
        <f aca="false">$F$2/(F2*$D2)</f>
        <v>1</v>
      </c>
      <c r="I2" s="7" t="n">
        <f aca="false">$G$2/(G2*$D2)</f>
        <v>1</v>
      </c>
    </row>
    <row r="3" customFormat="false" ht="15" hidden="false" customHeight="false" outlineLevel="0" collapsed="false">
      <c r="A3" s="1" t="s">
        <v>9</v>
      </c>
      <c r="B3" s="2" t="n">
        <f aca="false">1000*1000</f>
        <v>1000000</v>
      </c>
      <c r="C3" s="2" t="n">
        <v>1</v>
      </c>
      <c r="D3" s="2" t="n">
        <v>2</v>
      </c>
      <c r="E3" s="2" t="n">
        <v>0.008324</v>
      </c>
      <c r="F3" s="2" t="n">
        <v>0.6931</v>
      </c>
      <c r="G3" s="2" t="n">
        <v>0.0849</v>
      </c>
      <c r="H3" s="7" t="n">
        <f aca="false">$F$2/(F3*$D3)</f>
        <v>0.764680421295628</v>
      </c>
      <c r="I3" s="7" t="n">
        <f aca="false">$G$2/(G3*$D3)</f>
        <v>0.924028268551237</v>
      </c>
    </row>
    <row r="4" customFormat="false" ht="15" hidden="false" customHeight="false" outlineLevel="0" collapsed="false">
      <c r="A4" s="1" t="s">
        <v>9</v>
      </c>
      <c r="B4" s="2" t="n">
        <f aca="false">1000*1000</f>
        <v>1000000</v>
      </c>
      <c r="C4" s="2" t="n">
        <v>1</v>
      </c>
      <c r="D4" s="2" t="n">
        <v>4</v>
      </c>
      <c r="E4" s="2" t="n">
        <v>0.008809</v>
      </c>
      <c r="F4" s="2" t="n">
        <v>0.5592</v>
      </c>
      <c r="G4" s="2" t="n">
        <v>0.04438</v>
      </c>
      <c r="H4" s="7" t="n">
        <f aca="false">$F$2/(F4*$D4)</f>
        <v>0.473891273247496</v>
      </c>
      <c r="I4" s="7" t="n">
        <f aca="false">$G$2/(G4*$D4)</f>
        <v>0.883844073907165</v>
      </c>
    </row>
    <row r="5" customFormat="false" ht="15" hidden="false" customHeight="false" outlineLevel="0" collapsed="false">
      <c r="A5" s="1" t="s">
        <v>9</v>
      </c>
      <c r="B5" s="2" t="n">
        <f aca="false">1000*1000</f>
        <v>1000000</v>
      </c>
      <c r="C5" s="2" t="n">
        <v>1</v>
      </c>
      <c r="D5" s="2" t="n">
        <v>8</v>
      </c>
      <c r="E5" s="2" t="n">
        <v>0.008725</v>
      </c>
      <c r="F5" s="2" t="n">
        <v>0.5016</v>
      </c>
      <c r="G5" s="2" t="n">
        <v>0.02702</v>
      </c>
      <c r="H5" s="7" t="n">
        <f aca="false">$F$2/(F5*$D5)</f>
        <v>0.264154704944179</v>
      </c>
      <c r="I5" s="7" t="n">
        <f aca="false">$G$2/(G5*$D5)</f>
        <v>0.725851221317543</v>
      </c>
    </row>
    <row r="6" customFormat="false" ht="15" hidden="false" customHeight="false" outlineLevel="0" collapsed="false">
      <c r="A6" s="1" t="s">
        <v>9</v>
      </c>
      <c r="B6" s="2" t="n">
        <f aca="false">1000*1000</f>
        <v>1000000</v>
      </c>
      <c r="C6" s="2" t="n">
        <v>1</v>
      </c>
      <c r="D6" s="2" t="n">
        <v>10</v>
      </c>
      <c r="E6" s="2" t="n">
        <v>0.00916</v>
      </c>
      <c r="F6" s="2" t="n">
        <v>0.4786</v>
      </c>
      <c r="G6" s="2" t="n">
        <v>0.02243</v>
      </c>
      <c r="H6" s="7" t="n">
        <f aca="false">$F$2/(F6*$D6)</f>
        <v>0.221479314667781</v>
      </c>
      <c r="I6" s="7" t="n">
        <f aca="false">$G$2/(G6*$D6)</f>
        <v>0.699509585376728</v>
      </c>
    </row>
    <row r="7" customFormat="false" ht="15" hidden="false" customHeight="false" outlineLevel="0" collapsed="false">
      <c r="A7" s="1" t="s">
        <v>9</v>
      </c>
      <c r="B7" s="2" t="n">
        <f aca="false">1000*1000</f>
        <v>1000000</v>
      </c>
      <c r="C7" s="2" t="n">
        <v>1</v>
      </c>
      <c r="D7" s="2" t="n">
        <v>16</v>
      </c>
      <c r="E7" s="2" t="n">
        <v>0.008274</v>
      </c>
      <c r="F7" s="2" t="n">
        <v>0.459</v>
      </c>
      <c r="G7" s="2" t="n">
        <v>0.0192</v>
      </c>
      <c r="H7" s="7" t="n">
        <f aca="false">$F$2/(F7*$D7)</f>
        <v>0.144335511982571</v>
      </c>
      <c r="I7" s="7" t="n">
        <f aca="false">$G$2/(G7*$D7)</f>
        <v>0.5107421875</v>
      </c>
    </row>
    <row r="8" customFormat="false" ht="15" hidden="false" customHeight="false" outlineLevel="0" collapsed="false">
      <c r="A8" s="1" t="s">
        <v>9</v>
      </c>
      <c r="B8" s="2" t="n">
        <f aca="false">1000*1000</f>
        <v>1000000</v>
      </c>
      <c r="C8" s="2" t="n">
        <v>1</v>
      </c>
      <c r="D8" s="2" t="n">
        <v>20</v>
      </c>
      <c r="E8" s="2" t="n">
        <v>0.008693</v>
      </c>
      <c r="F8" s="2" t="n">
        <v>0.7924</v>
      </c>
      <c r="G8" s="2" t="n">
        <v>0.0268</v>
      </c>
      <c r="H8" s="7" t="n">
        <f aca="false">$F$2/(F8*$D8)</f>
        <v>0.0668854114083796</v>
      </c>
      <c r="I8" s="7" t="n">
        <f aca="false">$G$2/(G8*$D8)</f>
        <v>0.292723880597015</v>
      </c>
    </row>
    <row r="9" customFormat="false" ht="15" hidden="false" customHeight="false" outlineLevel="0" collapsed="false">
      <c r="A9" s="1" t="s">
        <v>9</v>
      </c>
      <c r="B9" s="2" t="n">
        <f aca="false">2000*2000</f>
        <v>4000000</v>
      </c>
      <c r="C9" s="2" t="n">
        <v>1</v>
      </c>
      <c r="D9" s="2" t="n">
        <v>1</v>
      </c>
      <c r="E9" s="2" t="n">
        <v>0.3244</v>
      </c>
      <c r="F9" s="2" t="n">
        <v>7.662</v>
      </c>
      <c r="G9" s="2" t="n">
        <v>2.175</v>
      </c>
      <c r="H9" s="7" t="n">
        <f aca="false">$F$9/(F9*$D9)</f>
        <v>1</v>
      </c>
      <c r="I9" s="7" t="n">
        <f aca="false">$G$9/(G9*$D9)</f>
        <v>1</v>
      </c>
    </row>
    <row r="10" customFormat="false" ht="15" hidden="false" customHeight="false" outlineLevel="0" collapsed="false">
      <c r="A10" s="1" t="s">
        <v>9</v>
      </c>
      <c r="B10" s="2" t="n">
        <f aca="false">2000*2000</f>
        <v>4000000</v>
      </c>
      <c r="C10" s="2" t="n">
        <v>1</v>
      </c>
      <c r="D10" s="2" t="n">
        <v>2</v>
      </c>
      <c r="E10" s="2" t="n">
        <v>0.04366</v>
      </c>
      <c r="F10" s="2" t="n">
        <v>4.763</v>
      </c>
      <c r="G10" s="2" t="n">
        <v>1.582</v>
      </c>
      <c r="H10" s="7" t="n">
        <f aca="false">$F$9/(F10*$D10)</f>
        <v>0.804325005248793</v>
      </c>
      <c r="I10" s="7" t="n">
        <f aca="false">$G$9/(G10*$D10)</f>
        <v>0.687420986093552</v>
      </c>
    </row>
    <row r="11" customFormat="false" ht="15" hidden="false" customHeight="false" outlineLevel="0" collapsed="false">
      <c r="A11" s="1" t="s">
        <v>9</v>
      </c>
      <c r="B11" s="2" t="n">
        <f aca="false">2000*2000</f>
        <v>4000000</v>
      </c>
      <c r="C11" s="2" t="n">
        <v>1</v>
      </c>
      <c r="D11" s="2" t="n">
        <v>4</v>
      </c>
      <c r="E11" s="2" t="n">
        <v>0.04594</v>
      </c>
      <c r="F11" s="2" t="n">
        <v>3.027</v>
      </c>
      <c r="G11" s="2" t="n">
        <v>0.5269</v>
      </c>
      <c r="H11" s="7" t="n">
        <f aca="false">$F$9/(F11*$D11)</f>
        <v>0.632804757185332</v>
      </c>
      <c r="I11" s="7" t="n">
        <f aca="false">$G$9/(G11*$D11)</f>
        <v>1.03197950275195</v>
      </c>
    </row>
    <row r="12" customFormat="false" ht="15" hidden="false" customHeight="false" outlineLevel="0" collapsed="false">
      <c r="A12" s="1" t="s">
        <v>9</v>
      </c>
      <c r="B12" s="2" t="n">
        <f aca="false">2000*2000</f>
        <v>4000000</v>
      </c>
      <c r="C12" s="2" t="n">
        <v>1</v>
      </c>
      <c r="D12" s="2" t="n">
        <v>8</v>
      </c>
      <c r="E12" s="2" t="n">
        <v>0.04602</v>
      </c>
      <c r="F12" s="2" t="n">
        <v>2.725</v>
      </c>
      <c r="G12" s="2" t="n">
        <v>1.007</v>
      </c>
      <c r="H12" s="7" t="n">
        <f aca="false">$F$9/(F12*$D12)</f>
        <v>0.351467889908257</v>
      </c>
      <c r="I12" s="7" t="n">
        <f aca="false">$G$9/(G12*$D12)</f>
        <v>0.269985104270109</v>
      </c>
    </row>
    <row r="13" customFormat="false" ht="15" hidden="false" customHeight="false" outlineLevel="0" collapsed="false">
      <c r="A13" s="1" t="s">
        <v>9</v>
      </c>
      <c r="B13" s="2" t="n">
        <f aca="false">2000*2000</f>
        <v>4000000</v>
      </c>
      <c r="C13" s="2" t="n">
        <v>1</v>
      </c>
      <c r="D13" s="2" t="n">
        <v>10</v>
      </c>
      <c r="E13" s="2" t="n">
        <v>0.0461</v>
      </c>
      <c r="F13" s="2" t="n">
        <v>2.324</v>
      </c>
      <c r="G13" s="2" t="n">
        <v>0.4895</v>
      </c>
      <c r="H13" s="7" t="n">
        <f aca="false">$F$9/(F13*$D13)</f>
        <v>0.329690189328744</v>
      </c>
      <c r="I13" s="7" t="n">
        <f aca="false">$G$9/(G13*$D13)</f>
        <v>0.444330949948927</v>
      </c>
    </row>
    <row r="14" customFormat="false" ht="15" hidden="false" customHeight="false" outlineLevel="0" collapsed="false">
      <c r="A14" s="1" t="s">
        <v>9</v>
      </c>
      <c r="B14" s="2" t="n">
        <f aca="false">2000*2000</f>
        <v>4000000</v>
      </c>
      <c r="C14" s="2" t="n">
        <v>1</v>
      </c>
      <c r="D14" s="2" t="n">
        <v>16</v>
      </c>
      <c r="E14" s="2" t="n">
        <v>0.0463</v>
      </c>
      <c r="F14" s="2" t="n">
        <v>2.258</v>
      </c>
      <c r="G14" s="2" t="n">
        <v>0.4284</v>
      </c>
      <c r="H14" s="7" t="n">
        <f aca="false">$F$9/(F14*$D14)</f>
        <v>0.212079273693534</v>
      </c>
      <c r="I14" s="7" t="n">
        <f aca="false">$G$9/(G14*$D14)</f>
        <v>0.317314425770308</v>
      </c>
    </row>
    <row r="15" customFormat="false" ht="15" hidden="false" customHeight="false" outlineLevel="0" collapsed="false">
      <c r="A15" s="1" t="s">
        <v>9</v>
      </c>
      <c r="B15" s="2" t="n">
        <f aca="false">2000*2000</f>
        <v>4000000</v>
      </c>
      <c r="C15" s="2" t="n">
        <v>1</v>
      </c>
      <c r="D15" s="2" t="n">
        <v>20</v>
      </c>
      <c r="E15" s="2" t="n">
        <v>0.0456</v>
      </c>
      <c r="F15" s="2" t="n">
        <v>2.928</v>
      </c>
      <c r="G15" s="2" t="n">
        <v>0.9276</v>
      </c>
      <c r="H15" s="7" t="n">
        <f aca="false">$F$9/(F15*$D15)</f>
        <v>0.130840163934426</v>
      </c>
      <c r="I15" s="7" t="n">
        <f aca="false">$G$9/(G15*$D15)</f>
        <v>0.117238033635188</v>
      </c>
    </row>
    <row r="16" customFormat="false" ht="15" hidden="false" customHeight="false" outlineLevel="0" collapsed="false">
      <c r="A16" s="1" t="s">
        <v>9</v>
      </c>
      <c r="B16" s="2" t="n">
        <f aca="false">4000*4000</f>
        <v>16000000</v>
      </c>
      <c r="C16" s="2" t="n">
        <v>1</v>
      </c>
      <c r="D16" s="2" t="n">
        <v>1</v>
      </c>
      <c r="E16" s="2" t="n">
        <v>2.917</v>
      </c>
      <c r="F16" s="2" t="n">
        <v>64.57</v>
      </c>
      <c r="G16" s="2" t="n">
        <v>9.804</v>
      </c>
      <c r="H16" s="7" t="n">
        <f aca="false">$F$16/(F16*$D16)</f>
        <v>1</v>
      </c>
      <c r="I16" s="7" t="n">
        <f aca="false">$G$16/(G16*$D16)</f>
        <v>1</v>
      </c>
    </row>
    <row r="17" customFormat="false" ht="15" hidden="false" customHeight="false" outlineLevel="0" collapsed="false">
      <c r="A17" s="1" t="s">
        <v>9</v>
      </c>
      <c r="B17" s="2" t="n">
        <f aca="false">4000*4000</f>
        <v>16000000</v>
      </c>
      <c r="C17" s="2" t="n">
        <v>1</v>
      </c>
      <c r="D17" s="2" t="n">
        <v>2</v>
      </c>
      <c r="E17" s="2" t="n">
        <v>0.1944</v>
      </c>
      <c r="F17" s="2" t="n">
        <v>37.33</v>
      </c>
      <c r="G17" s="2" t="n">
        <v>5.75</v>
      </c>
      <c r="H17" s="7" t="n">
        <f aca="false">$F$16/(F17*$D17)</f>
        <v>0.864854004821859</v>
      </c>
      <c r="I17" s="7" t="n">
        <f aca="false">$G$16/(G17*$D17)</f>
        <v>0.852521739130435</v>
      </c>
    </row>
    <row r="18" customFormat="false" ht="15" hidden="false" customHeight="false" outlineLevel="0" collapsed="false">
      <c r="A18" s="1" t="s">
        <v>9</v>
      </c>
      <c r="B18" s="2" t="n">
        <f aca="false">4000*4000</f>
        <v>16000000</v>
      </c>
      <c r="C18" s="2" t="n">
        <v>1</v>
      </c>
      <c r="D18" s="2" t="n">
        <v>4</v>
      </c>
      <c r="E18" s="2" t="n">
        <v>0.1924</v>
      </c>
      <c r="F18" s="2" t="n">
        <v>22.32</v>
      </c>
      <c r="G18" s="2" t="n">
        <v>2.9</v>
      </c>
      <c r="H18" s="7" t="n">
        <f aca="false">$F$16/(F18*$D18)</f>
        <v>0.723230286738351</v>
      </c>
      <c r="I18" s="7" t="n">
        <f aca="false">$G$16/(G18*$D18)</f>
        <v>0.845172413793103</v>
      </c>
    </row>
    <row r="19" customFormat="false" ht="15" hidden="false" customHeight="false" outlineLevel="0" collapsed="false">
      <c r="A19" s="1" t="s">
        <v>9</v>
      </c>
      <c r="B19" s="2" t="n">
        <f aca="false">4000*4000</f>
        <v>16000000</v>
      </c>
      <c r="C19" s="2" t="n">
        <v>1</v>
      </c>
      <c r="D19" s="2" t="n">
        <v>8</v>
      </c>
      <c r="E19" s="2" t="n">
        <v>0.1922</v>
      </c>
      <c r="F19" s="2" t="n">
        <v>17.5</v>
      </c>
      <c r="G19" s="2" t="n">
        <v>1.868</v>
      </c>
      <c r="H19" s="7" t="n">
        <f aca="false">$F$16/(F19*$D19)</f>
        <v>0.461214285714286</v>
      </c>
      <c r="I19" s="7" t="n">
        <f aca="false">$G$16/(G19*$D19)</f>
        <v>0.656049250535332</v>
      </c>
    </row>
    <row r="20" customFormat="false" ht="15" hidden="false" customHeight="false" outlineLevel="0" collapsed="false">
      <c r="A20" s="1" t="s">
        <v>9</v>
      </c>
      <c r="B20" s="2" t="n">
        <f aca="false">4000*4000</f>
        <v>16000000</v>
      </c>
      <c r="C20" s="2" t="n">
        <v>1</v>
      </c>
      <c r="D20" s="2" t="n">
        <v>10</v>
      </c>
      <c r="E20" s="2" t="n">
        <v>0.1927</v>
      </c>
      <c r="F20" s="2" t="n">
        <v>15.77</v>
      </c>
      <c r="G20" s="2" t="n">
        <v>1.686</v>
      </c>
      <c r="H20" s="7" t="n">
        <f aca="false">$F$16/(F20*$D20)</f>
        <v>0.409448319594166</v>
      </c>
      <c r="I20" s="7" t="n">
        <f aca="false">$G$16/(G20*$D20)</f>
        <v>0.581494661921708</v>
      </c>
    </row>
    <row r="21" customFormat="false" ht="15" hidden="false" customHeight="false" outlineLevel="0" collapsed="false">
      <c r="A21" s="1" t="s">
        <v>9</v>
      </c>
      <c r="B21" s="2" t="n">
        <f aca="false">4000*4000</f>
        <v>16000000</v>
      </c>
      <c r="C21" s="2" t="n">
        <v>1</v>
      </c>
      <c r="D21" s="2" t="n">
        <v>16</v>
      </c>
      <c r="E21" s="2" t="n">
        <v>0.1924</v>
      </c>
      <c r="F21" s="2" t="n">
        <v>14.83</v>
      </c>
      <c r="G21" s="2" t="n">
        <v>1.367</v>
      </c>
      <c r="H21" s="7" t="n">
        <f aca="false">$F$16/(F21*$D21)</f>
        <v>0.272125758597438</v>
      </c>
      <c r="I21" s="7" t="n">
        <f aca="false">$G$16/(G21*$D21)</f>
        <v>0.448244330651061</v>
      </c>
    </row>
    <row r="22" customFormat="false" ht="15" hidden="false" customHeight="false" outlineLevel="0" collapsed="false">
      <c r="A22" s="1" t="s">
        <v>9</v>
      </c>
      <c r="B22" s="2" t="n">
        <f aca="false">4000*4000</f>
        <v>16000000</v>
      </c>
      <c r="C22" s="2" t="n">
        <v>1</v>
      </c>
      <c r="D22" s="2" t="n">
        <v>20</v>
      </c>
      <c r="E22" s="2" t="n">
        <v>0.193</v>
      </c>
      <c r="F22" s="2" t="n">
        <v>14.58</v>
      </c>
      <c r="G22" s="2" t="n">
        <v>0.7935</v>
      </c>
      <c r="H22" s="7" t="n">
        <f aca="false">$F$16/(F22*$D22)</f>
        <v>0.221433470507545</v>
      </c>
      <c r="I22" s="7" t="n">
        <f aca="false">$G$16/(G22*$D22)</f>
        <v>0.617769376181475</v>
      </c>
    </row>
    <row r="23" customFormat="false" ht="15" hidden="false" customHeight="false" outlineLevel="0" collapsed="false">
      <c r="A23" s="1" t="s">
        <v>10</v>
      </c>
      <c r="B23" s="2" t="n">
        <f aca="false">8000*8000</f>
        <v>64000000</v>
      </c>
      <c r="C23" s="2" t="n">
        <v>1</v>
      </c>
      <c r="D23" s="2" t="n">
        <v>1</v>
      </c>
      <c r="E23" s="2" t="n">
        <v>2.943</v>
      </c>
      <c r="F23" s="2" t="n">
        <v>628.6</v>
      </c>
      <c r="G23" s="2" t="n">
        <v>100.6</v>
      </c>
      <c r="H23" s="7" t="n">
        <f aca="false">$F$23/(F23*$D23)</f>
        <v>1</v>
      </c>
      <c r="I23" s="7" t="n">
        <f aca="false">$G$23/(G23*$D23)</f>
        <v>1</v>
      </c>
    </row>
    <row r="24" customFormat="false" ht="15" hidden="false" customHeight="false" outlineLevel="0" collapsed="false">
      <c r="A24" s="1" t="s">
        <v>10</v>
      </c>
      <c r="B24" s="2" t="n">
        <f aca="false">8000*8000</f>
        <v>64000000</v>
      </c>
      <c r="C24" s="2" t="n">
        <v>1</v>
      </c>
      <c r="D24" s="2" t="n">
        <v>2</v>
      </c>
      <c r="E24" s="2" t="n">
        <v>4.396</v>
      </c>
      <c r="F24" s="2" t="n">
        <v>335.8</v>
      </c>
      <c r="G24" s="2" t="n">
        <v>51.24</v>
      </c>
      <c r="H24" s="7" t="n">
        <f aca="false">$F$23/(F24*D24)</f>
        <v>0.935973793924955</v>
      </c>
      <c r="I24" s="7" t="n">
        <f aca="false">$G$23/(G24*$D24)</f>
        <v>0.981654957064793</v>
      </c>
    </row>
    <row r="25" customFormat="false" ht="15" hidden="false" customHeight="false" outlineLevel="0" collapsed="false">
      <c r="A25" s="1" t="s">
        <v>10</v>
      </c>
      <c r="B25" s="2" t="n">
        <f aca="false">8000*8000</f>
        <v>64000000</v>
      </c>
      <c r="C25" s="2" t="n">
        <v>1</v>
      </c>
      <c r="D25" s="2" t="n">
        <v>4</v>
      </c>
      <c r="E25" s="2" t="n">
        <v>1.533</v>
      </c>
      <c r="F25" s="2" t="n">
        <v>193.8</v>
      </c>
      <c r="G25" s="2" t="n">
        <v>26.15</v>
      </c>
      <c r="H25" s="7" t="n">
        <f aca="false">$F$23/(F25*D25)</f>
        <v>0.810887512899897</v>
      </c>
      <c r="I25" s="7" t="n">
        <f aca="false">$G$23/(G25*$D25)</f>
        <v>0.961759082217973</v>
      </c>
    </row>
    <row r="26" customFormat="false" ht="15" hidden="false" customHeight="false" outlineLevel="0" collapsed="false">
      <c r="A26" s="1" t="s">
        <v>10</v>
      </c>
      <c r="B26" s="2" t="n">
        <f aca="false">8000*8000</f>
        <v>64000000</v>
      </c>
      <c r="C26" s="2" t="n">
        <v>1</v>
      </c>
      <c r="D26" s="2" t="n">
        <v>8</v>
      </c>
      <c r="E26" s="2" t="n">
        <v>1.347</v>
      </c>
      <c r="F26" s="2" t="n">
        <v>140.3</v>
      </c>
      <c r="G26" s="2" t="n">
        <v>13.17</v>
      </c>
      <c r="H26" s="7" t="n">
        <f aca="false">$F$23/(F26*D26)</f>
        <v>0.560049893086244</v>
      </c>
      <c r="I26" s="7" t="n">
        <f aca="false">$G$23/(G26*$D26)</f>
        <v>0.954821564160972</v>
      </c>
    </row>
    <row r="27" customFormat="false" ht="15" hidden="false" customHeight="false" outlineLevel="0" collapsed="false">
      <c r="A27" s="1" t="s">
        <v>10</v>
      </c>
      <c r="B27" s="2" t="n">
        <f aca="false">8000*8000</f>
        <v>64000000</v>
      </c>
      <c r="C27" s="2" t="n">
        <v>1</v>
      </c>
      <c r="D27" s="2" t="n">
        <v>10</v>
      </c>
      <c r="E27" s="2" t="n">
        <v>2.898</v>
      </c>
      <c r="F27" s="2" t="n">
        <v>130</v>
      </c>
      <c r="G27" s="2" t="n">
        <v>11.02</v>
      </c>
      <c r="H27" s="7" t="n">
        <f aca="false">$F$23/(F27*D27)</f>
        <v>0.483538461538462</v>
      </c>
      <c r="I27" s="7" t="n">
        <f aca="false">$G$23/(G27*$D27)</f>
        <v>0.912885662431942</v>
      </c>
    </row>
    <row r="28" customFormat="false" ht="15" hidden="false" customHeight="false" outlineLevel="0" collapsed="false">
      <c r="A28" s="1" t="s">
        <v>10</v>
      </c>
      <c r="B28" s="2" t="n">
        <f aca="false">8000*8000</f>
        <v>64000000</v>
      </c>
      <c r="C28" s="2" t="n">
        <v>1</v>
      </c>
      <c r="D28" s="2" t="n">
        <v>16</v>
      </c>
      <c r="E28" s="2" t="n">
        <v>1.221</v>
      </c>
      <c r="F28" s="2" t="n">
        <v>191.1</v>
      </c>
      <c r="G28" s="2" t="n">
        <v>7.922</v>
      </c>
      <c r="H28" s="7" t="n">
        <f aca="false">$F$23/(F28*D28)</f>
        <v>0.205586080586081</v>
      </c>
      <c r="I28" s="7" t="n">
        <f aca="false">$G$23/(G28*$D28)</f>
        <v>0.793675839434486</v>
      </c>
    </row>
    <row r="29" customFormat="false" ht="15" hidden="false" customHeight="false" outlineLevel="0" collapsed="false">
      <c r="A29" s="1" t="s">
        <v>10</v>
      </c>
      <c r="B29" s="2" t="n">
        <f aca="false">8000*8000</f>
        <v>64000000</v>
      </c>
      <c r="C29" s="2" t="n">
        <v>1</v>
      </c>
      <c r="D29" s="2" t="n">
        <v>20</v>
      </c>
      <c r="E29" s="2" t="n">
        <v>1.469</v>
      </c>
      <c r="F29" s="2" t="n">
        <v>238.4</v>
      </c>
      <c r="G29" s="2" t="n">
        <v>8.245</v>
      </c>
      <c r="H29" s="7" t="n">
        <f aca="false">$F$23/(F29*D29)</f>
        <v>0.131837248322148</v>
      </c>
      <c r="I29" s="7" t="n">
        <f aca="false">$G$23/(G29*$D29)</f>
        <v>0.610066707095209</v>
      </c>
    </row>
    <row r="30" customFormat="false" ht="15" hidden="false" customHeight="false" outlineLevel="0" collapsed="false">
      <c r="A30" s="1" t="s">
        <v>9</v>
      </c>
      <c r="B30" s="2" t="n">
        <f aca="false">8000*8000</f>
        <v>64000000</v>
      </c>
      <c r="C30" s="2" t="n">
        <v>1</v>
      </c>
      <c r="D30" s="2" t="n">
        <v>1</v>
      </c>
      <c r="E30" s="2" t="n">
        <v>2.41</v>
      </c>
      <c r="F30" s="2" t="n">
        <v>526.8</v>
      </c>
      <c r="G30" s="2" t="n">
        <v>75.99</v>
      </c>
      <c r="H30" s="7" t="n">
        <f aca="false">$F$30/(F30*D30)</f>
        <v>1</v>
      </c>
      <c r="I30" s="7" t="n">
        <f aca="false">$G$30/(G30*$D30)</f>
        <v>1</v>
      </c>
    </row>
    <row r="31" customFormat="false" ht="15" hidden="false" customHeight="false" outlineLevel="0" collapsed="false">
      <c r="A31" s="1" t="s">
        <v>9</v>
      </c>
      <c r="B31" s="2" t="n">
        <f aca="false">8000*8000</f>
        <v>64000000</v>
      </c>
      <c r="C31" s="2" t="n">
        <v>1</v>
      </c>
      <c r="D31" s="2" t="n">
        <v>2</v>
      </c>
      <c r="E31" s="2" t="n">
        <v>0.7129</v>
      </c>
      <c r="F31" s="2" t="n">
        <v>309.6</v>
      </c>
      <c r="G31" s="2" t="n">
        <v>39.19</v>
      </c>
      <c r="H31" s="7" t="n">
        <f aca="false">$F$30/(F31*D31)</f>
        <v>0.850775193798449</v>
      </c>
      <c r="I31" s="7" t="n">
        <f aca="false">$G$30/(G31*$D31)</f>
        <v>0.969507527430467</v>
      </c>
    </row>
    <row r="32" customFormat="false" ht="15" hidden="false" customHeight="false" outlineLevel="0" collapsed="false">
      <c r="A32" s="1" t="s">
        <v>9</v>
      </c>
      <c r="B32" s="2" t="n">
        <f aca="false">8000*8000</f>
        <v>64000000</v>
      </c>
      <c r="C32" s="2" t="n">
        <v>1</v>
      </c>
      <c r="D32" s="2" t="n">
        <v>4</v>
      </c>
      <c r="E32" s="2" t="n">
        <v>0.7184</v>
      </c>
      <c r="F32" s="2" t="n">
        <v>174.7</v>
      </c>
      <c r="G32" s="2" t="n">
        <v>20.84</v>
      </c>
      <c r="H32" s="7" t="n">
        <f aca="false">$F$30/(F32*D32)</f>
        <v>0.753863766456783</v>
      </c>
      <c r="I32" s="7" t="n">
        <f aca="false">$G$30/(G32*$D32)</f>
        <v>0.911588291746641</v>
      </c>
    </row>
    <row r="33" customFormat="false" ht="15" hidden="false" customHeight="false" outlineLevel="0" collapsed="false">
      <c r="A33" s="1" t="s">
        <v>9</v>
      </c>
      <c r="B33" s="2" t="n">
        <f aca="false">8000*8000</f>
        <v>64000000</v>
      </c>
      <c r="C33" s="2" t="n">
        <v>1</v>
      </c>
      <c r="D33" s="2" t="n">
        <v>8</v>
      </c>
      <c r="E33" s="2" t="n">
        <v>0.7147</v>
      </c>
      <c r="F33" s="2" t="n">
        <v>127.3</v>
      </c>
      <c r="G33" s="2" t="n">
        <v>11.2</v>
      </c>
      <c r="H33" s="7" t="n">
        <f aca="false">$F$30/(F33*D33)</f>
        <v>0.517282010997643</v>
      </c>
      <c r="I33" s="7" t="n">
        <f aca="false">$G$30/(G33*$D33)</f>
        <v>0.848102678571429</v>
      </c>
    </row>
    <row r="34" customFormat="false" ht="15" hidden="false" customHeight="false" outlineLevel="0" collapsed="false">
      <c r="A34" s="1" t="s">
        <v>9</v>
      </c>
      <c r="B34" s="2" t="n">
        <f aca="false">8000*8000</f>
        <v>64000000</v>
      </c>
      <c r="C34" s="2" t="n">
        <v>1</v>
      </c>
      <c r="D34" s="2" t="n">
        <v>10</v>
      </c>
      <c r="E34" s="2" t="n">
        <v>0.7294</v>
      </c>
      <c r="F34" s="2" t="n">
        <v>120.4</v>
      </c>
      <c r="G34" s="2" t="n">
        <v>9.613</v>
      </c>
      <c r="H34" s="7" t="n">
        <f aca="false">$F$30/(F34*D34)</f>
        <v>0.437541528239203</v>
      </c>
      <c r="I34" s="7" t="n">
        <f aca="false">$G$30/(G34*$D34)</f>
        <v>0.790492042026423</v>
      </c>
    </row>
    <row r="35" customFormat="false" ht="15" hidden="false" customHeight="false" outlineLevel="0" collapsed="false">
      <c r="A35" s="1" t="s">
        <v>9</v>
      </c>
      <c r="B35" s="2" t="n">
        <f aca="false">8000*8000</f>
        <v>64000000</v>
      </c>
      <c r="C35" s="2" t="n">
        <v>1</v>
      </c>
      <c r="D35" s="2" t="n">
        <v>16</v>
      </c>
      <c r="E35" s="2" t="n">
        <v>0.7161</v>
      </c>
      <c r="F35" s="2" t="n">
        <v>111.6</v>
      </c>
      <c r="G35" s="2" t="n">
        <v>6.094</v>
      </c>
      <c r="H35" s="7" t="n">
        <f aca="false">$F$30/(F35*D35)</f>
        <v>0.29502688172043</v>
      </c>
      <c r="I35" s="7" t="n">
        <f aca="false">$G$30/(G35*$D35)</f>
        <v>0.779352641942895</v>
      </c>
    </row>
    <row r="36" customFormat="false" ht="15" hidden="false" customHeight="false" outlineLevel="0" collapsed="false">
      <c r="A36" s="1" t="s">
        <v>9</v>
      </c>
      <c r="B36" s="2" t="n">
        <f aca="false">8000*8000</f>
        <v>64000000</v>
      </c>
      <c r="C36" s="2" t="n">
        <v>1</v>
      </c>
      <c r="D36" s="2" t="n">
        <v>20</v>
      </c>
      <c r="E36" s="2" t="n">
        <v>0.715</v>
      </c>
      <c r="F36" s="2" t="n">
        <v>111.5</v>
      </c>
      <c r="G36" s="2" t="n">
        <v>5.383</v>
      </c>
      <c r="H36" s="7" t="n">
        <f aca="false">$F$30/(F36*D36)</f>
        <v>0.236233183856502</v>
      </c>
      <c r="I36" s="7" t="n">
        <f aca="false">$G$30/(G36*$D36)</f>
        <v>0.705833178524986</v>
      </c>
    </row>
    <row r="37" customFormat="false" ht="15" hidden="false" customHeight="false" outlineLevel="0" collapsed="false">
      <c r="A37" s="1" t="s">
        <v>10</v>
      </c>
      <c r="B37" s="2" t="n">
        <f aca="false">16000*16000</f>
        <v>256000000</v>
      </c>
      <c r="C37" s="2" t="n">
        <v>1</v>
      </c>
      <c r="D37" s="2" t="n">
        <v>1</v>
      </c>
      <c r="E37" s="2" t="n">
        <v>57.26</v>
      </c>
      <c r="F37" s="2" t="n">
        <v>5120</v>
      </c>
      <c r="G37" s="2" t="n">
        <v>802</v>
      </c>
      <c r="H37" s="7" t="n">
        <f aca="false">$G$16/(G16*$D37)</f>
        <v>1</v>
      </c>
      <c r="I37" s="7" t="n">
        <f aca="false">$H$16/(H16*$D37)</f>
        <v>1</v>
      </c>
    </row>
    <row r="38" customFormat="false" ht="15" hidden="false" customHeight="false" outlineLevel="0" collapsed="false">
      <c r="A38" s="1" t="s">
        <v>10</v>
      </c>
      <c r="B38" s="2" t="n">
        <f aca="false">16000*16000</f>
        <v>256000000</v>
      </c>
      <c r="C38" s="2" t="n">
        <v>1</v>
      </c>
      <c r="D38" s="2" t="n">
        <v>2</v>
      </c>
      <c r="E38" s="2" t="n">
        <v>58.62</v>
      </c>
      <c r="F38" s="2" t="n">
        <v>2698</v>
      </c>
      <c r="G38" s="2" t="n">
        <v>401.5</v>
      </c>
      <c r="H38" s="7" t="n">
        <f aca="false">$G$16/(G17*$D38)</f>
        <v>0.528185009291761</v>
      </c>
      <c r="I38" s="7" t="n">
        <f aca="false">$H$16/(H17*$D38)</f>
        <v>0.987068965517241</v>
      </c>
    </row>
    <row r="39" customFormat="false" ht="15" hidden="false" customHeight="false" outlineLevel="0" collapsed="false">
      <c r="A39" s="1" t="s">
        <v>10</v>
      </c>
      <c r="B39" s="2" t="n">
        <f aca="false">16000*16000</f>
        <v>256000000</v>
      </c>
      <c r="C39" s="2" t="n">
        <v>1</v>
      </c>
      <c r="D39" s="2" t="n">
        <v>4</v>
      </c>
      <c r="E39" s="2" t="n">
        <v>57.26</v>
      </c>
      <c r="F39" s="2" t="n">
        <v>1483</v>
      </c>
      <c r="G39" s="2" t="n">
        <v>201.7</v>
      </c>
      <c r="H39" s="7" t="n">
        <f aca="false">$G$16/(G18*$D39)</f>
        <v>0.264092504645881</v>
      </c>
      <c r="I39" s="7" t="n">
        <f aca="false">$H$16/(H18*$D39)</f>
        <v>0.976010716025329</v>
      </c>
    </row>
    <row r="40" customFormat="false" ht="15" hidden="false" customHeight="false" outlineLevel="0" collapsed="false">
      <c r="A40" s="1" t="s">
        <v>10</v>
      </c>
      <c r="B40" s="2" t="n">
        <f aca="false">16000*16000</f>
        <v>256000000</v>
      </c>
      <c r="C40" s="2" t="n">
        <v>1</v>
      </c>
      <c r="D40" s="2" t="n">
        <v>8</v>
      </c>
      <c r="E40" s="2" t="n">
        <v>55.28</v>
      </c>
      <c r="F40" s="2" t="n">
        <v>1044</v>
      </c>
      <c r="G40" s="2" t="n">
        <v>101.5</v>
      </c>
      <c r="H40" s="7" t="n">
        <f aca="false">$G$16/(G19*$D40)</f>
        <v>0.232039187227866</v>
      </c>
      <c r="I40" s="7" t="n">
        <f aca="false">$H$16/(H19*$D40)</f>
        <v>0.958732057416268</v>
      </c>
    </row>
    <row r="41" customFormat="false" ht="15" hidden="false" customHeight="false" outlineLevel="0" collapsed="false">
      <c r="A41" s="1" t="s">
        <v>10</v>
      </c>
      <c r="B41" s="2" t="n">
        <f aca="false">16000*16000</f>
        <v>256000000</v>
      </c>
      <c r="C41" s="2" t="n">
        <v>1</v>
      </c>
      <c r="D41" s="2" t="n">
        <v>10</v>
      </c>
      <c r="E41" s="2" t="n">
        <v>55.96</v>
      </c>
      <c r="F41" s="2" t="n">
        <v>967.5</v>
      </c>
      <c r="G41" s="2" t="n">
        <v>81.76</v>
      </c>
      <c r="H41" s="7" t="n">
        <f aca="false">$G$16/(G20*$D41)</f>
        <v>0.169403973509934</v>
      </c>
      <c r="I41" s="7" t="n">
        <f aca="false">$H$16/(H20*$D41)</f>
        <v>0.953485605519867</v>
      </c>
    </row>
    <row r="42" customFormat="false" ht="15" hidden="false" customHeight="false" outlineLevel="0" collapsed="false">
      <c r="A42" s="1" t="s">
        <v>10</v>
      </c>
      <c r="B42" s="2" t="n">
        <f aca="false">16000*16000</f>
        <v>256000000</v>
      </c>
      <c r="C42" s="2" t="n">
        <v>1</v>
      </c>
      <c r="D42" s="2" t="n">
        <v>16</v>
      </c>
      <c r="E42" s="2" t="n">
        <v>55.9</v>
      </c>
      <c r="F42" s="2" t="n">
        <v>1539</v>
      </c>
      <c r="G42" s="2" t="n">
        <v>52.99</v>
      </c>
      <c r="H42" s="7" t="n">
        <f aca="false">$G$16/(G21*$D42)</f>
        <v>0.134915611814346</v>
      </c>
      <c r="I42" s="7" t="n">
        <f aca="false">$H$16/(H21*$D42)</f>
        <v>0.811892220421394</v>
      </c>
    </row>
    <row r="43" customFormat="false" ht="15" hidden="false" customHeight="false" outlineLevel="0" collapsed="false">
      <c r="A43" s="1" t="s">
        <v>10</v>
      </c>
      <c r="B43" s="2" t="n">
        <f aca="false">16000*16000</f>
        <v>256000000</v>
      </c>
      <c r="C43" s="2" t="n">
        <v>1</v>
      </c>
      <c r="D43" s="2" t="n">
        <v>20</v>
      </c>
      <c r="E43" s="2" t="n">
        <v>55.73</v>
      </c>
      <c r="F43" s="2" t="n">
        <v>1948</v>
      </c>
      <c r="G43" s="2" t="n">
        <v>48.79</v>
      </c>
      <c r="H43" s="7" t="n">
        <f aca="false">$G$16/(G22*$D43)</f>
        <v>0.128028028028028</v>
      </c>
      <c r="I43" s="7" t="n">
        <f aca="false">$H$16/(H22*$D43)</f>
        <v>0.775745257452575</v>
      </c>
    </row>
    <row r="44" customFormat="false" ht="15" hidden="false" customHeight="false" outlineLevel="0" collapsed="false">
      <c r="A44" s="1" t="s">
        <v>9</v>
      </c>
      <c r="B44" s="2" t="n">
        <f aca="false">16000*16000</f>
        <v>256000000</v>
      </c>
      <c r="C44" s="2" t="n">
        <v>1</v>
      </c>
      <c r="D44" s="2" t="n">
        <v>1</v>
      </c>
      <c r="E44" s="2" t="n">
        <v>39.86</v>
      </c>
      <c r="F44" s="2" t="n">
        <v>4475</v>
      </c>
      <c r="G44" s="2" t="n">
        <v>605.3</v>
      </c>
      <c r="H44" s="7" t="n">
        <f aca="false">$F$44/(F44*$D44)</f>
        <v>1</v>
      </c>
      <c r="I44" s="7" t="n">
        <f aca="false">$G$44/(G44*$D44)</f>
        <v>1</v>
      </c>
    </row>
    <row r="45" customFormat="false" ht="15" hidden="false" customHeight="false" outlineLevel="0" collapsed="false">
      <c r="A45" s="1" t="s">
        <v>9</v>
      </c>
      <c r="B45" s="2" t="n">
        <f aca="false">16000*16000</f>
        <v>256000000</v>
      </c>
      <c r="C45" s="2" t="n">
        <v>1</v>
      </c>
      <c r="D45" s="2" t="n">
        <v>2</v>
      </c>
      <c r="E45" s="2" t="n">
        <v>38.86</v>
      </c>
      <c r="F45" s="2" t="n">
        <v>2640</v>
      </c>
      <c r="G45" s="2" t="n">
        <v>306.3</v>
      </c>
      <c r="H45" s="7" t="n">
        <f aca="false">$F$44/(F45*$D45)</f>
        <v>0.847537878787879</v>
      </c>
      <c r="I45" s="7" t="n">
        <f aca="false">$G$44/(G45*$D45)</f>
        <v>0.988083578191316</v>
      </c>
    </row>
    <row r="46" customFormat="false" ht="15" hidden="false" customHeight="false" outlineLevel="0" collapsed="false">
      <c r="A46" s="1" t="s">
        <v>9</v>
      </c>
      <c r="B46" s="2" t="n">
        <f aca="false">16000*16000</f>
        <v>256000000</v>
      </c>
      <c r="C46" s="2" t="n">
        <v>1</v>
      </c>
      <c r="D46" s="2" t="n">
        <v>4</v>
      </c>
      <c r="E46" s="2" t="n">
        <v>36.48</v>
      </c>
      <c r="F46" s="2" t="n">
        <v>1450</v>
      </c>
      <c r="G46" s="2" t="n">
        <v>158.3</v>
      </c>
      <c r="H46" s="7" t="n">
        <f aca="false">$F$44/(F46*$D46)</f>
        <v>0.771551724137931</v>
      </c>
      <c r="I46" s="7" t="n">
        <f aca="false">$G$44/(G46*$D46)</f>
        <v>0.955938092229943</v>
      </c>
    </row>
    <row r="47" customFormat="false" ht="15" hidden="false" customHeight="false" outlineLevel="0" collapsed="false">
      <c r="A47" s="1" t="s">
        <v>9</v>
      </c>
      <c r="B47" s="2" t="n">
        <f aca="false">16000*16000</f>
        <v>256000000</v>
      </c>
      <c r="C47" s="2" t="n">
        <v>1</v>
      </c>
      <c r="D47" s="2" t="n">
        <v>8</v>
      </c>
      <c r="E47" s="2" t="n">
        <v>38.65</v>
      </c>
      <c r="F47" s="2" t="n">
        <v>1012</v>
      </c>
      <c r="G47" s="2" t="n">
        <v>84.39</v>
      </c>
      <c r="H47" s="7" t="n">
        <f aca="false">$F$44/(F47*$D47)</f>
        <v>0.55274209486166</v>
      </c>
      <c r="I47" s="7" t="n">
        <f aca="false">$G$44/(G47*$D47)</f>
        <v>0.896581348501007</v>
      </c>
    </row>
    <row r="48" customFormat="false" ht="15" hidden="false" customHeight="false" outlineLevel="0" collapsed="false">
      <c r="A48" s="1" t="s">
        <v>9</v>
      </c>
      <c r="B48" s="2" t="n">
        <f aca="false">16000*16000</f>
        <v>256000000</v>
      </c>
      <c r="C48" s="2" t="n">
        <v>1</v>
      </c>
      <c r="D48" s="2" t="n">
        <v>10</v>
      </c>
      <c r="E48" s="2" t="n">
        <v>34.87</v>
      </c>
      <c r="F48" s="2" t="n">
        <v>947.1</v>
      </c>
      <c r="G48" s="2" t="n">
        <v>70.43</v>
      </c>
      <c r="H48" s="7" t="n">
        <f aca="false">$F$44/(F48*$D48)</f>
        <v>0.472494984690107</v>
      </c>
      <c r="I48" s="7" t="n">
        <f aca="false">$G$44/(G48*$D48)</f>
        <v>0.85943489990061</v>
      </c>
    </row>
    <row r="49" customFormat="false" ht="15" hidden="false" customHeight="false" outlineLevel="0" collapsed="false">
      <c r="A49" s="1" t="s">
        <v>9</v>
      </c>
      <c r="B49" s="2" t="n">
        <f aca="false">16000*16000</f>
        <v>256000000</v>
      </c>
      <c r="C49" s="2" t="n">
        <v>1</v>
      </c>
      <c r="D49" s="2" t="n">
        <v>16</v>
      </c>
      <c r="E49" s="2" t="n">
        <v>36.39</v>
      </c>
      <c r="F49" s="2" t="n">
        <v>874.7</v>
      </c>
      <c r="G49" s="2" t="n">
        <v>45.05</v>
      </c>
      <c r="H49" s="7" t="n">
        <f aca="false">$F$44/(F49*$D49)</f>
        <v>0.319752486566823</v>
      </c>
      <c r="I49" s="7" t="n">
        <f aca="false">$G$44/(G49*$D49)</f>
        <v>0.839761376248613</v>
      </c>
    </row>
    <row r="50" customFormat="false" ht="15" hidden="false" customHeight="false" outlineLevel="0" collapsed="false">
      <c r="A50" s="1" t="s">
        <v>9</v>
      </c>
      <c r="B50" s="2" t="n">
        <f aca="false">16000*16000</f>
        <v>256000000</v>
      </c>
      <c r="C50" s="2" t="n">
        <v>1</v>
      </c>
      <c r="D50" s="2" t="n">
        <v>20</v>
      </c>
      <c r="E50" s="2" t="n">
        <v>34.93</v>
      </c>
      <c r="F50" s="2" t="n">
        <v>855.8</v>
      </c>
      <c r="G50" s="2" t="n">
        <v>37.14</v>
      </c>
      <c r="H50" s="7" t="n">
        <f aca="false">$F$44/(F50*$D50)</f>
        <v>0.261451273662071</v>
      </c>
      <c r="I50" s="7" t="n">
        <f aca="false">$G$44/(G50*$D50)</f>
        <v>0.814889606892838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5"/>
  <cols>
    <col collapsed="false" hidden="false" max="1" min="1" style="1" width="8.10204081632653"/>
    <col collapsed="false" hidden="false" max="2" min="2" style="2" width="11.5714285714286"/>
    <col collapsed="false" hidden="false" max="3" min="3" style="2" width="6.8469387755102"/>
    <col collapsed="false" hidden="false" max="4" min="4" style="2" width="12.9591836734694"/>
    <col collapsed="false" hidden="false" max="5" min="5" style="2" width="8.23469387755102"/>
    <col collapsed="false" hidden="false" max="6" min="6" style="2" width="14.9030612244898"/>
    <col collapsed="false" hidden="false" max="7" min="7" style="2" width="10.4591836734694"/>
    <col collapsed="false" hidden="false" max="8" min="8" style="2" width="16.4336734693878"/>
    <col collapsed="false" hidden="false" max="9" min="9" style="2" width="16.7142857142857"/>
    <col collapsed="false" hidden="false" max="10" min="10" style="2" width="17.1275510204082"/>
    <col collapsed="false" hidden="false" max="1023" min="11" style="2" width="11.5204081632653"/>
    <col collapsed="false" hidden="false" max="1025" min="1024" style="3" width="11.5204081632653"/>
  </cols>
  <sheetData>
    <row r="1" s="5" customFormat="tru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11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AMJ1" s="6"/>
    </row>
    <row r="2" customFormat="false" ht="15" hidden="false" customHeight="false" outlineLevel="0" collapsed="false">
      <c r="A2" s="1" t="s">
        <v>10</v>
      </c>
      <c r="B2" s="2" t="n">
        <f aca="false">8000*8000</f>
        <v>64000000</v>
      </c>
      <c r="C2" s="2" t="n">
        <v>1</v>
      </c>
      <c r="D2" s="2" t="s">
        <v>12</v>
      </c>
      <c r="E2" s="2" t="n">
        <v>1</v>
      </c>
      <c r="F2" s="2" t="n">
        <v>6.373</v>
      </c>
      <c r="G2" s="2" t="n">
        <v>628.6</v>
      </c>
      <c r="H2" s="2" t="n">
        <v>100.5</v>
      </c>
      <c r="I2" s="7" t="n">
        <f aca="false">$G$2/(G2*$E2)</f>
        <v>1</v>
      </c>
      <c r="J2" s="7" t="n">
        <f aca="false">$H$2/(H2*$E2)</f>
        <v>1</v>
      </c>
    </row>
    <row r="3" customFormat="false" ht="15" hidden="false" customHeight="false" outlineLevel="0" collapsed="false">
      <c r="A3" s="1" t="s">
        <v>10</v>
      </c>
      <c r="B3" s="2" t="n">
        <f aca="false">8000*8000</f>
        <v>64000000</v>
      </c>
      <c r="C3" s="2" t="n">
        <v>1</v>
      </c>
      <c r="D3" s="2" t="s">
        <v>12</v>
      </c>
      <c r="E3" s="2" t="n">
        <v>2</v>
      </c>
      <c r="F3" s="2" t="n">
        <v>3.222</v>
      </c>
      <c r="G3" s="2" t="n">
        <v>673.2</v>
      </c>
      <c r="H3" s="2" t="n">
        <v>52.29</v>
      </c>
      <c r="I3" s="7" t="n">
        <f aca="false">$G$2/(G3*$E3)</f>
        <v>0.466874628639334</v>
      </c>
      <c r="J3" s="7" t="n">
        <f aca="false">$H$2/(H3*$E3)</f>
        <v>0.960986804360298</v>
      </c>
    </row>
    <row r="4" customFormat="false" ht="15" hidden="false" customHeight="false" outlineLevel="0" collapsed="false">
      <c r="A4" s="1" t="s">
        <v>10</v>
      </c>
      <c r="B4" s="2" t="n">
        <f aca="false">8000*8000</f>
        <v>64000000</v>
      </c>
      <c r="C4" s="2" t="n">
        <v>1</v>
      </c>
      <c r="D4" s="2" t="s">
        <v>12</v>
      </c>
      <c r="E4" s="2" t="n">
        <v>4</v>
      </c>
      <c r="F4" s="2" t="n">
        <v>4.676</v>
      </c>
      <c r="G4" s="2" t="n">
        <v>391.4</v>
      </c>
      <c r="H4" s="2" t="n">
        <v>26.91</v>
      </c>
      <c r="I4" s="7" t="n">
        <f aca="false">$G$2/(G4*$E4)</f>
        <v>0.401507409299949</v>
      </c>
      <c r="J4" s="7" t="n">
        <f aca="false">$H$2/(H4*$E4)</f>
        <v>0.933667781493868</v>
      </c>
    </row>
    <row r="5" customFormat="false" ht="15" hidden="false" customHeight="false" outlineLevel="0" collapsed="false">
      <c r="A5" s="1" t="s">
        <v>10</v>
      </c>
      <c r="B5" s="2" t="n">
        <f aca="false">8000*8000</f>
        <v>64000000</v>
      </c>
      <c r="C5" s="2" t="n">
        <v>1</v>
      </c>
      <c r="D5" s="2" t="s">
        <v>12</v>
      </c>
      <c r="E5" s="2" t="n">
        <v>8</v>
      </c>
      <c r="F5" s="2" t="n">
        <v>4.611</v>
      </c>
      <c r="G5" s="2" t="n">
        <v>472.2</v>
      </c>
      <c r="H5" s="2" t="n">
        <v>14.64</v>
      </c>
      <c r="I5" s="7" t="n">
        <f aca="false">$G$2/(G5*$E5)</f>
        <v>0.16640194832698</v>
      </c>
      <c r="J5" s="7" t="n">
        <f aca="false">$H$2/(H5*$E5)</f>
        <v>0.858094262295082</v>
      </c>
    </row>
    <row r="6" customFormat="false" ht="15" hidden="false" customHeight="false" outlineLevel="0" collapsed="false">
      <c r="A6" s="1" t="s">
        <v>10</v>
      </c>
      <c r="B6" s="2" t="n">
        <f aca="false">8000*8000</f>
        <v>64000000</v>
      </c>
      <c r="C6" s="2" t="n">
        <v>1</v>
      </c>
      <c r="D6" s="2" t="s">
        <v>12</v>
      </c>
      <c r="E6" s="2" t="n">
        <v>10</v>
      </c>
      <c r="F6" s="2" t="n">
        <v>6.21</v>
      </c>
      <c r="G6" s="2" t="n">
        <v>410.6</v>
      </c>
      <c r="H6" s="2" t="n">
        <v>11.83</v>
      </c>
      <c r="I6" s="7" t="n">
        <f aca="false">$G$2/(G6*$E6)</f>
        <v>0.153093034583536</v>
      </c>
      <c r="J6" s="7" t="n">
        <f aca="false">$H$2/(H6*$E6)</f>
        <v>0.849535080304311</v>
      </c>
    </row>
    <row r="7" customFormat="false" ht="15" hidden="false" customHeight="false" outlineLevel="0" collapsed="false">
      <c r="A7" s="1" t="s">
        <v>10</v>
      </c>
      <c r="B7" s="2" t="n">
        <f aca="false">8000*8000</f>
        <v>64000000</v>
      </c>
      <c r="C7" s="2" t="n">
        <v>1</v>
      </c>
      <c r="D7" s="2" t="s">
        <v>12</v>
      </c>
      <c r="E7" s="2" t="n">
        <v>16</v>
      </c>
      <c r="F7" s="2" t="n">
        <v>2.258</v>
      </c>
      <c r="G7" s="2" t="n">
        <v>466.7</v>
      </c>
      <c r="H7" s="2" t="n">
        <v>15.33</v>
      </c>
      <c r="I7" s="7" t="n">
        <f aca="false">$G$2/(G7*$E7)</f>
        <v>0.0841814870366403</v>
      </c>
      <c r="J7" s="7" t="n">
        <f aca="false">$H$2/(H7*$E7)</f>
        <v>0.409735812133072</v>
      </c>
    </row>
    <row r="8" customFormat="false" ht="15" hidden="false" customHeight="false" outlineLevel="0" collapsed="false">
      <c r="A8" s="1" t="s">
        <v>10</v>
      </c>
      <c r="B8" s="2" t="n">
        <f aca="false">8000*8000</f>
        <v>64000000</v>
      </c>
      <c r="C8" s="2" t="n">
        <v>1</v>
      </c>
      <c r="D8" s="2" t="s">
        <v>12</v>
      </c>
      <c r="E8" s="2" t="n">
        <v>20</v>
      </c>
      <c r="F8" s="2" t="n">
        <v>1.8</v>
      </c>
      <c r="G8" s="2" t="n">
        <v>441.4</v>
      </c>
      <c r="H8" s="2" t="n">
        <v>12.84</v>
      </c>
      <c r="I8" s="7" t="n">
        <f aca="false">$G$2/(G8*$E8)</f>
        <v>0.0712052560036248</v>
      </c>
      <c r="J8" s="7" t="n">
        <f aca="false">$H$2/(H8*$E8)</f>
        <v>0.391355140186916</v>
      </c>
    </row>
    <row r="9" customFormat="false" ht="15" hidden="false" customHeight="false" outlineLevel="0" collapsed="false">
      <c r="A9" s="1" t="s">
        <v>10</v>
      </c>
      <c r="B9" s="2" t="n">
        <f aca="false">8000*8000</f>
        <v>64000000</v>
      </c>
      <c r="C9" s="2" t="n">
        <v>1</v>
      </c>
      <c r="D9" s="2" t="s">
        <v>13</v>
      </c>
      <c r="E9" s="2" t="n">
        <v>1</v>
      </c>
      <c r="F9" s="2" t="n">
        <v>2.943</v>
      </c>
      <c r="G9" s="2" t="n">
        <v>628.6</v>
      </c>
      <c r="H9" s="2" t="n">
        <v>100.6</v>
      </c>
      <c r="I9" s="7" t="n">
        <f aca="false">$G$9/(G9*$E9)</f>
        <v>1</v>
      </c>
      <c r="J9" s="7" t="n">
        <f aca="false">$H$9/(H9*$E9)</f>
        <v>1</v>
      </c>
    </row>
    <row r="10" customFormat="false" ht="15" hidden="false" customHeight="false" outlineLevel="0" collapsed="false">
      <c r="A10" s="1" t="s">
        <v>10</v>
      </c>
      <c r="B10" s="2" t="n">
        <f aca="false">8000*8000</f>
        <v>64000000</v>
      </c>
      <c r="C10" s="2" t="n">
        <v>1</v>
      </c>
      <c r="D10" s="2" t="s">
        <v>13</v>
      </c>
      <c r="E10" s="2" t="n">
        <v>2</v>
      </c>
      <c r="F10" s="2" t="n">
        <v>4.396</v>
      </c>
      <c r="G10" s="2" t="n">
        <v>335.8</v>
      </c>
      <c r="H10" s="2" t="n">
        <v>51.24</v>
      </c>
      <c r="I10" s="7" t="n">
        <f aca="false">$G$9/(G10*$E10)</f>
        <v>0.935973793924955</v>
      </c>
      <c r="J10" s="7" t="n">
        <f aca="false">$H$9/(H10*$E10)</f>
        <v>0.981654957064793</v>
      </c>
    </row>
    <row r="11" customFormat="false" ht="15" hidden="false" customHeight="false" outlineLevel="0" collapsed="false">
      <c r="A11" s="1" t="s">
        <v>10</v>
      </c>
      <c r="B11" s="2" t="n">
        <f aca="false">8000*8000</f>
        <v>64000000</v>
      </c>
      <c r="C11" s="2" t="n">
        <v>1</v>
      </c>
      <c r="D11" s="2" t="s">
        <v>13</v>
      </c>
      <c r="E11" s="2" t="n">
        <v>4</v>
      </c>
      <c r="F11" s="2" t="n">
        <v>1.533</v>
      </c>
      <c r="G11" s="2" t="n">
        <v>193.8</v>
      </c>
      <c r="H11" s="2" t="n">
        <v>26.15</v>
      </c>
      <c r="I11" s="7" t="n">
        <f aca="false">$G$9/(G11*$E11)</f>
        <v>0.810887512899897</v>
      </c>
      <c r="J11" s="7" t="n">
        <f aca="false">$H$9/(H11*$E11)</f>
        <v>0.961759082217973</v>
      </c>
    </row>
    <row r="12" customFormat="false" ht="15" hidden="false" customHeight="false" outlineLevel="0" collapsed="false">
      <c r="A12" s="1" t="s">
        <v>10</v>
      </c>
      <c r="B12" s="2" t="n">
        <f aca="false">8000*8000</f>
        <v>64000000</v>
      </c>
      <c r="C12" s="2" t="n">
        <v>1</v>
      </c>
      <c r="D12" s="2" t="s">
        <v>13</v>
      </c>
      <c r="E12" s="2" t="n">
        <v>8</v>
      </c>
      <c r="F12" s="2" t="n">
        <v>1.347</v>
      </c>
      <c r="G12" s="2" t="n">
        <v>140.3</v>
      </c>
      <c r="H12" s="2" t="n">
        <v>13.17</v>
      </c>
      <c r="I12" s="7" t="n">
        <f aca="false">$G$9/(G12*$E12)</f>
        <v>0.560049893086244</v>
      </c>
      <c r="J12" s="7" t="n">
        <f aca="false">$H$9/(H12*$E12)</f>
        <v>0.954821564160972</v>
      </c>
    </row>
    <row r="13" customFormat="false" ht="15" hidden="false" customHeight="false" outlineLevel="0" collapsed="false">
      <c r="A13" s="1" t="s">
        <v>10</v>
      </c>
      <c r="B13" s="2" t="n">
        <f aca="false">8000*8000</f>
        <v>64000000</v>
      </c>
      <c r="C13" s="2" t="n">
        <v>1</v>
      </c>
      <c r="D13" s="2" t="s">
        <v>13</v>
      </c>
      <c r="E13" s="2" t="n">
        <v>10</v>
      </c>
      <c r="F13" s="2" t="n">
        <v>2.898</v>
      </c>
      <c r="G13" s="2" t="n">
        <v>130</v>
      </c>
      <c r="H13" s="2" t="n">
        <v>11.02</v>
      </c>
      <c r="I13" s="7" t="n">
        <f aca="false">$G$9/(G13*$E13)</f>
        <v>0.483538461538462</v>
      </c>
      <c r="J13" s="7" t="n">
        <f aca="false">$H$9/(H13*$E13)</f>
        <v>0.912885662431942</v>
      </c>
    </row>
    <row r="14" customFormat="false" ht="15" hidden="false" customHeight="false" outlineLevel="0" collapsed="false">
      <c r="A14" s="1" t="s">
        <v>10</v>
      </c>
      <c r="B14" s="2" t="n">
        <f aca="false">8000*8000</f>
        <v>64000000</v>
      </c>
      <c r="C14" s="2" t="n">
        <v>1</v>
      </c>
      <c r="D14" s="2" t="s">
        <v>13</v>
      </c>
      <c r="E14" s="2" t="n">
        <v>16</v>
      </c>
      <c r="F14" s="2" t="n">
        <v>1.221</v>
      </c>
      <c r="G14" s="2" t="n">
        <v>191.1</v>
      </c>
      <c r="H14" s="2" t="n">
        <v>7.922</v>
      </c>
      <c r="I14" s="7" t="n">
        <f aca="false">$G$9/(G14*$E14)</f>
        <v>0.205586080586081</v>
      </c>
      <c r="J14" s="7" t="n">
        <f aca="false">$H$9/(H14*$E14)</f>
        <v>0.793675839434486</v>
      </c>
    </row>
    <row r="15" customFormat="false" ht="15" hidden="false" customHeight="false" outlineLevel="0" collapsed="false">
      <c r="A15" s="1" t="s">
        <v>10</v>
      </c>
      <c r="B15" s="2" t="n">
        <f aca="false">8000*8000</f>
        <v>64000000</v>
      </c>
      <c r="C15" s="2" t="n">
        <v>1</v>
      </c>
      <c r="D15" s="2" t="s">
        <v>13</v>
      </c>
      <c r="E15" s="2" t="n">
        <v>20</v>
      </c>
      <c r="F15" s="2" t="n">
        <v>1.469</v>
      </c>
      <c r="G15" s="2" t="n">
        <v>238.4</v>
      </c>
      <c r="H15" s="2" t="n">
        <v>8.245</v>
      </c>
      <c r="I15" s="7" t="n">
        <f aca="false">$G$9/(G15*$E15)</f>
        <v>0.131837248322148</v>
      </c>
      <c r="J15" s="7" t="n">
        <f aca="false">$H$9/(H15*$E15)</f>
        <v>0.610066707095209</v>
      </c>
    </row>
    <row r="16" customFormat="false" ht="15" hidden="false" customHeight="false" outlineLevel="0" collapsed="false">
      <c r="A16" s="1" t="s">
        <v>10</v>
      </c>
      <c r="B16" s="2" t="n">
        <f aca="false">16000*16000</f>
        <v>256000000</v>
      </c>
      <c r="C16" s="2" t="n">
        <v>1</v>
      </c>
      <c r="D16" s="2" t="s">
        <v>12</v>
      </c>
      <c r="E16" s="2" t="n">
        <v>1</v>
      </c>
      <c r="F16" s="2" t="n">
        <v>56.83</v>
      </c>
      <c r="G16" s="2" t="n">
        <v>5116</v>
      </c>
      <c r="H16" s="2" t="n">
        <v>801.5</v>
      </c>
      <c r="I16" s="7" t="n">
        <f aca="false">$G$16/(G16*$E16)</f>
        <v>1</v>
      </c>
      <c r="J16" s="7" t="n">
        <f aca="false">$H$16/(H16*$E16)</f>
        <v>1</v>
      </c>
    </row>
    <row r="17" customFormat="false" ht="15" hidden="false" customHeight="false" outlineLevel="0" collapsed="false">
      <c r="A17" s="1" t="s">
        <v>10</v>
      </c>
      <c r="B17" s="2" t="n">
        <f aca="false">16000*16000</f>
        <v>256000000</v>
      </c>
      <c r="C17" s="2" t="n">
        <v>1</v>
      </c>
      <c r="D17" s="2" t="s">
        <v>12</v>
      </c>
      <c r="E17" s="2" t="n">
        <v>2</v>
      </c>
      <c r="F17" s="2" t="n">
        <v>58.52</v>
      </c>
      <c r="G17" s="2" t="n">
        <v>4843</v>
      </c>
      <c r="H17" s="2" t="n">
        <v>406</v>
      </c>
      <c r="I17" s="7" t="n">
        <f aca="false">$G$16/(G17*$E17)</f>
        <v>0.528185009291761</v>
      </c>
      <c r="J17" s="7" t="n">
        <f aca="false">$H$16/(H17*$E17)</f>
        <v>0.987068965517241</v>
      </c>
    </row>
    <row r="18" customFormat="false" ht="15" hidden="false" customHeight="false" outlineLevel="0" collapsed="false">
      <c r="A18" s="1" t="s">
        <v>10</v>
      </c>
      <c r="B18" s="2" t="n">
        <f aca="false">16000*16000</f>
        <v>256000000</v>
      </c>
      <c r="C18" s="2" t="n">
        <v>1</v>
      </c>
      <c r="D18" s="2" t="s">
        <v>12</v>
      </c>
      <c r="E18" s="2" t="n">
        <v>4</v>
      </c>
      <c r="F18" s="2" t="n">
        <v>59.16</v>
      </c>
      <c r="G18" s="2" t="n">
        <v>4843</v>
      </c>
      <c r="H18" s="2" t="n">
        <v>205.3</v>
      </c>
      <c r="I18" s="7" t="n">
        <f aca="false">$G$16/(G18*$E18)</f>
        <v>0.264092504645881</v>
      </c>
      <c r="J18" s="7" t="n">
        <f aca="false">$H$16/(H18*$E18)</f>
        <v>0.976010716025329</v>
      </c>
    </row>
    <row r="19" customFormat="false" ht="15" hidden="false" customHeight="false" outlineLevel="0" collapsed="false">
      <c r="A19" s="1" t="s">
        <v>10</v>
      </c>
      <c r="B19" s="2" t="n">
        <f aca="false">16000*16000</f>
        <v>256000000</v>
      </c>
      <c r="C19" s="2" t="n">
        <v>1</v>
      </c>
      <c r="D19" s="2" t="s">
        <v>12</v>
      </c>
      <c r="E19" s="2" t="n">
        <v>8</v>
      </c>
      <c r="F19" s="2" t="n">
        <v>56.97</v>
      </c>
      <c r="G19" s="2" t="n">
        <v>2756</v>
      </c>
      <c r="H19" s="2" t="n">
        <v>104.5</v>
      </c>
      <c r="I19" s="7" t="n">
        <f aca="false">$G$16/(G19*$E19)</f>
        <v>0.232039187227866</v>
      </c>
      <c r="J19" s="7" t="n">
        <f aca="false">$H$16/(H19*$E19)</f>
        <v>0.958732057416268</v>
      </c>
    </row>
    <row r="20" customFormat="false" ht="15" hidden="false" customHeight="false" outlineLevel="0" collapsed="false">
      <c r="A20" s="1" t="s">
        <v>10</v>
      </c>
      <c r="B20" s="2" t="n">
        <f aca="false">16000*16000</f>
        <v>256000000</v>
      </c>
      <c r="C20" s="2" t="n">
        <v>1</v>
      </c>
      <c r="D20" s="2" t="s">
        <v>12</v>
      </c>
      <c r="E20" s="2" t="n">
        <v>10</v>
      </c>
      <c r="F20" s="2" t="n">
        <v>60.02</v>
      </c>
      <c r="G20" s="2" t="n">
        <v>3020</v>
      </c>
      <c r="H20" s="2" t="n">
        <v>84.06</v>
      </c>
      <c r="I20" s="7" t="n">
        <f aca="false">$G$16/(G20*$E20)</f>
        <v>0.169403973509934</v>
      </c>
      <c r="J20" s="7" t="n">
        <f aca="false">$H$16/(H20*$E20)</f>
        <v>0.953485605519867</v>
      </c>
    </row>
    <row r="21" customFormat="false" ht="15" hidden="false" customHeight="false" outlineLevel="0" collapsed="false">
      <c r="A21" s="1" t="s">
        <v>10</v>
      </c>
      <c r="B21" s="2" t="n">
        <f aca="false">16000*16000</f>
        <v>256000000</v>
      </c>
      <c r="C21" s="2" t="n">
        <v>1</v>
      </c>
      <c r="D21" s="2" t="s">
        <v>12</v>
      </c>
      <c r="E21" s="2" t="n">
        <v>16</v>
      </c>
      <c r="F21" s="2" t="n">
        <v>57.73</v>
      </c>
      <c r="G21" s="2" t="n">
        <v>2370</v>
      </c>
      <c r="H21" s="2" t="n">
        <v>61.7</v>
      </c>
      <c r="I21" s="7" t="n">
        <f aca="false">$G$16/(G21*$E21)</f>
        <v>0.134915611814346</v>
      </c>
      <c r="J21" s="7" t="n">
        <f aca="false">$H$16/(H21*$E21)</f>
        <v>0.811892220421394</v>
      </c>
    </row>
    <row r="22" customFormat="false" ht="15" hidden="false" customHeight="false" outlineLevel="0" collapsed="false">
      <c r="A22" s="1" t="s">
        <v>10</v>
      </c>
      <c r="B22" s="2" t="n">
        <f aca="false">16000*16000</f>
        <v>256000000</v>
      </c>
      <c r="C22" s="2" t="n">
        <v>1</v>
      </c>
      <c r="D22" s="2" t="s">
        <v>12</v>
      </c>
      <c r="E22" s="2" t="n">
        <v>20</v>
      </c>
      <c r="F22" s="2" t="n">
        <v>57.79</v>
      </c>
      <c r="G22" s="2" t="n">
        <v>1998</v>
      </c>
      <c r="H22" s="2" t="n">
        <v>51.66</v>
      </c>
      <c r="I22" s="7" t="n">
        <f aca="false">$G$16/(G22*$E22)</f>
        <v>0.128028028028028</v>
      </c>
      <c r="J22" s="7" t="n">
        <f aca="false">$H$16/(H22*$E22)</f>
        <v>0.775745257452575</v>
      </c>
    </row>
    <row r="23" customFormat="false" ht="15" hidden="false" customHeight="false" outlineLevel="0" collapsed="false">
      <c r="A23" s="1" t="s">
        <v>10</v>
      </c>
      <c r="B23" s="2" t="n">
        <f aca="false">16000*16000</f>
        <v>256000000</v>
      </c>
      <c r="C23" s="2" t="n">
        <v>1</v>
      </c>
      <c r="D23" s="2" t="s">
        <v>13</v>
      </c>
      <c r="E23" s="2" t="n">
        <v>1</v>
      </c>
      <c r="F23" s="2" t="n">
        <v>57.26</v>
      </c>
      <c r="G23" s="2" t="n">
        <v>5120</v>
      </c>
      <c r="H23" s="2" t="n">
        <v>802</v>
      </c>
      <c r="I23" s="7" t="n">
        <f aca="false">$G$23/(G23*$E23)</f>
        <v>1</v>
      </c>
      <c r="J23" s="7" t="n">
        <f aca="false">$H$23/(H23*$E23)</f>
        <v>1</v>
      </c>
    </row>
    <row r="24" customFormat="false" ht="15" hidden="false" customHeight="false" outlineLevel="0" collapsed="false">
      <c r="A24" s="1" t="s">
        <v>10</v>
      </c>
      <c r="B24" s="2" t="n">
        <f aca="false">16000*16000</f>
        <v>256000000</v>
      </c>
      <c r="C24" s="2" t="n">
        <v>1</v>
      </c>
      <c r="D24" s="2" t="s">
        <v>13</v>
      </c>
      <c r="E24" s="2" t="n">
        <v>2</v>
      </c>
      <c r="F24" s="2" t="n">
        <v>58.62</v>
      </c>
      <c r="G24" s="2" t="n">
        <v>2698</v>
      </c>
      <c r="H24" s="2" t="n">
        <v>401.5</v>
      </c>
      <c r="I24" s="7" t="n">
        <f aca="false">$G$23/(G24*$E24)</f>
        <v>0.94885100074129</v>
      </c>
      <c r="J24" s="7" t="n">
        <f aca="false">$H$23/(H24*$E24)</f>
        <v>0.998754669987547</v>
      </c>
    </row>
    <row r="25" customFormat="false" ht="15" hidden="false" customHeight="false" outlineLevel="0" collapsed="false">
      <c r="A25" s="1" t="s">
        <v>10</v>
      </c>
      <c r="B25" s="2" t="n">
        <f aca="false">16000*16000</f>
        <v>256000000</v>
      </c>
      <c r="C25" s="2" t="n">
        <v>1</v>
      </c>
      <c r="D25" s="2" t="s">
        <v>13</v>
      </c>
      <c r="E25" s="2" t="n">
        <v>4</v>
      </c>
      <c r="F25" s="2" t="n">
        <v>57.26</v>
      </c>
      <c r="G25" s="2" t="n">
        <v>1483</v>
      </c>
      <c r="H25" s="2" t="n">
        <v>201.7</v>
      </c>
      <c r="I25" s="7" t="n">
        <f aca="false">$G$23/(G25*$E25)</f>
        <v>0.863115306810519</v>
      </c>
      <c r="J25" s="7" t="n">
        <f aca="false">$H$23/(H25*$E25)</f>
        <v>0.994050570153694</v>
      </c>
    </row>
    <row r="26" customFormat="false" ht="15" hidden="false" customHeight="false" outlineLevel="0" collapsed="false">
      <c r="A26" s="1" t="s">
        <v>10</v>
      </c>
      <c r="B26" s="2" t="n">
        <f aca="false">16000*16000</f>
        <v>256000000</v>
      </c>
      <c r="C26" s="2" t="n">
        <v>1</v>
      </c>
      <c r="D26" s="2" t="s">
        <v>13</v>
      </c>
      <c r="E26" s="2" t="n">
        <v>8</v>
      </c>
      <c r="F26" s="2" t="n">
        <v>55.28</v>
      </c>
      <c r="G26" s="2" t="n">
        <v>1044</v>
      </c>
      <c r="H26" s="2" t="n">
        <v>101.5</v>
      </c>
      <c r="I26" s="7" t="n">
        <f aca="false">$G$23/(G26*$E26)</f>
        <v>0.613026819923372</v>
      </c>
      <c r="J26" s="7" t="n">
        <f aca="false">$H$23/(H26*$E26)</f>
        <v>0.987684729064039</v>
      </c>
    </row>
    <row r="27" customFormat="false" ht="15" hidden="false" customHeight="false" outlineLevel="0" collapsed="false">
      <c r="A27" s="1" t="s">
        <v>10</v>
      </c>
      <c r="B27" s="2" t="n">
        <f aca="false">16000*16000</f>
        <v>256000000</v>
      </c>
      <c r="C27" s="2" t="n">
        <v>1</v>
      </c>
      <c r="D27" s="2" t="s">
        <v>13</v>
      </c>
      <c r="E27" s="2" t="n">
        <v>10</v>
      </c>
      <c r="F27" s="2" t="n">
        <v>55.96</v>
      </c>
      <c r="G27" s="2" t="n">
        <v>967.5</v>
      </c>
      <c r="H27" s="2" t="n">
        <v>81.76</v>
      </c>
      <c r="I27" s="7" t="n">
        <f aca="false">$G$23/(G27*$E27)</f>
        <v>0.529198966408269</v>
      </c>
      <c r="J27" s="7" t="n">
        <f aca="false">$H$23/(H27*$E27)</f>
        <v>0.980919765166341</v>
      </c>
    </row>
    <row r="28" customFormat="false" ht="15" hidden="false" customHeight="false" outlineLevel="0" collapsed="false">
      <c r="A28" s="1" t="s">
        <v>10</v>
      </c>
      <c r="B28" s="2" t="n">
        <f aca="false">16000*16000</f>
        <v>256000000</v>
      </c>
      <c r="C28" s="2" t="n">
        <v>1</v>
      </c>
      <c r="D28" s="2" t="s">
        <v>13</v>
      </c>
      <c r="E28" s="2" t="n">
        <v>16</v>
      </c>
      <c r="F28" s="2" t="n">
        <v>55.9</v>
      </c>
      <c r="G28" s="2" t="n">
        <v>1539</v>
      </c>
      <c r="H28" s="2" t="n">
        <v>52.99</v>
      </c>
      <c r="I28" s="7" t="n">
        <f aca="false">$G$23/(G28*$E28)</f>
        <v>0.207927225471085</v>
      </c>
      <c r="J28" s="7" t="n">
        <f aca="false">$H$23/(H28*$E28)</f>
        <v>0.945933194942442</v>
      </c>
    </row>
    <row r="29" customFormat="false" ht="15" hidden="false" customHeight="false" outlineLevel="0" collapsed="false">
      <c r="A29" s="1" t="s">
        <v>10</v>
      </c>
      <c r="B29" s="2" t="n">
        <f aca="false">16000*16000</f>
        <v>256000000</v>
      </c>
      <c r="C29" s="2" t="n">
        <v>1</v>
      </c>
      <c r="D29" s="2" t="s">
        <v>13</v>
      </c>
      <c r="E29" s="2" t="n">
        <v>20</v>
      </c>
      <c r="F29" s="2" t="n">
        <v>55.73</v>
      </c>
      <c r="G29" s="2" t="n">
        <v>1948</v>
      </c>
      <c r="H29" s="2" t="n">
        <v>48.79</v>
      </c>
      <c r="I29" s="7" t="n">
        <f aca="false">$G$23/(G29*$E29)</f>
        <v>0.131416837782341</v>
      </c>
      <c r="J29" s="7" t="n">
        <f aca="false">$H$23/(H29*$E29)</f>
        <v>0.821889731502357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