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dallah Abdelhafeez\OneDrive\سطح المكتب\DEPI Data Analysis course\Assignments\Assignment of Technical lectures\"/>
    </mc:Choice>
  </mc:AlternateContent>
  <bookViews>
    <workbookView xWindow="0" yWindow="0" windowWidth="20490" windowHeight="8910" activeTab="1"/>
  </bookViews>
  <sheets>
    <sheet name="TASK" sheetId="1" r:id="rId1"/>
    <sheet name="Abdallah Abdelhafeez_Solution" sheetId="2" r:id="rId2"/>
  </sheets>
  <calcPr calcId="191028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0" i="2" a="1"/>
  <c r="H10" i="2"/>
  <c r="H11" i="2" a="1"/>
  <c r="H11" i="2"/>
  <c r="H12" i="2" a="1"/>
  <c r="H12" i="2" s="1"/>
  <c r="H13" i="2" a="1"/>
  <c r="H13" i="2" s="1"/>
  <c r="H14" i="2" a="1"/>
  <c r="H14" i="2"/>
  <c r="H15" i="2" a="1"/>
  <c r="H15" i="2" s="1"/>
  <c r="H16" i="2" a="1"/>
  <c r="H16" i="2" s="1"/>
  <c r="H17" i="2" a="1"/>
  <c r="H17" i="2"/>
  <c r="H18" i="2" a="1"/>
  <c r="H18" i="2" s="1"/>
  <c r="H19" i="2" a="1"/>
  <c r="H19" i="2" s="1"/>
  <c r="H20" i="2" a="1"/>
  <c r="H20" i="2"/>
  <c r="H21" i="2" a="1"/>
  <c r="H21" i="2" s="1"/>
  <c r="H22" i="2" a="1"/>
  <c r="H22" i="2" s="1"/>
  <c r="H23" i="2" a="1"/>
  <c r="H23" i="2"/>
  <c r="H24" i="2" a="1"/>
  <c r="H24" i="2" s="1"/>
  <c r="H25" i="2" a="1"/>
  <c r="H25" i="2" s="1"/>
  <c r="H26" i="2" a="1"/>
  <c r="H26" i="2"/>
  <c r="H27" i="2" a="1"/>
  <c r="H27" i="2" s="1"/>
  <c r="H28" i="2" a="1"/>
  <c r="H28" i="2" s="1"/>
  <c r="H29" i="2" a="1"/>
  <c r="H29" i="2"/>
  <c r="H30" i="2" a="1"/>
  <c r="H30" i="2" s="1"/>
  <c r="H31" i="2" a="1"/>
  <c r="H31" i="2" s="1"/>
  <c r="H32" i="2" a="1"/>
  <c r="H32" i="2"/>
  <c r="H33" i="2" a="1"/>
  <c r="H33" i="2" s="1"/>
  <c r="H34" i="2" a="1"/>
  <c r="H34" i="2" s="1"/>
  <c r="H35" i="2" a="1"/>
  <c r="H35" i="2"/>
  <c r="H36" i="2" a="1"/>
  <c r="H36" i="2" s="1"/>
  <c r="H37" i="2" a="1"/>
  <c r="H37" i="2" s="1"/>
  <c r="H38" i="2" a="1"/>
  <c r="H38" i="2"/>
  <c r="H39" i="2" a="1"/>
  <c r="H39" i="2" s="1"/>
  <c r="H40" i="2" a="1"/>
  <c r="H40" i="2" s="1"/>
  <c r="H41" i="2" a="1"/>
  <c r="H41" i="2"/>
  <c r="H42" i="2" a="1"/>
  <c r="H42" i="2" s="1"/>
  <c r="H43" i="2" a="1"/>
  <c r="H43" i="2" s="1"/>
  <c r="H44" i="2" a="1"/>
  <c r="H44" i="2"/>
  <c r="H45" i="2" a="1"/>
  <c r="H45" i="2" s="1"/>
  <c r="H46" i="2" a="1"/>
  <c r="H46" i="2" s="1"/>
  <c r="H47" i="2" a="1"/>
  <c r="H47" i="2"/>
  <c r="H48" i="2" a="1"/>
  <c r="H48" i="2" s="1"/>
  <c r="H49" i="2" a="1"/>
  <c r="H49" i="2" s="1"/>
  <c r="H50" i="2" a="1"/>
  <c r="H50" i="2"/>
  <c r="H51" i="2" a="1"/>
  <c r="H51" i="2" s="1"/>
  <c r="H2" i="2" a="1"/>
  <c r="H2" i="2" s="1"/>
  <c r="G2" i="2" a="1"/>
  <c r="G2" i="2"/>
  <c r="L3" i="2" a="1"/>
  <c r="L3" i="2"/>
  <c r="L4" i="2" a="1"/>
  <c r="L4" i="2"/>
  <c r="L5" i="2" a="1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L33" i="2" a="1"/>
  <c r="L33" i="2"/>
  <c r="L34" i="2" a="1"/>
  <c r="L34" i="2"/>
  <c r="L35" i="2" a="1"/>
  <c r="L35" i="2"/>
  <c r="L36" i="2" a="1"/>
  <c r="L36" i="2"/>
  <c r="L37" i="2" a="1"/>
  <c r="L37" i="2"/>
  <c r="L38" i="2" a="1"/>
  <c r="L38" i="2"/>
  <c r="L39" i="2" a="1"/>
  <c r="L39" i="2"/>
  <c r="L40" i="2" a="1"/>
  <c r="L40" i="2"/>
  <c r="L41" i="2" a="1"/>
  <c r="L41" i="2"/>
  <c r="L42" i="2" a="1"/>
  <c r="L42" i="2"/>
  <c r="L43" i="2" a="1"/>
  <c r="L43" i="2"/>
  <c r="L44" i="2" a="1"/>
  <c r="L44" i="2"/>
  <c r="L45" i="2" a="1"/>
  <c r="L45" i="2"/>
  <c r="L46" i="2" a="1"/>
  <c r="L46" i="2"/>
  <c r="L47" i="2" a="1"/>
  <c r="L47" i="2"/>
  <c r="L48" i="2" a="1"/>
  <c r="L48" i="2"/>
  <c r="L49" i="2" a="1"/>
  <c r="L49" i="2"/>
  <c r="L50" i="2" a="1"/>
  <c r="L50" i="2"/>
  <c r="L51" i="2" a="1"/>
  <c r="L51" i="2"/>
  <c r="L2" i="2" a="1"/>
  <c r="L2" i="2"/>
  <c r="J50" i="2"/>
  <c r="J5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<sst xmlns="http://schemas.openxmlformats.org/spreadsheetml/2006/main" count="572" uniqueCount="117">
  <si>
    <t>Your Second Excel Assignemt</t>
  </si>
  <si>
    <t>&gt; Note: Ceate a new tab, named "yourname_solution", copy the dataset and
start working on it and output the desired results</t>
  </si>
  <si>
    <t>Employee ID</t>
  </si>
  <si>
    <t>First Name</t>
  </si>
  <si>
    <t>Last Name</t>
  </si>
  <si>
    <t>Department</t>
  </si>
  <si>
    <t>Salary</t>
  </si>
  <si>
    <t>Start Date</t>
  </si>
  <si>
    <t>Job Title</t>
  </si>
  <si>
    <t>Performance Rating</t>
  </si>
  <si>
    <r>
      <rPr>
        <b/>
        <sz val="14"/>
        <color theme="1"/>
        <rFont val="Calibri"/>
        <family val="2"/>
      </rPr>
      <t>Requirements:</t>
    </r>
    <r>
      <rPr>
        <sz val="14"/>
        <color theme="1"/>
        <rFont val="Calibri"/>
        <family val="2"/>
      </rPr>
      <t xml:space="preserve">
1- Calculate the average salary for employees who "</t>
    </r>
    <r>
      <rPr>
        <sz val="14"/>
        <color rgb="FF00B050"/>
        <rFont val="Calibri"/>
        <family val="2"/>
      </rPr>
      <t>Exceed Expectations</t>
    </r>
    <r>
      <rPr>
        <sz val="14"/>
        <color theme="1"/>
        <rFont val="Calibri"/>
        <family val="2"/>
      </rPr>
      <t>" 
in each department.
2- Create a new column "</t>
    </r>
    <r>
      <rPr>
        <b/>
        <sz val="14"/>
        <color theme="1"/>
        <rFont val="Calibri"/>
        <family val="2"/>
      </rPr>
      <t>Performance Bonus</t>
    </r>
    <r>
      <rPr>
        <sz val="14"/>
        <color theme="1"/>
        <rFont val="Calibri"/>
        <family val="2"/>
      </rPr>
      <t>" that awards a</t>
    </r>
    <r>
      <rPr>
        <sz val="14"/>
        <color rgb="FF00B050"/>
        <rFont val="Calibri"/>
        <family val="2"/>
      </rPr>
      <t xml:space="preserve"> 5% </t>
    </r>
    <r>
      <rPr>
        <sz val="14"/>
        <color theme="1"/>
        <rFont val="Calibri"/>
        <family val="2"/>
      </rPr>
      <t xml:space="preserve">
bonus to employees who "</t>
    </r>
    <r>
      <rPr>
        <sz val="14"/>
        <color rgb="FF00B050"/>
        <rFont val="Calibri"/>
        <family val="2"/>
      </rPr>
      <t>Exceed Expectations</t>
    </r>
    <r>
      <rPr>
        <sz val="14"/>
        <color theme="1"/>
        <rFont val="Calibri"/>
        <family val="2"/>
      </rPr>
      <t xml:space="preserve">" and a </t>
    </r>
    <r>
      <rPr>
        <sz val="14"/>
        <color theme="5" tint="-0.249977111117893"/>
        <rFont val="Calibri"/>
        <family val="2"/>
      </rPr>
      <t>3%</t>
    </r>
    <r>
      <rPr>
        <sz val="14"/>
        <color theme="1"/>
        <rFont val="Calibri"/>
        <family val="2"/>
      </rPr>
      <t xml:space="preserve"> bonus to those who 
"</t>
    </r>
    <r>
      <rPr>
        <sz val="14"/>
        <color theme="5" tint="-0.249977111117893"/>
        <rFont val="Calibri"/>
        <family val="2"/>
      </rPr>
      <t>Meet Expectations</t>
    </r>
    <r>
      <rPr>
        <sz val="14"/>
        <color theme="1"/>
        <rFont val="Calibri"/>
        <family val="2"/>
      </rPr>
      <t>." No bonus for "</t>
    </r>
    <r>
      <rPr>
        <sz val="14"/>
        <color rgb="FFFF0000"/>
        <rFont val="Calibri"/>
        <family val="2"/>
      </rPr>
      <t>Needs Improvement.</t>
    </r>
    <r>
      <rPr>
        <sz val="14"/>
        <color theme="1"/>
        <rFont val="Calibri"/>
        <family val="2"/>
      </rPr>
      <t xml:space="preserve">"
3- Find the </t>
    </r>
    <r>
      <rPr>
        <b/>
        <sz val="14"/>
        <color theme="1"/>
        <rFont val="Calibri"/>
        <family val="2"/>
      </rPr>
      <t>top 3 highest-paid employees</t>
    </r>
    <r>
      <rPr>
        <sz val="14"/>
        <color theme="1"/>
        <rFont val="Calibri"/>
        <family val="2"/>
      </rPr>
      <t xml:space="preserve"> in each department.
4- Calculate the total salaries for each unique department department.
5- Identify the top-performing sales representative (highest "salary 
Per Employee").
6- Clean the "</t>
    </r>
    <r>
      <rPr>
        <b/>
        <sz val="14"/>
        <color theme="1"/>
        <rFont val="Calibri"/>
        <family val="2"/>
      </rPr>
      <t>Job Title</t>
    </r>
    <r>
      <rPr>
        <sz val="14"/>
        <color theme="1"/>
        <rFont val="Calibri"/>
        <family val="2"/>
      </rPr>
      <t>" column by removing any leading/trailing spaces 
and standardizing capitalization (e.g., "Sales Manager" and "sales manager" 
should both become "Sales Manager"). [</t>
    </r>
    <r>
      <rPr>
        <b/>
        <i/>
        <sz val="14"/>
        <color rgb="FFC00000"/>
        <rFont val="Calibri"/>
        <family val="2"/>
      </rPr>
      <t>Make sure to clean it in one step</t>
    </r>
    <r>
      <rPr>
        <sz val="14"/>
        <color theme="1"/>
        <rFont val="Calibri"/>
        <family val="2"/>
      </rPr>
      <t xml:space="preserve">]
7- Extract the month from the "Start Date" column and create a new column "Start Month."
8- Use an array formula to calculate the average salary of employees who </t>
    </r>
    <r>
      <rPr>
        <b/>
        <sz val="14"/>
        <color theme="1"/>
        <rFont val="Calibri"/>
        <family val="2"/>
      </rPr>
      <t>started in the same month as a specific employee</t>
    </r>
    <r>
      <rPr>
        <sz val="14"/>
        <color theme="1"/>
        <rFont val="Calibri"/>
        <family val="2"/>
      </rPr>
      <t xml:space="preserve">.
9- Create a </t>
    </r>
    <r>
      <rPr>
        <b/>
        <sz val="14"/>
        <color theme="1"/>
        <rFont val="Calibri"/>
        <family val="2"/>
      </rPr>
      <t xml:space="preserve">bar chart </t>
    </r>
    <r>
      <rPr>
        <sz val="14"/>
        <color theme="1"/>
        <rFont val="Calibri"/>
        <family val="2"/>
      </rPr>
      <t xml:space="preserve">to compare the average salaries of employees in different departments. 
10- Create a </t>
    </r>
    <r>
      <rPr>
        <b/>
        <sz val="14"/>
        <color theme="1"/>
        <rFont val="Calibri"/>
        <family val="2"/>
      </rPr>
      <t>pie chart</t>
    </r>
    <r>
      <rPr>
        <sz val="14"/>
        <color theme="1"/>
        <rFont val="Calibri"/>
        <family val="2"/>
      </rPr>
      <t xml:space="preserve"> to visualize the percentage of employees in each performance rating category.</t>
    </r>
  </si>
  <si>
    <t>John</t>
  </si>
  <si>
    <t>Doe</t>
  </si>
  <si>
    <t>Sales</t>
  </si>
  <si>
    <t>Sales Representative</t>
  </si>
  <si>
    <t>Exceeds Expectations</t>
  </si>
  <si>
    <t>Jane</t>
  </si>
  <si>
    <t>Smith</t>
  </si>
  <si>
    <t>Marketing</t>
  </si>
  <si>
    <t>Marketing Manager</t>
  </si>
  <si>
    <t>Meets Expectations</t>
  </si>
  <si>
    <t>David</t>
  </si>
  <si>
    <t>Lee</t>
  </si>
  <si>
    <t>IT</t>
  </si>
  <si>
    <t>Software Engineer</t>
  </si>
  <si>
    <t>Sarah</t>
  </si>
  <si>
    <t>Jones</t>
  </si>
  <si>
    <t>HR</t>
  </si>
  <si>
    <t>HR Manager</t>
  </si>
  <si>
    <t>Needs Improvement</t>
  </si>
  <si>
    <t>Michael</t>
  </si>
  <si>
    <t>Brown</t>
  </si>
  <si>
    <t>Finance</t>
  </si>
  <si>
    <t>Financial Analyst</t>
  </si>
  <si>
    <t>Emily</t>
  </si>
  <si>
    <t>Davis</t>
  </si>
  <si>
    <t>Sales Associate</t>
  </si>
  <si>
    <t>Daniel</t>
  </si>
  <si>
    <t>Wilson</t>
  </si>
  <si>
    <t>Senior Software Engineer</t>
  </si>
  <si>
    <t>Christopher</t>
  </si>
  <si>
    <t>Martinez</t>
  </si>
  <si>
    <t>Marketing Specialist</t>
  </si>
  <si>
    <t>Andrew</t>
  </si>
  <si>
    <t>Garcia</t>
  </si>
  <si>
    <t>Michelle</t>
  </si>
  <si>
    <t>Rodriguez</t>
  </si>
  <si>
    <t>HR Assistant</t>
  </si>
  <si>
    <t>Robert</t>
  </si>
  <si>
    <t>Anderson</t>
  </si>
  <si>
    <t>Sales Manager</t>
  </si>
  <si>
    <t>Laura</t>
  </si>
  <si>
    <t>Evans</t>
  </si>
  <si>
    <t>Marketing Director</t>
  </si>
  <si>
    <t>Charles</t>
  </si>
  <si>
    <t>Walker</t>
  </si>
  <si>
    <t>Systems Administrator</t>
  </si>
  <si>
    <t>Linda</t>
  </si>
  <si>
    <t>Young</t>
  </si>
  <si>
    <t>HR Generalist</t>
  </si>
  <si>
    <t>James</t>
  </si>
  <si>
    <t>Wright</t>
  </si>
  <si>
    <t>Senior Financial Analyst</t>
  </si>
  <si>
    <t>Mary</t>
  </si>
  <si>
    <t>Miller</t>
  </si>
  <si>
    <t>Marketing Coordinator</t>
  </si>
  <si>
    <t>Richard</t>
  </si>
  <si>
    <t>Project Manager</t>
  </si>
  <si>
    <t>Joseph</t>
  </si>
  <si>
    <t>Thomas</t>
  </si>
  <si>
    <t>Lewis</t>
  </si>
  <si>
    <t>Susan</t>
  </si>
  <si>
    <t>Jackson</t>
  </si>
  <si>
    <t>Kenneth</t>
  </si>
  <si>
    <t>Hall</t>
  </si>
  <si>
    <t>Betty</t>
  </si>
  <si>
    <t>HR Specialist</t>
  </si>
  <si>
    <t>William</t>
  </si>
  <si>
    <t>Barbara</t>
  </si>
  <si>
    <t>Henry</t>
  </si>
  <si>
    <t>Nancy</t>
  </si>
  <si>
    <t>Paul</t>
  </si>
  <si>
    <t>Donald</t>
  </si>
  <si>
    <t>George</t>
  </si>
  <si>
    <t>Steven</t>
  </si>
  <si>
    <t>Edward</t>
  </si>
  <si>
    <t>Brian</t>
  </si>
  <si>
    <t>Ronald</t>
  </si>
  <si>
    <t>Timothy</t>
  </si>
  <si>
    <t>Jason</t>
  </si>
  <si>
    <t>Jeffrey</t>
  </si>
  <si>
    <t>Larry</t>
  </si>
  <si>
    <t>Frank</t>
  </si>
  <si>
    <t>Dennis</t>
  </si>
  <si>
    <t>Jerry</t>
  </si>
  <si>
    <t>Roy</t>
  </si>
  <si>
    <t>Roger</t>
  </si>
  <si>
    <t>Glenn</t>
  </si>
  <si>
    <t>Scott</t>
  </si>
  <si>
    <t>Eric</t>
  </si>
  <si>
    <t>Stephen</t>
  </si>
  <si>
    <t>Start Month</t>
  </si>
  <si>
    <t>Specific Employee</t>
  </si>
  <si>
    <t>Cleaned and Standardized Capitalized Job Title</t>
  </si>
  <si>
    <t>Performance Bonus</t>
  </si>
  <si>
    <t>Q1</t>
  </si>
  <si>
    <t>Row Labels</t>
  </si>
  <si>
    <t>Sum of Salary</t>
  </si>
  <si>
    <t>Grand Total</t>
  </si>
  <si>
    <t>Q3</t>
  </si>
  <si>
    <t>Max of Salary</t>
  </si>
  <si>
    <t>Q4</t>
  </si>
  <si>
    <t>Q5</t>
  </si>
  <si>
    <t>Q9</t>
  </si>
  <si>
    <t>Average of Salary</t>
  </si>
  <si>
    <t>Q10</t>
  </si>
  <si>
    <t>Count of 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</si>
</sst>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ourier New"/>
      <family val="2"/>
    </font>
    <font>
      <b/>
      <sz val="14"/>
      <color theme="1"/>
      <name val="Agency FB"/>
      <family val="2"/>
    </font>
    <font>
      <sz val="11"/>
      <color theme="1"/>
      <name val="Georgia"/>
      <family val="1"/>
    </font>
    <font>
      <b/>
      <sz val="20"/>
      <color theme="1"/>
      <name val="Agency FB"/>
      <family val="2"/>
    </font>
    <font>
      <b/>
      <sz val="11"/>
      <color theme="1"/>
      <name val="Courier New"/>
      <family val="3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00B050"/>
      <name val="Calibri"/>
      <family val="2"/>
    </font>
    <font>
      <sz val="14"/>
      <color theme="5" tint="-0.249977111117893"/>
      <name val="Calibri"/>
      <family val="2"/>
    </font>
    <font>
      <sz val="14"/>
      <color rgb="FFFF0000"/>
      <name val="Calibri"/>
      <family val="2"/>
    </font>
    <font>
      <b/>
      <i/>
      <sz val="14"/>
      <color rgb="FFC00000"/>
      <name val="Calibri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double">
        <color indexed="64"/>
      </bottom>
      <diagonal/>
    </border>
    <border>
      <left/>
      <right/>
      <top style="medium">
        <color rgb="FFCCCCCC"/>
      </top>
      <bottom style="double">
        <color indexed="64"/>
      </bottom>
      <diagonal/>
    </border>
    <border>
      <left/>
      <right style="medium">
        <color rgb="FFCCCCCC"/>
      </right>
      <top style="medium">
        <color rgb="FFCCCCCC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1" fillId="4" borderId="0" xfId="0" applyFont="1" applyFill="1" applyAlignment="1">
      <alignment horizontal="center"/>
    </xf>
    <xf numFmtId="0" fontId="1" fillId="2" borderId="6" xfId="0" applyFont="1" applyFill="1" applyBorder="1" applyAlignment="1"/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[Abdallah Abdelhafeez Saber Abdallah ( Second Excel Assignment Solution ) .xlsx]Abdallah Abdelhafeez_Solution!PivotTable5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0D0D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salary for each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0D0D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"/>
          <c:y val="0.19027777777777777"/>
          <c:w val="0.93888888888888888"/>
          <c:h val="0.732422353455818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'Abdallah Abdelhafeez_Solution'!$T$28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'Abdallah Abdelhafeez_Solution'!$S$29:$S$34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'Abdallah Abdelhafeez_Solution'!$T$29:$T$34</c:f>
              <c:numCache>
                <c:formatCode>General</c:formatCode>
                <c:ptCount val="5"/>
                <c:pt idx="0">
                  <c:v>65000</c:v>
                </c:pt>
                <c:pt idx="1">
                  <c:v>45000</c:v>
                </c:pt>
                <c:pt idx="2">
                  <c:v>72100</c:v>
                </c:pt>
                <c:pt idx="3">
                  <c:v>61900</c:v>
                </c:pt>
                <c:pt idx="4">
                  <c:v>55181.818181818184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9-4A02-9469-CF966AD5E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27527"/>
        <c:axId val="570085383"/>
      </c:barChart>
      <c:catAx>
        <c:axId val="464427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85383"/>
        <c:crosses val="autoZero"/>
        <c:auto val="1"/>
        <c:lblAlgn val="ctr"/>
        <c:lblOffset val="100"/>
        <c:noMultiLvlLbl val="0"/>
      </c:catAx>
      <c:valAx>
        <c:axId val="5700853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464427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[Abdallah Abdelhafeez Saber Abdallah ( Second Excel Assignment Solution ) .xlsx]Abdallah Abdelhafeez_Solution!PivotTable6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0D0D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Performance rating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0D0D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'Abdallah Abdelhafeez_Solution'!$Z$37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49-487D-AC77-EA8CA433A5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49-487D-AC77-EA8CA433A5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49-487D-AC77-EA8CA433A5EB}"/>
              </c:ext>
            </c:extLst>
          </c:dPt>
          <c:cat>
            <c:strRef>
              <c:f>'Abdallah Abdelhafeez_Solution'!$Y$38:$Y$41</c:f>
              <c:strCache>
                <c:ptCount val="3"/>
                <c:pt idx="0">
                  <c:v>Exceeds Expectations</c:v>
                </c:pt>
                <c:pt idx="1">
                  <c:v>Meets Expectations</c:v>
                </c:pt>
                <c:pt idx="2">
                  <c:v>Needs Improvement</c:v>
                </c:pt>
              </c:strCache>
            </c:strRef>
          </c:cat>
          <c:val>
            <c:numRef>
              <c:f>'Abdallah Abdelhafeez_Solution'!$Z$38:$Z$41</c:f>
              <c:numCache>
                <c:formatCode>General</c:formatCode>
                <c:ptCount val="3"/>
                <c:pt idx="0">
                  <c:v>23</c:v>
                </c:pt>
                <c:pt idx="1">
                  <c:v>18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C-48E3-8467-E176E422C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D0D0D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28</xdr:row>
      <xdr:rowOff>9525</xdr:rowOff>
    </xdr:from>
    <xdr:to>
      <xdr:col>17</xdr:col>
      <xdr:colOff>1200150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76644-68EB-5C93-D8E4-2AFB3ADD8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36</xdr:row>
      <xdr:rowOff>219075</xdr:rowOff>
    </xdr:from>
    <xdr:to>
      <xdr:col>23</xdr:col>
      <xdr:colOff>2000250</xdr:colOff>
      <xdr:row>51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0CB23-532C-D12A-6056-EDAA825719A7}"/>
            </a:ext>
            <a:ext uri="{147F2762-F138-4A5C-976F-8EAC2B608ADB}">
              <a16:predDERef xmlns:a16="http://schemas.microsoft.com/office/drawing/2014/main" pred="{9A076644-68EB-5C93-D8E4-2AFB3ADD8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871.140755324072" createdVersion="6" refreshedVersion="6" minRefreshableVersion="3" recordCount="50">
  <cacheSource type="worksheet">
    <worksheetSource ref="A1:K51" sheet="Abdallah Abdelhafeez_Solution"/>
  </cacheSource>
  <cacheFields count="8">
    <cacheField name="Employee ID" numFmtId="0">
      <sharedItems containsSemiMixedTypes="0" containsString="0" containsNumber="1" containsInteger="1" minValue="1001" maxValue="1050" count="5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</sharedItems>
    </cacheField>
    <cacheField name="First Name" numFmtId="0">
      <sharedItems count="45">
        <s v="John"/>
        <s v="Jane"/>
        <s v="David"/>
        <s v="Sarah"/>
        <s v="Michael"/>
        <s v="Emily"/>
        <s v="Daniel"/>
        <s v="Christopher"/>
        <s v="Andrew"/>
        <s v="Michelle"/>
        <s v="Robert"/>
        <s v="Laura"/>
        <s v="Charles"/>
        <s v="Linda"/>
        <s v="James"/>
        <s v="Mary"/>
        <s v="Richard"/>
        <s v="Joseph"/>
        <s v="Susan"/>
        <s v="Kenneth"/>
        <s v="Betty"/>
        <s v="William"/>
        <s v="Barbara"/>
        <s v="Henry"/>
        <s v="Nancy"/>
        <s v="Paul"/>
        <s v="Donald"/>
        <s v="George"/>
        <s v="Steven"/>
        <s v="Edward"/>
        <s v="Brian"/>
        <s v="Ronald"/>
        <s v="Timothy"/>
        <s v="Jason"/>
        <s v="Jeffrey"/>
        <s v="Larry"/>
        <s v="Frank"/>
        <s v="Dennis"/>
        <s v="Jerry"/>
        <s v="Roy"/>
        <s v="Roger"/>
        <s v="Glenn"/>
        <s v="Scott"/>
        <s v="Eric"/>
        <s v="Stephen"/>
      </sharedItems>
    </cacheField>
    <cacheField name="Last Name" numFmtId="0">
      <sharedItems count="20">
        <s v="Doe"/>
        <s v="Smith"/>
        <s v="Lee"/>
        <s v="Jones"/>
        <s v="Brown"/>
        <s v="Davis"/>
        <s v="Wilson"/>
        <s v="Martinez"/>
        <s v="Garcia"/>
        <s v="Rodriguez"/>
        <s v="Anderson"/>
        <s v="Evans"/>
        <s v="Walker"/>
        <s v="Young"/>
        <s v="Wright"/>
        <s v="Miller"/>
        <s v="Thomas"/>
        <s v="Lewis"/>
        <s v="Jackson"/>
        <s v="Hall"/>
      </sharedItems>
    </cacheField>
    <cacheField name="Department" numFmtId="0">
      <sharedItems count="5">
        <s v="Sales"/>
        <s v="Marketing"/>
        <s v="IT"/>
        <s v="HR"/>
        <s v="Finance"/>
      </sharedItems>
    </cacheField>
    <cacheField name="Salary" numFmtId="0">
      <sharedItems containsSemiMixedTypes="0" containsString="0" containsNumber="1" containsInteger="1" minValue="41000" maxValue="76000"/>
    </cacheField>
    <cacheField name="Start Date" numFmtId="14">
      <sharedItems containsSemiMixedTypes="0" containsNonDate="0" containsDate="1" containsString="0" minDate="2017-09-04T00:00:00" maxDate="2023-09-12T00:00:00"/>
    </cacheField>
    <cacheField name="Job Title" numFmtId="0">
      <sharedItems count="17">
        <s v="Sales Representative"/>
        <s v="Marketing Manager"/>
        <s v="Software Engineer"/>
        <s v="HR Manager"/>
        <s v="Financial Analyst"/>
        <s v="Sales Associate"/>
        <s v="Senior Software Engineer"/>
        <s v="Marketing Specialist"/>
        <s v="HR Assistant"/>
        <s v="Sales Manager"/>
        <s v="Marketing Director"/>
        <s v="Systems Administrator"/>
        <s v="HR Generalist"/>
        <s v="Senior Financial Analyst"/>
        <s v="Marketing Coordinator"/>
        <s v="Project Manager"/>
        <s v="HR Specialist"/>
      </sharedItems>
    </cacheField>
    <cacheField name="Performance Rating" numFmtId="0">
      <sharedItems count="3">
        <s v="Exceeds Expectations"/>
        <s v="Meets Expectations"/>
        <s v="Needs Improve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5871.162522800929" createdVersion="8" refreshedVersion="8" minRefreshableVersion="3" recordCount="50">
  <cacheSource type="worksheet">
    <worksheetSource ref="A1:L51" sheet="Abdallah Abdelhafeez_Solution"/>
  </cacheSource>
  <cacheFields count="10">
    <cacheField name="Employee ID" numFmtId="0">
      <sharedItems containsSemiMixedTypes="0" containsString="0" containsNumber="1" containsInteger="1" minValue="1001" maxValue="1050" count="5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</sharedItems>
    </cacheField>
    <cacheField name="First Name" numFmtId="0">
      <sharedItems/>
    </cacheField>
    <cacheField name="Last Name" numFmtId="0">
      <sharedItems/>
    </cacheField>
    <cacheField name="Department" numFmtId="0">
      <sharedItems count="5">
        <s v="Sales"/>
        <s v="Marketing"/>
        <s v="IT"/>
        <s v="HR"/>
        <s v="Finance"/>
      </sharedItems>
    </cacheField>
    <cacheField name="Salary" numFmtId="0">
      <sharedItems containsSemiMixedTypes="0" containsString="0" containsNumber="1" containsInteger="1" minValue="41000" maxValue="76000"/>
    </cacheField>
    <cacheField name="Start Date" numFmtId="14">
      <sharedItems containsSemiMixedTypes="0" containsNonDate="0" containsDate="1" containsString="0" minDate="2017-09-04T00:00:00" maxDate="2023-09-12T00:00:00"/>
    </cacheField>
    <cacheField name="Job Title" numFmtId="0">
      <sharedItems/>
    </cacheField>
    <cacheField name="Cleaned and Standardized Capitalized Job Title" numFmtId="0">
      <sharedItems/>
    </cacheField>
    <cacheField name="Performance Rating" numFmtId="0">
      <sharedItems count="3">
        <s v="Exceeds Expectations"/>
        <s v="Meets Expectations"/>
        <s v="Needs Improvement"/>
      </sharedItems>
    </cacheField>
    <cacheField name="Performance Bonus" numFmtId="0">
      <sharedItems containsMixedTypes="1" containsNumber="1" minValue="1309.6199999999999" maxValue="2226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n v="55000"/>
    <d v="2020-01-15T00:00:00"/>
    <x v="0"/>
    <x v="0"/>
  </r>
  <r>
    <x v="1"/>
    <x v="1"/>
    <x v="1"/>
    <x v="1"/>
    <n v="60000"/>
    <d v="2019-07-08T00:00:00"/>
    <x v="1"/>
    <x v="1"/>
  </r>
  <r>
    <x v="2"/>
    <x v="2"/>
    <x v="2"/>
    <x v="2"/>
    <n v="70000"/>
    <d v="2021-11-22T00:00:00"/>
    <x v="2"/>
    <x v="0"/>
  </r>
  <r>
    <x v="3"/>
    <x v="3"/>
    <x v="3"/>
    <x v="3"/>
    <n v="48000"/>
    <d v="2022-03-10T00:00:00"/>
    <x v="3"/>
    <x v="2"/>
  </r>
  <r>
    <x v="4"/>
    <x v="4"/>
    <x v="4"/>
    <x v="4"/>
    <n v="65000"/>
    <d v="2018-05-19T00:00:00"/>
    <x v="4"/>
    <x v="0"/>
  </r>
  <r>
    <x v="5"/>
    <x v="5"/>
    <x v="5"/>
    <x v="0"/>
    <n v="52000"/>
    <d v="2021-02-18T00:00:00"/>
    <x v="5"/>
    <x v="1"/>
  </r>
  <r>
    <x v="6"/>
    <x v="6"/>
    <x v="6"/>
    <x v="2"/>
    <n v="72000"/>
    <d v="2020-09-05T00:00:00"/>
    <x v="6"/>
    <x v="0"/>
  </r>
  <r>
    <x v="7"/>
    <x v="7"/>
    <x v="7"/>
    <x v="1"/>
    <n v="58000"/>
    <d v="2022-01-12T00:00:00"/>
    <x v="7"/>
    <x v="1"/>
  </r>
  <r>
    <x v="8"/>
    <x v="8"/>
    <x v="8"/>
    <x v="4"/>
    <n v="62000"/>
    <d v="2021-04-27T00:00:00"/>
    <x v="4"/>
    <x v="0"/>
  </r>
  <r>
    <x v="9"/>
    <x v="9"/>
    <x v="9"/>
    <x v="3"/>
    <n v="45000"/>
    <d v="2023-06-08T00:00:00"/>
    <x v="8"/>
    <x v="2"/>
  </r>
  <r>
    <x v="10"/>
    <x v="10"/>
    <x v="10"/>
    <x v="0"/>
    <n v="57000"/>
    <d v="2021-08-10T00:00:00"/>
    <x v="9"/>
    <x v="0"/>
  </r>
  <r>
    <x v="11"/>
    <x v="11"/>
    <x v="11"/>
    <x v="1"/>
    <n v="63000"/>
    <d v="2018-12-18T00:00:00"/>
    <x v="10"/>
    <x v="0"/>
  </r>
  <r>
    <x v="12"/>
    <x v="12"/>
    <x v="12"/>
    <x v="2"/>
    <n v="68000"/>
    <d v="2022-05-02T00:00:00"/>
    <x v="11"/>
    <x v="1"/>
  </r>
  <r>
    <x v="13"/>
    <x v="13"/>
    <x v="13"/>
    <x v="3"/>
    <n v="42000"/>
    <d v="2023-02-20T00:00:00"/>
    <x v="12"/>
    <x v="2"/>
  </r>
  <r>
    <x v="14"/>
    <x v="14"/>
    <x v="14"/>
    <x v="4"/>
    <n v="67000"/>
    <d v="2019-03-25T00:00:00"/>
    <x v="13"/>
    <x v="0"/>
  </r>
  <r>
    <x v="15"/>
    <x v="15"/>
    <x v="4"/>
    <x v="0"/>
    <n v="51000"/>
    <d v="2022-07-11T00:00:00"/>
    <x v="5"/>
    <x v="1"/>
  </r>
  <r>
    <x v="16"/>
    <x v="2"/>
    <x v="15"/>
    <x v="1"/>
    <n v="59000"/>
    <d v="2020-04-06T00:00:00"/>
    <x v="14"/>
    <x v="1"/>
  </r>
  <r>
    <x v="17"/>
    <x v="16"/>
    <x v="5"/>
    <x v="2"/>
    <n v="75000"/>
    <d v="2021-01-19T00:00:00"/>
    <x v="15"/>
    <x v="0"/>
  </r>
  <r>
    <x v="18"/>
    <x v="17"/>
    <x v="16"/>
    <x v="4"/>
    <n v="61000"/>
    <d v="2020-10-12T00:00:00"/>
    <x v="4"/>
    <x v="0"/>
  </r>
  <r>
    <x v="19"/>
    <x v="12"/>
    <x v="17"/>
    <x v="0"/>
    <n v="53000"/>
    <d v="2023-03-28T00:00:00"/>
    <x v="0"/>
    <x v="1"/>
  </r>
  <r>
    <x v="20"/>
    <x v="18"/>
    <x v="18"/>
    <x v="1"/>
    <n v="65000"/>
    <d v="2017-09-04T00:00:00"/>
    <x v="1"/>
    <x v="0"/>
  </r>
  <r>
    <x v="21"/>
    <x v="19"/>
    <x v="19"/>
    <x v="2"/>
    <n v="71000"/>
    <d v="2021-12-27T00:00:00"/>
    <x v="6"/>
    <x v="1"/>
  </r>
  <r>
    <x v="22"/>
    <x v="20"/>
    <x v="10"/>
    <x v="3"/>
    <n v="46000"/>
    <d v="2023-05-15T00:00:00"/>
    <x v="16"/>
    <x v="2"/>
  </r>
  <r>
    <x v="23"/>
    <x v="21"/>
    <x v="11"/>
    <x v="4"/>
    <n v="69000"/>
    <d v="2018-11-08T00:00:00"/>
    <x v="13"/>
    <x v="0"/>
  </r>
  <r>
    <x v="24"/>
    <x v="22"/>
    <x v="12"/>
    <x v="0"/>
    <n v="56000"/>
    <d v="2022-09-21T00:00:00"/>
    <x v="9"/>
    <x v="1"/>
  </r>
  <r>
    <x v="25"/>
    <x v="23"/>
    <x v="13"/>
    <x v="1"/>
    <n v="64000"/>
    <d v="2019-06-11T00:00:00"/>
    <x v="10"/>
    <x v="0"/>
  </r>
  <r>
    <x v="26"/>
    <x v="24"/>
    <x v="4"/>
    <x v="2"/>
    <n v="73000"/>
    <d v="2020-03-02T00:00:00"/>
    <x v="15"/>
    <x v="0"/>
  </r>
  <r>
    <x v="27"/>
    <x v="25"/>
    <x v="15"/>
    <x v="3"/>
    <n v="44000"/>
    <d v="2023-01-09T00:00:00"/>
    <x v="12"/>
    <x v="2"/>
  </r>
  <r>
    <x v="28"/>
    <x v="26"/>
    <x v="5"/>
    <x v="4"/>
    <n v="66000"/>
    <d v="2021-07-26T00:00:00"/>
    <x v="4"/>
    <x v="0"/>
  </r>
  <r>
    <x v="29"/>
    <x v="27"/>
    <x v="16"/>
    <x v="0"/>
    <n v="54000"/>
    <d v="2023-04-17T00:00:00"/>
    <x v="0"/>
    <x v="1"/>
  </r>
  <r>
    <x v="30"/>
    <x v="19"/>
    <x v="17"/>
    <x v="1"/>
    <n v="62000"/>
    <d v="2018-08-29T00:00:00"/>
    <x v="7"/>
    <x v="0"/>
  </r>
  <r>
    <x v="31"/>
    <x v="28"/>
    <x v="18"/>
    <x v="2"/>
    <n v="74000"/>
    <d v="2021-05-11T00:00:00"/>
    <x v="11"/>
    <x v="1"/>
  </r>
  <r>
    <x v="32"/>
    <x v="29"/>
    <x v="19"/>
    <x v="3"/>
    <n v="43000"/>
    <d v="2023-07-03T00:00:00"/>
    <x v="8"/>
    <x v="2"/>
  </r>
  <r>
    <x v="33"/>
    <x v="30"/>
    <x v="10"/>
    <x v="4"/>
    <n v="68000"/>
    <d v="2019-02-12T00:00:00"/>
    <x v="13"/>
    <x v="0"/>
  </r>
  <r>
    <x v="34"/>
    <x v="31"/>
    <x v="11"/>
    <x v="0"/>
    <n v="58000"/>
    <d v="2022-10-25T00:00:00"/>
    <x v="9"/>
    <x v="1"/>
  </r>
  <r>
    <x v="35"/>
    <x v="32"/>
    <x v="12"/>
    <x v="1"/>
    <n v="61000"/>
    <d v="2020-01-27T00:00:00"/>
    <x v="14"/>
    <x v="1"/>
  </r>
  <r>
    <x v="36"/>
    <x v="33"/>
    <x v="13"/>
    <x v="2"/>
    <n v="76000"/>
    <d v="2021-09-08T00:00:00"/>
    <x v="6"/>
    <x v="0"/>
  </r>
  <r>
    <x v="37"/>
    <x v="34"/>
    <x v="4"/>
    <x v="3"/>
    <n v="47000"/>
    <d v="2023-08-21T00:00:00"/>
    <x v="16"/>
    <x v="2"/>
  </r>
  <r>
    <x v="38"/>
    <x v="35"/>
    <x v="15"/>
    <x v="4"/>
    <n v="63000"/>
    <d v="2019-11-15T00:00:00"/>
    <x v="4"/>
    <x v="0"/>
  </r>
  <r>
    <x v="39"/>
    <x v="36"/>
    <x v="5"/>
    <x v="0"/>
    <n v="59000"/>
    <d v="2023-05-30T00:00:00"/>
    <x v="0"/>
    <x v="1"/>
  </r>
  <r>
    <x v="40"/>
    <x v="37"/>
    <x v="16"/>
    <x v="1"/>
    <n v="60000"/>
    <d v="2020-07-04T00:00:00"/>
    <x v="7"/>
    <x v="1"/>
  </r>
  <r>
    <x v="41"/>
    <x v="38"/>
    <x v="17"/>
    <x v="2"/>
    <n v="72000"/>
    <d v="2021-03-16T00:00:00"/>
    <x v="11"/>
    <x v="1"/>
  </r>
  <r>
    <x v="42"/>
    <x v="2"/>
    <x v="18"/>
    <x v="3"/>
    <n v="41000"/>
    <d v="2023-09-11T00:00:00"/>
    <x v="12"/>
    <x v="2"/>
  </r>
  <r>
    <x v="43"/>
    <x v="39"/>
    <x v="19"/>
    <x v="4"/>
    <n v="65000"/>
    <d v="2018-04-23T00:00:00"/>
    <x v="13"/>
    <x v="0"/>
  </r>
  <r>
    <x v="44"/>
    <x v="40"/>
    <x v="10"/>
    <x v="0"/>
    <n v="55000"/>
    <d v="2022-11-29T00:00:00"/>
    <x v="9"/>
    <x v="1"/>
  </r>
  <r>
    <x v="45"/>
    <x v="41"/>
    <x v="11"/>
    <x v="1"/>
    <n v="67000"/>
    <d v="2019-08-17T00:00:00"/>
    <x v="10"/>
    <x v="0"/>
  </r>
  <r>
    <x v="46"/>
    <x v="42"/>
    <x v="12"/>
    <x v="2"/>
    <n v="70000"/>
    <d v="2020-06-01T00:00:00"/>
    <x v="15"/>
    <x v="0"/>
  </r>
  <r>
    <x v="47"/>
    <x v="28"/>
    <x v="13"/>
    <x v="3"/>
    <n v="49000"/>
    <d v="2023-01-25T00:00:00"/>
    <x v="16"/>
    <x v="2"/>
  </r>
  <r>
    <x v="48"/>
    <x v="43"/>
    <x v="4"/>
    <x v="4"/>
    <n v="64000"/>
    <d v="2019-10-09T00:00:00"/>
    <x v="4"/>
    <x v="0"/>
  </r>
  <r>
    <x v="49"/>
    <x v="44"/>
    <x v="15"/>
    <x v="0"/>
    <n v="57000"/>
    <d v="2023-06-19T00:00:00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s v="John"/>
    <s v="Doe"/>
    <x v="0"/>
    <n v="55000"/>
    <d v="2020-01-15T00:00:00"/>
    <s v="Sales Representative"/>
    <s v="Sales Representative"/>
    <x v="0"/>
    <n v="2192.25"/>
  </r>
  <r>
    <x v="1"/>
    <s v="Jane"/>
    <s v="Smith"/>
    <x v="1"/>
    <n v="60000"/>
    <d v="2019-07-08T00:00:00"/>
    <s v="Marketing Manager"/>
    <s v="Marketing Manager"/>
    <x v="1"/>
    <n v="1309.6199999999999"/>
  </r>
  <r>
    <x v="2"/>
    <s v="David"/>
    <s v="Lee"/>
    <x v="2"/>
    <n v="70000"/>
    <d v="2021-11-22T00:00:00"/>
    <s v="Software Engineer"/>
    <s v="Software Engineer"/>
    <x v="0"/>
    <n v="2226.1"/>
  </r>
  <r>
    <x v="3"/>
    <s v="Sarah"/>
    <s v="Jones"/>
    <x v="3"/>
    <n v="48000"/>
    <d v="2022-03-10T00:00:00"/>
    <s v="HR Manager"/>
    <s v="Hr Manager"/>
    <x v="2"/>
    <s v="No Bonus"/>
  </r>
  <r>
    <x v="4"/>
    <s v="Michael"/>
    <s v="Brown"/>
    <x v="4"/>
    <n v="65000"/>
    <d v="2018-05-19T00:00:00"/>
    <s v="Financial Analyst"/>
    <s v="Financial Analyst"/>
    <x v="0"/>
    <n v="2161.9500000000003"/>
  </r>
  <r>
    <x v="5"/>
    <s v="Emily"/>
    <s v="Davis"/>
    <x v="0"/>
    <n v="52000"/>
    <d v="2021-02-18T00:00:00"/>
    <s v="Sales Associate"/>
    <s v="Sales Associate"/>
    <x v="1"/>
    <n v="1327.35"/>
  </r>
  <r>
    <x v="6"/>
    <s v="Daniel"/>
    <s v="Wilson"/>
    <x v="2"/>
    <n v="72000"/>
    <d v="2020-09-05T00:00:00"/>
    <s v="Senior Software Engineer"/>
    <s v="Senior Software Engineer"/>
    <x v="0"/>
    <n v="2203.9500000000003"/>
  </r>
  <r>
    <x v="7"/>
    <s v="Christopher"/>
    <s v="Martinez"/>
    <x v="1"/>
    <n v="58000"/>
    <d v="2022-01-12T00:00:00"/>
    <s v="Marketing Specialist"/>
    <s v="Marketing Specialist"/>
    <x v="1"/>
    <n v="1337.19"/>
  </r>
  <r>
    <x v="8"/>
    <s v="Andrew"/>
    <s v="Garcia"/>
    <x v="4"/>
    <n v="62000"/>
    <d v="2021-04-27T00:00:00"/>
    <s v="Financial Analyst"/>
    <s v="Financial Analyst"/>
    <x v="0"/>
    <n v="2215.65"/>
  </r>
  <r>
    <x v="9"/>
    <s v="Michelle"/>
    <s v="Rodriguez"/>
    <x v="3"/>
    <n v="45000"/>
    <d v="2023-06-08T00:00:00"/>
    <s v="HR Assistant"/>
    <s v="Hr Assistant"/>
    <x v="2"/>
    <s v="No Bonus"/>
  </r>
  <r>
    <x v="10"/>
    <s v="Robert"/>
    <s v="Anderson"/>
    <x v="0"/>
    <n v="57000"/>
    <d v="2021-08-10T00:00:00"/>
    <s v="Sales Manager"/>
    <s v="Sales Manager"/>
    <x v="0"/>
    <n v="2220.9"/>
  </r>
  <r>
    <x v="11"/>
    <s v="Laura"/>
    <s v="Evans"/>
    <x v="1"/>
    <n v="63000"/>
    <d v="2018-12-18T00:00:00"/>
    <s v="Marketing Director"/>
    <s v="Marketing Director"/>
    <x v="0"/>
    <n v="2172.6"/>
  </r>
  <r>
    <x v="12"/>
    <s v="Charles"/>
    <s v="Walker"/>
    <x v="2"/>
    <n v="68000"/>
    <d v="2022-05-02T00:00:00"/>
    <s v="Systems Administrator"/>
    <s v="Systems Administrator"/>
    <x v="1"/>
    <n v="1340.49"/>
  </r>
  <r>
    <x v="13"/>
    <s v="Linda"/>
    <s v="Young"/>
    <x v="3"/>
    <n v="42000"/>
    <d v="2023-02-20T00:00:00"/>
    <s v="HR Generalist"/>
    <s v="Hr Generalist"/>
    <x v="2"/>
    <s v="No Bonus"/>
  </r>
  <r>
    <x v="14"/>
    <s v="James"/>
    <s v="Wright"/>
    <x v="4"/>
    <n v="67000"/>
    <d v="2019-03-25T00:00:00"/>
    <s v="Senior Financial Analyst"/>
    <s v="Senior Financial Analyst"/>
    <x v="0"/>
    <n v="2177.4500000000003"/>
  </r>
  <r>
    <x v="15"/>
    <s v="Mary"/>
    <s v="Brown"/>
    <x v="0"/>
    <n v="51000"/>
    <d v="2022-07-11T00:00:00"/>
    <s v="Sales Associate"/>
    <s v="Sales Associate"/>
    <x v="1"/>
    <n v="1342.59"/>
  </r>
  <r>
    <x v="16"/>
    <s v="David"/>
    <s v="Miller"/>
    <x v="1"/>
    <n v="59000"/>
    <d v="2020-04-06T00:00:00"/>
    <s v="Marketing Coordinator"/>
    <s v="Marketing Coordinator"/>
    <x v="1"/>
    <n v="1317.81"/>
  </r>
  <r>
    <x v="17"/>
    <s v="Richard"/>
    <s v="Davis"/>
    <x v="2"/>
    <n v="75000"/>
    <d v="2021-01-19T00:00:00"/>
    <s v="Project Manager"/>
    <s v="Project Manager"/>
    <x v="0"/>
    <n v="2210.75"/>
  </r>
  <r>
    <x v="18"/>
    <s v="Joseph"/>
    <s v="Thomas"/>
    <x v="4"/>
    <n v="61000"/>
    <d v="2020-10-12T00:00:00"/>
    <s v="Financial Analyst"/>
    <s v="Financial Analyst"/>
    <x v="0"/>
    <n v="2205.8000000000002"/>
  </r>
  <r>
    <x v="19"/>
    <s v="Charles"/>
    <s v="Lewis"/>
    <x v="0"/>
    <n v="53000"/>
    <d v="2023-03-28T00:00:00"/>
    <s v="Sales Representative"/>
    <s v="Sales Representative"/>
    <x v="1"/>
    <n v="1350.3899999999999"/>
  </r>
  <r>
    <x v="20"/>
    <s v="Susan"/>
    <s v="Jackson"/>
    <x v="1"/>
    <n v="65000"/>
    <d v="2017-09-04T00:00:00"/>
    <s v="Marketing Manager"/>
    <s v="Marketing Manager"/>
    <x v="0"/>
    <n v="2149.1"/>
  </r>
  <r>
    <x v="21"/>
    <s v="Kenneth"/>
    <s v="Hall"/>
    <x v="2"/>
    <n v="71000"/>
    <d v="2021-12-27T00:00:00"/>
    <s v="Senior Software Engineer"/>
    <s v="Senior Software Engineer"/>
    <x v="1"/>
    <n v="1336.71"/>
  </r>
  <r>
    <x v="22"/>
    <s v="Betty"/>
    <s v="Anderson"/>
    <x v="3"/>
    <n v="46000"/>
    <d v="2023-05-15T00:00:00"/>
    <s v="HR Specialist"/>
    <s v="Hr Specialist"/>
    <x v="2"/>
    <s v="No Bonus"/>
  </r>
  <r>
    <x v="23"/>
    <s v="William"/>
    <s v="Evans"/>
    <x v="4"/>
    <n v="69000"/>
    <d v="2018-11-08T00:00:00"/>
    <s v="Senior Financial Analyst"/>
    <s v="Senior Financial Analyst"/>
    <x v="0"/>
    <n v="2170.6"/>
  </r>
  <r>
    <x v="24"/>
    <s v="Barbara"/>
    <s v="Walker"/>
    <x v="0"/>
    <n v="56000"/>
    <d v="2022-09-21T00:00:00"/>
    <s v="Sales Manager"/>
    <s v="Sales Manager"/>
    <x v="1"/>
    <n v="1344.75"/>
  </r>
  <r>
    <x v="25"/>
    <s v="Henry"/>
    <s v="Young"/>
    <x v="1"/>
    <n v="64000"/>
    <d v="2019-06-11T00:00:00"/>
    <s v="Marketing Director"/>
    <s v="Marketing Director"/>
    <x v="0"/>
    <n v="2181.35"/>
  </r>
  <r>
    <x v="26"/>
    <s v="Nancy"/>
    <s v="Brown"/>
    <x v="2"/>
    <n v="73000"/>
    <d v="2020-03-02T00:00:00"/>
    <s v="Project Manager"/>
    <s v="Project Manager"/>
    <x v="0"/>
    <n v="2194.6"/>
  </r>
  <r>
    <x v="27"/>
    <s v="Paul"/>
    <s v="Miller"/>
    <x v="3"/>
    <n v="44000"/>
    <d v="2023-01-09T00:00:00"/>
    <s v="HR Generalist"/>
    <s v="Hr Generalist"/>
    <x v="2"/>
    <s v="No Bonus"/>
  </r>
  <r>
    <x v="28"/>
    <s v="Donald"/>
    <s v="Davis"/>
    <x v="4"/>
    <n v="66000"/>
    <d v="2021-07-26T00:00:00"/>
    <s v="Financial Analyst"/>
    <s v="Financial Analyst"/>
    <x v="0"/>
    <n v="2220.15"/>
  </r>
  <r>
    <x v="29"/>
    <s v="George"/>
    <s v="Thomas"/>
    <x v="0"/>
    <n v="54000"/>
    <d v="2023-04-17T00:00:00"/>
    <s v="Sales Representative"/>
    <s v="Sales Representative"/>
    <x v="1"/>
    <n v="1350.99"/>
  </r>
  <r>
    <x v="30"/>
    <s v="Kenneth"/>
    <s v="Lewis"/>
    <x v="1"/>
    <n v="62000"/>
    <d v="2018-08-29T00:00:00"/>
    <s v="Marketing Specialist"/>
    <s v="Marketing Specialist"/>
    <x v="0"/>
    <n v="2167.0500000000002"/>
  </r>
  <r>
    <x v="31"/>
    <s v="Steven"/>
    <s v="Jackson"/>
    <x v="2"/>
    <n v="74000"/>
    <d v="2021-05-11T00:00:00"/>
    <s v="Systems Administrator"/>
    <s v="Systems Administrator"/>
    <x v="1"/>
    <n v="1329.81"/>
  </r>
  <r>
    <x v="32"/>
    <s v="Edward"/>
    <s v="Hall"/>
    <x v="3"/>
    <n v="43000"/>
    <d v="2023-07-03T00:00:00"/>
    <s v="HR Assistant"/>
    <s v="Hr Assistant"/>
    <x v="2"/>
    <s v="No Bonus"/>
  </r>
  <r>
    <x v="33"/>
    <s v="Brian"/>
    <s v="Anderson"/>
    <x v="4"/>
    <n v="68000"/>
    <d v="2019-02-12T00:00:00"/>
    <s v="Senior Financial Analyst"/>
    <s v="Senior Financial Analyst"/>
    <x v="0"/>
    <n v="2175.4"/>
  </r>
  <r>
    <x v="34"/>
    <s v="Ronald"/>
    <s v="Evans"/>
    <x v="0"/>
    <n v="58000"/>
    <d v="2022-10-25T00:00:00"/>
    <s v="Sales Manager"/>
    <s v="Sales Manager"/>
    <x v="1"/>
    <n v="1345.77"/>
  </r>
  <r>
    <x v="35"/>
    <s v="Timothy"/>
    <s v="Walker"/>
    <x v="1"/>
    <n v="61000"/>
    <d v="2020-01-27T00:00:00"/>
    <s v="Marketing Coordinator"/>
    <s v="Marketing Coordinator"/>
    <x v="1"/>
    <n v="1315.71"/>
  </r>
  <r>
    <x v="36"/>
    <s v="Jason"/>
    <s v="Young"/>
    <x v="2"/>
    <n v="76000"/>
    <d v="2021-09-08T00:00:00"/>
    <s v="Senior Software Engineer"/>
    <s v="Senior Software Engineer"/>
    <x v="0"/>
    <n v="2222.35"/>
  </r>
  <r>
    <x v="37"/>
    <s v="Jeffrey"/>
    <s v="Brown"/>
    <x v="3"/>
    <n v="47000"/>
    <d v="2023-08-21T00:00:00"/>
    <s v="HR Specialist"/>
    <s v="Hr Specialist"/>
    <x v="2"/>
    <s v="No Bonus"/>
  </r>
  <r>
    <x v="38"/>
    <s v="Larry"/>
    <s v="Miller"/>
    <x v="4"/>
    <n v="63000"/>
    <d v="2019-11-15T00:00:00"/>
    <s v="Financial Analyst"/>
    <s v="Financial Analyst"/>
    <x v="0"/>
    <n v="2189.2000000000003"/>
  </r>
  <r>
    <x v="39"/>
    <s v="Frank"/>
    <s v="Davis"/>
    <x v="0"/>
    <n v="59000"/>
    <d v="2023-05-30T00:00:00"/>
    <s v="Sales Representative"/>
    <s v="Sales Representative"/>
    <x v="1"/>
    <n v="1352.28"/>
  </r>
  <r>
    <x v="40"/>
    <s v="Dennis"/>
    <s v="Thomas"/>
    <x v="1"/>
    <n v="60000"/>
    <d v="2020-07-04T00:00:00"/>
    <s v="Marketing Specialist"/>
    <s v="Marketing Specialist"/>
    <x v="1"/>
    <n v="1320.48"/>
  </r>
  <r>
    <x v="41"/>
    <s v="Jerry"/>
    <s v="Lewis"/>
    <x v="2"/>
    <n v="72000"/>
    <d v="2021-03-16T00:00:00"/>
    <s v="Systems Administrator"/>
    <s v="Systems Administrator"/>
    <x v="1"/>
    <n v="1328.1299999999999"/>
  </r>
  <r>
    <x v="42"/>
    <s v="David"/>
    <s v="Jackson"/>
    <x v="3"/>
    <n v="41000"/>
    <d v="2023-09-11T00:00:00"/>
    <s v="HR Generalist"/>
    <s v="Hr Generalist"/>
    <x v="2"/>
    <s v="No Bonus"/>
  </r>
  <r>
    <x v="43"/>
    <s v="Roy"/>
    <s v="Hall"/>
    <x v="4"/>
    <n v="65000"/>
    <d v="2018-04-23T00:00:00"/>
    <s v="Senior Financial Analyst"/>
    <s v="Senior Financial Analyst"/>
    <x v="0"/>
    <n v="2160.65"/>
  </r>
  <r>
    <x v="44"/>
    <s v="Roger"/>
    <s v="Anderson"/>
    <x v="0"/>
    <n v="55000"/>
    <d v="2022-11-29T00:00:00"/>
    <s v="Sales Manager"/>
    <s v="Sales Manager"/>
    <x v="1"/>
    <n v="1346.82"/>
  </r>
  <r>
    <x v="45"/>
    <s v="Glenn"/>
    <s v="Evans"/>
    <x v="1"/>
    <n v="67000"/>
    <d v="2019-08-17T00:00:00"/>
    <s v="Marketing Director"/>
    <s v="Marketing Director"/>
    <x v="0"/>
    <n v="2184.7000000000003"/>
  </r>
  <r>
    <x v="46"/>
    <s v="Scott"/>
    <s v="Walker"/>
    <x v="2"/>
    <n v="70000"/>
    <d v="2020-06-01T00:00:00"/>
    <s v="Project Manager"/>
    <s v="Project Manager"/>
    <x v="0"/>
    <n v="2199.15"/>
  </r>
  <r>
    <x v="47"/>
    <s v="Steven"/>
    <s v="Young"/>
    <x v="3"/>
    <n v="49000"/>
    <d v="2023-01-25T00:00:00"/>
    <s v="HR Specialist"/>
    <s v="Hr Specialist"/>
    <x v="2"/>
    <s v="No Bonus"/>
  </r>
  <r>
    <x v="48"/>
    <s v="Eric"/>
    <s v="Brown"/>
    <x v="4"/>
    <n v="64000"/>
    <d v="2019-10-09T00:00:00"/>
    <s v="Financial Analyst"/>
    <s v="Financial Analyst"/>
    <x v="0"/>
    <n v="2187.35"/>
  </r>
  <r>
    <x v="49"/>
    <s v="Stephen"/>
    <s v="Miller"/>
    <x v="0"/>
    <n v="57000"/>
    <d v="2023-06-19T00:00:00"/>
    <s v="Sales Representative"/>
    <s v="Sales Representative"/>
    <x v="1"/>
    <n v="1352.87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">
  <location ref="S28:T34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>
      <items count="6">
        <item x="4"/>
        <item x="3"/>
        <item x="2"/>
        <item x="1"/>
        <item x="0"/>
        <item t="default"/>
      </items>
    </pivotField>
    <pivotField dataField="1"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ary" fld="4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P14:R24" firstHeaderRow="1" firstDataRow="1" firstDataCol="2"/>
  <pivotFields count="10">
    <pivotField axis="axisRow" compact="0" outline="0" showAll="0" measureFilter="1" sortType="descending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Row" compact="0" outline="0" showAll="0" measureFilter="1" defaultSubtotal="0">
      <items count="5">
        <item x="4"/>
        <item x="3"/>
        <item x="2"/>
        <item x="1"/>
        <item x="0"/>
      </items>
    </pivotField>
    <pivotField dataField="1"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3"/>
    <field x="0"/>
  </rowFields>
  <rowItems count="10">
    <i>
      <x/>
      <x v="23"/>
    </i>
    <i r="1">
      <x v="33"/>
    </i>
    <i r="1">
      <x v="14"/>
    </i>
    <i>
      <x v="2"/>
      <x v="36"/>
    </i>
    <i r="1">
      <x v="17"/>
    </i>
    <i r="1">
      <x v="31"/>
    </i>
    <i>
      <x v="3"/>
      <x v="45"/>
    </i>
    <i r="1">
      <x v="20"/>
    </i>
    <i r="1">
      <x v="25"/>
    </i>
    <i t="grand">
      <x/>
    </i>
  </rowItems>
  <colItems count="1">
    <i/>
  </colItems>
  <dataFields count="1">
    <dataField name="Max of Salary" fld="4" subtotal="max" baseField="0" baseItem="0"/>
  </dataFields>
  <pivotTableStyleInfo name="PivotStyleLight16" showRowHeaders="1" showColHeaders="1" showRowStripes="0" showColStripes="0" showLastColumn="1"/>
  <filters count="2">
    <filter fld="3" type="count" evalOrder="-1" id="2" iMeasureFld="0">
      <autoFilter ref="A1">
        <filterColumn colId="0">
          <top10 val="3" filterVal="3"/>
        </filterColumn>
      </autoFilter>
    </filter>
    <filter fld="0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Employee ID">
  <location ref="W26:X32" firstHeaderRow="1" firstDataRow="1" firstDataCol="1" rowPageCount="1" colPageCount="1"/>
  <pivotFields count="8">
    <pivotField axis="axisRow" showAll="0" sortType="descending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6">
        <item x="8"/>
        <item x="22"/>
        <item x="20"/>
        <item x="30"/>
        <item x="12"/>
        <item x="7"/>
        <item x="6"/>
        <item x="2"/>
        <item x="37"/>
        <item x="26"/>
        <item x="29"/>
        <item x="5"/>
        <item x="43"/>
        <item x="36"/>
        <item x="27"/>
        <item x="41"/>
        <item x="23"/>
        <item x="14"/>
        <item x="1"/>
        <item x="33"/>
        <item x="34"/>
        <item x="38"/>
        <item x="0"/>
        <item x="17"/>
        <item x="19"/>
        <item x="35"/>
        <item x="11"/>
        <item x="13"/>
        <item x="15"/>
        <item x="4"/>
        <item x="9"/>
        <item x="24"/>
        <item x="25"/>
        <item x="16"/>
        <item x="10"/>
        <item x="40"/>
        <item x="31"/>
        <item x="39"/>
        <item x="3"/>
        <item x="42"/>
        <item x="44"/>
        <item x="28"/>
        <item x="18"/>
        <item x="32"/>
        <item x="21"/>
        <item t="default"/>
      </items>
    </pivotField>
    <pivotField showAll="0">
      <items count="21">
        <item x="10"/>
        <item x="4"/>
        <item x="5"/>
        <item x="0"/>
        <item x="11"/>
        <item x="8"/>
        <item x="19"/>
        <item x="18"/>
        <item x="3"/>
        <item x="2"/>
        <item x="17"/>
        <item x="7"/>
        <item x="15"/>
        <item x="9"/>
        <item x="1"/>
        <item x="16"/>
        <item x="12"/>
        <item x="6"/>
        <item x="14"/>
        <item x="13"/>
        <item t="default"/>
      </items>
    </pivotField>
    <pivotField showAll="0"/>
    <pivotField dataField="1" showAll="0"/>
    <pivotField numFmtId="14" showAll="0"/>
    <pivotField axis="axisPage" showAll="0">
      <items count="18">
        <item x="4"/>
        <item x="8"/>
        <item x="12"/>
        <item x="3"/>
        <item x="16"/>
        <item x="14"/>
        <item x="10"/>
        <item x="1"/>
        <item x="7"/>
        <item x="15"/>
        <item x="5"/>
        <item x="9"/>
        <item x="0"/>
        <item x="13"/>
        <item x="6"/>
        <item x="2"/>
        <item x="11"/>
        <item t="default"/>
      </items>
    </pivotField>
    <pivotField showAll="0"/>
  </pivotFields>
  <rowFields count="1">
    <field x="0"/>
  </rowFields>
  <rowItems count="6">
    <i>
      <x v="39"/>
    </i>
    <i>
      <x v="49"/>
    </i>
    <i>
      <x/>
    </i>
    <i>
      <x v="29"/>
    </i>
    <i>
      <x v="19"/>
    </i>
    <i t="grand">
      <x/>
    </i>
  </rowItems>
  <colItems count="1">
    <i/>
  </colItems>
  <pageFields count="1">
    <pageField fld="6" item="12" hier="-1"/>
  </pageFields>
  <dataFields count="1">
    <dataField name="Max of Salary" fld="4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Y37:Z41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Row" dataField="1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formance Rating" fld="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W14:X20" firstHeaderRow="1" firstDataRow="1" firstDataCol="1"/>
  <pivotFields count="8">
    <pivotField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/>
    <pivotField numFmtId="14"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4:Q9" firstHeaderRow="1" firstDataRow="1" firstDataCol="1" rowPageCount="1" colPageCount="1"/>
  <pivotFields count="8">
    <pivotField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/>
    <pivotField numFmtId="14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3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7" item="0" hier="-1"/>
  </pageField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topLeftCell="B3" workbookViewId="0">
      <selection activeCell="I11" sqref="I11"/>
    </sheetView>
  </sheetViews>
  <sheetFormatPr defaultColWidth="0" defaultRowHeight="15" x14ac:dyDescent="0.25"/>
  <cols>
    <col min="1" max="1" width="15.33203125" customWidth="1"/>
    <col min="2" max="2" width="9.109375" bestFit="1" customWidth="1"/>
    <col min="3" max="3" width="9.21875" bestFit="1" customWidth="1"/>
    <col min="4" max="4" width="8.21875" bestFit="1" customWidth="1"/>
    <col min="5" max="5" width="8.88671875" bestFit="1" customWidth="1"/>
    <col min="6" max="6" width="5.77734375" bestFit="1" customWidth="1"/>
    <col min="7" max="7" width="10.21875" bestFit="1" customWidth="1"/>
    <col min="8" max="8" width="20.109375" customWidth="1"/>
    <col min="9" max="9" width="16.77734375" bestFit="1" customWidth="1"/>
    <col min="10" max="16" width="15.33203125" customWidth="1"/>
    <col min="17" max="16384" width="15.33203125" hidden="1"/>
  </cols>
  <sheetData>
    <row r="1" spans="2:15" ht="15.75" thickBot="1" x14ac:dyDescent="0.3"/>
    <row r="2" spans="2:15" ht="36" customHeight="1" thickBot="1" x14ac:dyDescent="0.45">
      <c r="B2" s="19" t="s">
        <v>0</v>
      </c>
      <c r="C2" s="20"/>
      <c r="D2" s="20"/>
      <c r="E2" s="20"/>
      <c r="F2" s="20"/>
      <c r="G2" s="20"/>
      <c r="H2" s="20"/>
      <c r="I2" s="21"/>
      <c r="K2" s="24" t="s">
        <v>1</v>
      </c>
      <c r="L2" s="25"/>
      <c r="M2" s="25"/>
      <c r="N2" s="25"/>
      <c r="O2" s="25"/>
    </row>
    <row r="3" spans="2:15" ht="16.5" thickTop="1" thickBot="1" x14ac:dyDescent="0.3"/>
    <row r="4" spans="2:15" ht="20.25" thickBot="1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2" t="s">
        <v>9</v>
      </c>
      <c r="K4" s="22" t="s">
        <v>10</v>
      </c>
      <c r="L4" s="23"/>
      <c r="M4" s="23"/>
      <c r="N4" s="23"/>
      <c r="O4" s="23"/>
    </row>
    <row r="5" spans="2:15" ht="15.75" thickBot="1" x14ac:dyDescent="0.3">
      <c r="B5" s="3">
        <v>1001</v>
      </c>
      <c r="C5" s="4" t="s">
        <v>11</v>
      </c>
      <c r="D5" s="4" t="s">
        <v>12</v>
      </c>
      <c r="E5" s="4" t="s">
        <v>13</v>
      </c>
      <c r="F5" s="3">
        <v>55000</v>
      </c>
      <c r="G5" s="5">
        <v>43845</v>
      </c>
      <c r="H5" s="4" t="s">
        <v>14</v>
      </c>
      <c r="I5" s="6" t="s">
        <v>15</v>
      </c>
      <c r="K5" s="23"/>
      <c r="L5" s="23"/>
      <c r="M5" s="23"/>
      <c r="N5" s="23"/>
      <c r="O5" s="23"/>
    </row>
    <row r="6" spans="2:15" ht="30" thickBot="1" x14ac:dyDescent="0.3">
      <c r="B6" s="3">
        <v>1002</v>
      </c>
      <c r="C6" s="4" t="s">
        <v>16</v>
      </c>
      <c r="D6" s="4" t="s">
        <v>17</v>
      </c>
      <c r="E6" s="4" t="s">
        <v>18</v>
      </c>
      <c r="F6" s="3">
        <v>60000</v>
      </c>
      <c r="G6" s="5">
        <v>43654</v>
      </c>
      <c r="H6" s="4" t="s">
        <v>19</v>
      </c>
      <c r="I6" s="6" t="s">
        <v>20</v>
      </c>
      <c r="K6" s="23"/>
      <c r="L6" s="23"/>
      <c r="M6" s="23"/>
      <c r="N6" s="23"/>
      <c r="O6" s="23"/>
    </row>
    <row r="7" spans="2:15" ht="30" thickBot="1" x14ac:dyDescent="0.3">
      <c r="B7" s="3">
        <v>1003</v>
      </c>
      <c r="C7" s="4" t="s">
        <v>21</v>
      </c>
      <c r="D7" s="4" t="s">
        <v>22</v>
      </c>
      <c r="E7" s="4" t="s">
        <v>23</v>
      </c>
      <c r="F7" s="3">
        <v>70000</v>
      </c>
      <c r="G7" s="5">
        <v>44522</v>
      </c>
      <c r="H7" s="4" t="s">
        <v>24</v>
      </c>
      <c r="I7" s="6" t="s">
        <v>15</v>
      </c>
      <c r="K7" s="23"/>
      <c r="L7" s="23"/>
      <c r="M7" s="23"/>
      <c r="N7" s="23"/>
      <c r="O7" s="23"/>
    </row>
    <row r="8" spans="2:15" ht="30" thickBot="1" x14ac:dyDescent="0.3">
      <c r="B8" s="3">
        <v>1004</v>
      </c>
      <c r="C8" s="4" t="s">
        <v>25</v>
      </c>
      <c r="D8" s="4" t="s">
        <v>26</v>
      </c>
      <c r="E8" s="4" t="s">
        <v>27</v>
      </c>
      <c r="F8" s="3">
        <v>48000</v>
      </c>
      <c r="G8" s="5">
        <v>44630</v>
      </c>
      <c r="H8" s="4" t="s">
        <v>28</v>
      </c>
      <c r="I8" s="6" t="s">
        <v>29</v>
      </c>
      <c r="K8" s="23"/>
      <c r="L8" s="23"/>
      <c r="M8" s="23"/>
      <c r="N8" s="23"/>
      <c r="O8" s="23"/>
    </row>
    <row r="9" spans="2:15" ht="15.75" thickBot="1" x14ac:dyDescent="0.3">
      <c r="B9" s="3">
        <v>1005</v>
      </c>
      <c r="C9" s="4" t="s">
        <v>30</v>
      </c>
      <c r="D9" s="4" t="s">
        <v>31</v>
      </c>
      <c r="E9" s="4" t="s">
        <v>32</v>
      </c>
      <c r="F9" s="3">
        <v>65000</v>
      </c>
      <c r="G9" s="5">
        <v>43239</v>
      </c>
      <c r="H9" s="4" t="s">
        <v>33</v>
      </c>
      <c r="I9" s="6" t="s">
        <v>15</v>
      </c>
      <c r="K9" s="23"/>
      <c r="L9" s="23"/>
      <c r="M9" s="23"/>
      <c r="N9" s="23"/>
      <c r="O9" s="23"/>
    </row>
    <row r="10" spans="2:15" ht="15.75" thickBot="1" x14ac:dyDescent="0.3">
      <c r="B10" s="3">
        <v>1006</v>
      </c>
      <c r="C10" s="4" t="s">
        <v>34</v>
      </c>
      <c r="D10" s="4" t="s">
        <v>35</v>
      </c>
      <c r="E10" s="4" t="s">
        <v>13</v>
      </c>
      <c r="F10" s="3">
        <v>52000</v>
      </c>
      <c r="G10" s="5">
        <v>44245</v>
      </c>
      <c r="H10" s="4" t="s">
        <v>36</v>
      </c>
      <c r="I10" s="6" t="s">
        <v>20</v>
      </c>
      <c r="K10" s="23"/>
      <c r="L10" s="23"/>
      <c r="M10" s="23"/>
      <c r="N10" s="23"/>
      <c r="O10" s="23"/>
    </row>
    <row r="11" spans="2:15" ht="15.75" thickBot="1" x14ac:dyDescent="0.3">
      <c r="B11" s="3">
        <v>1007</v>
      </c>
      <c r="C11" s="4" t="s">
        <v>37</v>
      </c>
      <c r="D11" s="4" t="s">
        <v>38</v>
      </c>
      <c r="E11" s="4" t="s">
        <v>23</v>
      </c>
      <c r="F11" s="3">
        <v>72000</v>
      </c>
      <c r="G11" s="5">
        <v>44079</v>
      </c>
      <c r="H11" s="4" t="s">
        <v>39</v>
      </c>
      <c r="I11" s="6" t="s">
        <v>15</v>
      </c>
      <c r="K11" s="23"/>
      <c r="L11" s="23"/>
      <c r="M11" s="23"/>
      <c r="N11" s="23"/>
      <c r="O11" s="23"/>
    </row>
    <row r="12" spans="2:15" ht="30" thickBot="1" x14ac:dyDescent="0.3">
      <c r="B12" s="3">
        <v>1008</v>
      </c>
      <c r="C12" s="4" t="s">
        <v>40</v>
      </c>
      <c r="D12" s="4" t="s">
        <v>41</v>
      </c>
      <c r="E12" s="4" t="s">
        <v>18</v>
      </c>
      <c r="F12" s="3">
        <v>58000</v>
      </c>
      <c r="G12" s="5">
        <v>44573</v>
      </c>
      <c r="H12" s="4" t="s">
        <v>42</v>
      </c>
      <c r="I12" s="6" t="s">
        <v>20</v>
      </c>
      <c r="K12" s="23"/>
      <c r="L12" s="23"/>
      <c r="M12" s="23"/>
      <c r="N12" s="23"/>
      <c r="O12" s="23"/>
    </row>
    <row r="13" spans="2:15" ht="15.75" thickBot="1" x14ac:dyDescent="0.3">
      <c r="B13" s="3">
        <v>1009</v>
      </c>
      <c r="C13" s="4" t="s">
        <v>43</v>
      </c>
      <c r="D13" s="4" t="s">
        <v>44</v>
      </c>
      <c r="E13" s="4" t="s">
        <v>32</v>
      </c>
      <c r="F13" s="3">
        <v>62000</v>
      </c>
      <c r="G13" s="5">
        <v>44313</v>
      </c>
      <c r="H13" s="4" t="s">
        <v>33</v>
      </c>
      <c r="I13" s="6" t="s">
        <v>15</v>
      </c>
      <c r="K13" s="23"/>
      <c r="L13" s="23"/>
      <c r="M13" s="23"/>
      <c r="N13" s="23"/>
      <c r="O13" s="23"/>
    </row>
    <row r="14" spans="2:15" ht="30" thickBot="1" x14ac:dyDescent="0.3">
      <c r="B14" s="3">
        <v>1010</v>
      </c>
      <c r="C14" s="4" t="s">
        <v>45</v>
      </c>
      <c r="D14" s="4" t="s">
        <v>46</v>
      </c>
      <c r="E14" s="4" t="s">
        <v>27</v>
      </c>
      <c r="F14" s="3">
        <v>45000</v>
      </c>
      <c r="G14" s="5">
        <v>45085</v>
      </c>
      <c r="H14" s="4" t="s">
        <v>47</v>
      </c>
      <c r="I14" s="6" t="s">
        <v>29</v>
      </c>
      <c r="K14" s="23"/>
      <c r="L14" s="23"/>
      <c r="M14" s="23"/>
      <c r="N14" s="23"/>
      <c r="O14" s="23"/>
    </row>
    <row r="15" spans="2:15" ht="15.75" thickBot="1" x14ac:dyDescent="0.3">
      <c r="B15" s="3">
        <v>1011</v>
      </c>
      <c r="C15" s="4" t="s">
        <v>48</v>
      </c>
      <c r="D15" s="4" t="s">
        <v>49</v>
      </c>
      <c r="E15" s="4" t="s">
        <v>13</v>
      </c>
      <c r="F15" s="3">
        <v>57000</v>
      </c>
      <c r="G15" s="5">
        <v>44418</v>
      </c>
      <c r="H15" s="4" t="s">
        <v>50</v>
      </c>
      <c r="I15" s="6" t="s">
        <v>15</v>
      </c>
      <c r="K15" s="23"/>
      <c r="L15" s="23"/>
      <c r="M15" s="23"/>
      <c r="N15" s="23"/>
      <c r="O15" s="23"/>
    </row>
    <row r="16" spans="2:15" ht="15.75" thickBot="1" x14ac:dyDescent="0.3">
      <c r="B16" s="3">
        <v>1012</v>
      </c>
      <c r="C16" s="4" t="s">
        <v>51</v>
      </c>
      <c r="D16" s="4" t="s">
        <v>52</v>
      </c>
      <c r="E16" s="4" t="s">
        <v>18</v>
      </c>
      <c r="F16" s="3">
        <v>63000</v>
      </c>
      <c r="G16" s="5">
        <v>43452</v>
      </c>
      <c r="H16" s="4" t="s">
        <v>53</v>
      </c>
      <c r="I16" s="6" t="s">
        <v>15</v>
      </c>
      <c r="K16" s="23"/>
      <c r="L16" s="23"/>
      <c r="M16" s="23"/>
      <c r="N16" s="23"/>
      <c r="O16" s="23"/>
    </row>
    <row r="17" spans="2:15" ht="15.75" thickBot="1" x14ac:dyDescent="0.3">
      <c r="B17" s="3">
        <v>1013</v>
      </c>
      <c r="C17" s="4" t="s">
        <v>54</v>
      </c>
      <c r="D17" s="4" t="s">
        <v>55</v>
      </c>
      <c r="E17" s="4" t="s">
        <v>23</v>
      </c>
      <c r="F17" s="3">
        <v>68000</v>
      </c>
      <c r="G17" s="5">
        <v>44683</v>
      </c>
      <c r="H17" s="4" t="s">
        <v>56</v>
      </c>
      <c r="I17" s="6" t="s">
        <v>20</v>
      </c>
      <c r="K17" s="23"/>
      <c r="L17" s="23"/>
      <c r="M17" s="23"/>
      <c r="N17" s="23"/>
      <c r="O17" s="23"/>
    </row>
    <row r="18" spans="2:15" ht="30" thickBot="1" x14ac:dyDescent="0.3">
      <c r="B18" s="3">
        <v>1014</v>
      </c>
      <c r="C18" s="4" t="s">
        <v>57</v>
      </c>
      <c r="D18" s="4" t="s">
        <v>58</v>
      </c>
      <c r="E18" s="4" t="s">
        <v>27</v>
      </c>
      <c r="F18" s="3">
        <v>42000</v>
      </c>
      <c r="G18" s="5">
        <v>44977</v>
      </c>
      <c r="H18" s="4" t="s">
        <v>59</v>
      </c>
      <c r="I18" s="6" t="s">
        <v>29</v>
      </c>
      <c r="K18" s="23"/>
      <c r="L18" s="23"/>
      <c r="M18" s="23"/>
      <c r="N18" s="23"/>
      <c r="O18" s="23"/>
    </row>
    <row r="19" spans="2:15" ht="15.75" thickBot="1" x14ac:dyDescent="0.3">
      <c r="B19" s="3">
        <v>1015</v>
      </c>
      <c r="C19" s="4" t="s">
        <v>60</v>
      </c>
      <c r="D19" s="4" t="s">
        <v>61</v>
      </c>
      <c r="E19" s="4" t="s">
        <v>32</v>
      </c>
      <c r="F19" s="3">
        <v>67000</v>
      </c>
      <c r="G19" s="5">
        <v>43549</v>
      </c>
      <c r="H19" s="4" t="s">
        <v>62</v>
      </c>
      <c r="I19" s="6" t="s">
        <v>15</v>
      </c>
      <c r="K19" s="23"/>
      <c r="L19" s="23"/>
      <c r="M19" s="23"/>
      <c r="N19" s="23"/>
      <c r="O19" s="23"/>
    </row>
    <row r="20" spans="2:15" ht="15.75" thickBot="1" x14ac:dyDescent="0.3">
      <c r="B20" s="3">
        <v>1016</v>
      </c>
      <c r="C20" s="4" t="s">
        <v>63</v>
      </c>
      <c r="D20" s="4" t="s">
        <v>31</v>
      </c>
      <c r="E20" s="4" t="s">
        <v>13</v>
      </c>
      <c r="F20" s="3">
        <v>51000</v>
      </c>
      <c r="G20" s="5">
        <v>44753</v>
      </c>
      <c r="H20" s="4" t="s">
        <v>36</v>
      </c>
      <c r="I20" s="6" t="s">
        <v>20</v>
      </c>
      <c r="K20" s="23"/>
      <c r="L20" s="23"/>
      <c r="M20" s="23"/>
      <c r="N20" s="23"/>
      <c r="O20" s="23"/>
    </row>
    <row r="21" spans="2:15" ht="15.75" thickBot="1" x14ac:dyDescent="0.3">
      <c r="B21" s="3">
        <v>1017</v>
      </c>
      <c r="C21" s="4" t="s">
        <v>21</v>
      </c>
      <c r="D21" s="4" t="s">
        <v>64</v>
      </c>
      <c r="E21" s="4" t="s">
        <v>18</v>
      </c>
      <c r="F21" s="3">
        <v>59000</v>
      </c>
      <c r="G21" s="5">
        <v>43927</v>
      </c>
      <c r="H21" s="4" t="s">
        <v>65</v>
      </c>
      <c r="I21" s="6" t="s">
        <v>20</v>
      </c>
      <c r="K21" s="23"/>
      <c r="L21" s="23"/>
      <c r="M21" s="23"/>
      <c r="N21" s="23"/>
      <c r="O21" s="23"/>
    </row>
    <row r="22" spans="2:15" ht="15.75" thickBot="1" x14ac:dyDescent="0.3">
      <c r="B22" s="3">
        <v>1018</v>
      </c>
      <c r="C22" s="4" t="s">
        <v>66</v>
      </c>
      <c r="D22" s="4" t="s">
        <v>35</v>
      </c>
      <c r="E22" s="4" t="s">
        <v>23</v>
      </c>
      <c r="F22" s="3">
        <v>75000</v>
      </c>
      <c r="G22" s="5">
        <v>44215</v>
      </c>
      <c r="H22" s="4" t="s">
        <v>67</v>
      </c>
      <c r="I22" s="6" t="s">
        <v>15</v>
      </c>
      <c r="K22" s="23"/>
      <c r="L22" s="23"/>
      <c r="M22" s="23"/>
      <c r="N22" s="23"/>
      <c r="O22" s="23"/>
    </row>
    <row r="23" spans="2:15" ht="15.75" thickBot="1" x14ac:dyDescent="0.3">
      <c r="B23" s="3">
        <v>1019</v>
      </c>
      <c r="C23" s="4" t="s">
        <v>68</v>
      </c>
      <c r="D23" s="4" t="s">
        <v>69</v>
      </c>
      <c r="E23" s="4" t="s">
        <v>32</v>
      </c>
      <c r="F23" s="3">
        <v>61000</v>
      </c>
      <c r="G23" s="5">
        <v>44116</v>
      </c>
      <c r="H23" s="4" t="s">
        <v>33</v>
      </c>
      <c r="I23" s="6" t="s">
        <v>15</v>
      </c>
      <c r="K23" s="23"/>
      <c r="L23" s="23"/>
      <c r="M23" s="23"/>
      <c r="N23" s="23"/>
      <c r="O23" s="23"/>
    </row>
    <row r="24" spans="2:15" ht="15.75" thickBot="1" x14ac:dyDescent="0.3">
      <c r="B24" s="3">
        <v>1020</v>
      </c>
      <c r="C24" s="4" t="s">
        <v>54</v>
      </c>
      <c r="D24" s="4" t="s">
        <v>70</v>
      </c>
      <c r="E24" s="4" t="s">
        <v>13</v>
      </c>
      <c r="F24" s="3">
        <v>53000</v>
      </c>
      <c r="G24" s="5">
        <v>45013</v>
      </c>
      <c r="H24" s="4" t="s">
        <v>14</v>
      </c>
      <c r="I24" s="6" t="s">
        <v>20</v>
      </c>
      <c r="K24" s="23"/>
      <c r="L24" s="23"/>
      <c r="M24" s="23"/>
      <c r="N24" s="23"/>
      <c r="O24" s="23"/>
    </row>
    <row r="25" spans="2:15" ht="15.75" thickBot="1" x14ac:dyDescent="0.3">
      <c r="B25" s="3">
        <v>1021</v>
      </c>
      <c r="C25" s="4" t="s">
        <v>71</v>
      </c>
      <c r="D25" s="4" t="s">
        <v>72</v>
      </c>
      <c r="E25" s="4" t="s">
        <v>18</v>
      </c>
      <c r="F25" s="3">
        <v>65000</v>
      </c>
      <c r="G25" s="5">
        <v>42982</v>
      </c>
      <c r="H25" s="4" t="s">
        <v>19</v>
      </c>
      <c r="I25" s="6" t="s">
        <v>15</v>
      </c>
      <c r="K25" s="23"/>
      <c r="L25" s="23"/>
      <c r="M25" s="23"/>
      <c r="N25" s="23"/>
      <c r="O25" s="23"/>
    </row>
    <row r="26" spans="2:15" ht="15.75" thickBot="1" x14ac:dyDescent="0.3">
      <c r="B26" s="3">
        <v>1022</v>
      </c>
      <c r="C26" s="4" t="s">
        <v>73</v>
      </c>
      <c r="D26" s="4" t="s">
        <v>74</v>
      </c>
      <c r="E26" s="4" t="s">
        <v>23</v>
      </c>
      <c r="F26" s="3">
        <v>71000</v>
      </c>
      <c r="G26" s="5">
        <v>44557</v>
      </c>
      <c r="H26" s="4" t="s">
        <v>39</v>
      </c>
      <c r="I26" s="6" t="s">
        <v>20</v>
      </c>
      <c r="K26" s="23"/>
      <c r="L26" s="23"/>
      <c r="M26" s="23"/>
      <c r="N26" s="23"/>
      <c r="O26" s="23"/>
    </row>
    <row r="27" spans="2:15" ht="30" thickBot="1" x14ac:dyDescent="0.3">
      <c r="B27" s="3">
        <v>1023</v>
      </c>
      <c r="C27" s="4" t="s">
        <v>75</v>
      </c>
      <c r="D27" s="4" t="s">
        <v>49</v>
      </c>
      <c r="E27" s="4" t="s">
        <v>27</v>
      </c>
      <c r="F27" s="3">
        <v>46000</v>
      </c>
      <c r="G27" s="5">
        <v>45061</v>
      </c>
      <c r="H27" s="4" t="s">
        <v>76</v>
      </c>
      <c r="I27" s="6" t="s">
        <v>29</v>
      </c>
      <c r="K27" s="23"/>
      <c r="L27" s="23"/>
      <c r="M27" s="23"/>
      <c r="N27" s="23"/>
      <c r="O27" s="23"/>
    </row>
    <row r="28" spans="2:15" ht="15.75" thickBot="1" x14ac:dyDescent="0.3">
      <c r="B28" s="3">
        <v>1024</v>
      </c>
      <c r="C28" s="4" t="s">
        <v>77</v>
      </c>
      <c r="D28" s="4" t="s">
        <v>52</v>
      </c>
      <c r="E28" s="4" t="s">
        <v>32</v>
      </c>
      <c r="F28" s="3">
        <v>69000</v>
      </c>
      <c r="G28" s="5">
        <v>43412</v>
      </c>
      <c r="H28" s="4" t="s">
        <v>62</v>
      </c>
      <c r="I28" s="6" t="s">
        <v>15</v>
      </c>
      <c r="K28" s="23"/>
      <c r="L28" s="23"/>
      <c r="M28" s="23"/>
      <c r="N28" s="23"/>
      <c r="O28" s="23"/>
    </row>
    <row r="29" spans="2:15" ht="15.75" thickBot="1" x14ac:dyDescent="0.3">
      <c r="B29" s="3">
        <v>1025</v>
      </c>
      <c r="C29" s="4" t="s">
        <v>78</v>
      </c>
      <c r="D29" s="4" t="s">
        <v>55</v>
      </c>
      <c r="E29" s="4" t="s">
        <v>13</v>
      </c>
      <c r="F29" s="3">
        <v>56000</v>
      </c>
      <c r="G29" s="5">
        <v>44825</v>
      </c>
      <c r="H29" s="4" t="s">
        <v>50</v>
      </c>
      <c r="I29" s="6" t="s">
        <v>20</v>
      </c>
      <c r="K29" s="23"/>
      <c r="L29" s="23"/>
      <c r="M29" s="23"/>
      <c r="N29" s="23"/>
      <c r="O29" s="23"/>
    </row>
    <row r="30" spans="2:15" ht="30" thickBot="1" x14ac:dyDescent="0.3">
      <c r="B30" s="3">
        <v>1026</v>
      </c>
      <c r="C30" s="4" t="s">
        <v>79</v>
      </c>
      <c r="D30" s="4" t="s">
        <v>58</v>
      </c>
      <c r="E30" s="4" t="s">
        <v>18</v>
      </c>
      <c r="F30" s="3">
        <v>64000</v>
      </c>
      <c r="G30" s="5">
        <v>43627</v>
      </c>
      <c r="H30" s="4" t="s">
        <v>53</v>
      </c>
      <c r="I30" s="6" t="s">
        <v>15</v>
      </c>
      <c r="K30" s="23"/>
      <c r="L30" s="23"/>
      <c r="M30" s="23"/>
      <c r="N30" s="23"/>
      <c r="O30" s="23"/>
    </row>
    <row r="31" spans="2:15" ht="15.75" thickBot="1" x14ac:dyDescent="0.3">
      <c r="B31" s="3">
        <v>1027</v>
      </c>
      <c r="C31" s="4" t="s">
        <v>80</v>
      </c>
      <c r="D31" s="4" t="s">
        <v>31</v>
      </c>
      <c r="E31" s="4" t="s">
        <v>23</v>
      </c>
      <c r="F31" s="3">
        <v>73000</v>
      </c>
      <c r="G31" s="5">
        <v>43892</v>
      </c>
      <c r="H31" s="4" t="s">
        <v>67</v>
      </c>
      <c r="I31" s="6" t="s">
        <v>15</v>
      </c>
      <c r="K31" s="23"/>
      <c r="L31" s="23"/>
      <c r="M31" s="23"/>
      <c r="N31" s="23"/>
      <c r="O31" s="23"/>
    </row>
    <row r="32" spans="2:15" ht="30" thickBot="1" x14ac:dyDescent="0.3">
      <c r="B32" s="3">
        <v>1028</v>
      </c>
      <c r="C32" s="4" t="s">
        <v>81</v>
      </c>
      <c r="D32" s="4" t="s">
        <v>64</v>
      </c>
      <c r="E32" s="4" t="s">
        <v>27</v>
      </c>
      <c r="F32" s="3">
        <v>44000</v>
      </c>
      <c r="G32" s="5">
        <v>44935</v>
      </c>
      <c r="H32" s="4" t="s">
        <v>59</v>
      </c>
      <c r="I32" s="6" t="s">
        <v>29</v>
      </c>
      <c r="K32" s="23"/>
      <c r="L32" s="23"/>
      <c r="M32" s="23"/>
      <c r="N32" s="23"/>
      <c r="O32" s="23"/>
    </row>
    <row r="33" spans="2:9" ht="15.75" thickBot="1" x14ac:dyDescent="0.3">
      <c r="B33" s="3">
        <v>1029</v>
      </c>
      <c r="C33" s="4" t="s">
        <v>82</v>
      </c>
      <c r="D33" s="4" t="s">
        <v>35</v>
      </c>
      <c r="E33" s="4" t="s">
        <v>32</v>
      </c>
      <c r="F33" s="3">
        <v>66000</v>
      </c>
      <c r="G33" s="5">
        <v>44403</v>
      </c>
      <c r="H33" s="4" t="s">
        <v>33</v>
      </c>
      <c r="I33" s="6" t="s">
        <v>15</v>
      </c>
    </row>
    <row r="34" spans="2:9" ht="30" thickBot="1" x14ac:dyDescent="0.3">
      <c r="B34" s="3">
        <v>1030</v>
      </c>
      <c r="C34" s="4" t="s">
        <v>83</v>
      </c>
      <c r="D34" s="4" t="s">
        <v>69</v>
      </c>
      <c r="E34" s="4" t="s">
        <v>13</v>
      </c>
      <c r="F34" s="3">
        <v>54000</v>
      </c>
      <c r="G34" s="5">
        <v>45033</v>
      </c>
      <c r="H34" s="4" t="s">
        <v>14</v>
      </c>
      <c r="I34" s="6" t="s">
        <v>20</v>
      </c>
    </row>
    <row r="35" spans="2:9" ht="15.75" thickBot="1" x14ac:dyDescent="0.3">
      <c r="B35" s="3">
        <v>1031</v>
      </c>
      <c r="C35" s="4" t="s">
        <v>73</v>
      </c>
      <c r="D35" s="4" t="s">
        <v>70</v>
      </c>
      <c r="E35" s="4" t="s">
        <v>18</v>
      </c>
      <c r="F35" s="3">
        <v>62000</v>
      </c>
      <c r="G35" s="5">
        <v>43341</v>
      </c>
      <c r="H35" s="4" t="s">
        <v>42</v>
      </c>
      <c r="I35" s="6" t="s">
        <v>15</v>
      </c>
    </row>
    <row r="36" spans="2:9" ht="30" thickBot="1" x14ac:dyDescent="0.3">
      <c r="B36" s="3">
        <v>1032</v>
      </c>
      <c r="C36" s="4" t="s">
        <v>84</v>
      </c>
      <c r="D36" s="4" t="s">
        <v>72</v>
      </c>
      <c r="E36" s="4" t="s">
        <v>23</v>
      </c>
      <c r="F36" s="3">
        <v>74000</v>
      </c>
      <c r="G36" s="5">
        <v>44327</v>
      </c>
      <c r="H36" s="4" t="s">
        <v>56</v>
      </c>
      <c r="I36" s="6" t="s">
        <v>20</v>
      </c>
    </row>
    <row r="37" spans="2:9" ht="30" thickBot="1" x14ac:dyDescent="0.3">
      <c r="B37" s="3">
        <v>1033</v>
      </c>
      <c r="C37" s="4" t="s">
        <v>85</v>
      </c>
      <c r="D37" s="4" t="s">
        <v>74</v>
      </c>
      <c r="E37" s="4" t="s">
        <v>27</v>
      </c>
      <c r="F37" s="3">
        <v>43000</v>
      </c>
      <c r="G37" s="5">
        <v>45110</v>
      </c>
      <c r="H37" s="4" t="s">
        <v>47</v>
      </c>
      <c r="I37" s="6" t="s">
        <v>29</v>
      </c>
    </row>
    <row r="38" spans="2:9" ht="15.75" thickBot="1" x14ac:dyDescent="0.3">
      <c r="B38" s="3">
        <v>1034</v>
      </c>
      <c r="C38" s="4" t="s">
        <v>86</v>
      </c>
      <c r="D38" s="4" t="s">
        <v>49</v>
      </c>
      <c r="E38" s="4" t="s">
        <v>32</v>
      </c>
      <c r="F38" s="3">
        <v>68000</v>
      </c>
      <c r="G38" s="5">
        <v>43508</v>
      </c>
      <c r="H38" s="4" t="s">
        <v>62</v>
      </c>
      <c r="I38" s="6" t="s">
        <v>15</v>
      </c>
    </row>
    <row r="39" spans="2:9" ht="15.75" thickBot="1" x14ac:dyDescent="0.3">
      <c r="B39" s="3">
        <v>1035</v>
      </c>
      <c r="C39" s="4" t="s">
        <v>87</v>
      </c>
      <c r="D39" s="4" t="s">
        <v>52</v>
      </c>
      <c r="E39" s="4" t="s">
        <v>13</v>
      </c>
      <c r="F39" s="3">
        <v>58000</v>
      </c>
      <c r="G39" s="5">
        <v>44859</v>
      </c>
      <c r="H39" s="4" t="s">
        <v>50</v>
      </c>
      <c r="I39" s="6" t="s">
        <v>20</v>
      </c>
    </row>
    <row r="40" spans="2:9" ht="15.75" thickBot="1" x14ac:dyDescent="0.3">
      <c r="B40" s="3">
        <v>1036</v>
      </c>
      <c r="C40" s="4" t="s">
        <v>88</v>
      </c>
      <c r="D40" s="4" t="s">
        <v>55</v>
      </c>
      <c r="E40" s="4" t="s">
        <v>18</v>
      </c>
      <c r="F40" s="3">
        <v>61000</v>
      </c>
      <c r="G40" s="5">
        <v>43857</v>
      </c>
      <c r="H40" s="4" t="s">
        <v>65</v>
      </c>
      <c r="I40" s="6" t="s">
        <v>20</v>
      </c>
    </row>
    <row r="41" spans="2:9" ht="15.75" thickBot="1" x14ac:dyDescent="0.3">
      <c r="B41" s="3">
        <v>1037</v>
      </c>
      <c r="C41" s="4" t="s">
        <v>89</v>
      </c>
      <c r="D41" s="4" t="s">
        <v>58</v>
      </c>
      <c r="E41" s="4" t="s">
        <v>23</v>
      </c>
      <c r="F41" s="3">
        <v>76000</v>
      </c>
      <c r="G41" s="5">
        <v>44447</v>
      </c>
      <c r="H41" s="4" t="s">
        <v>39</v>
      </c>
      <c r="I41" s="6" t="s">
        <v>15</v>
      </c>
    </row>
    <row r="42" spans="2:9" ht="30" thickBot="1" x14ac:dyDescent="0.3">
      <c r="B42" s="3">
        <v>1038</v>
      </c>
      <c r="C42" s="4" t="s">
        <v>90</v>
      </c>
      <c r="D42" s="4" t="s">
        <v>31</v>
      </c>
      <c r="E42" s="4" t="s">
        <v>27</v>
      </c>
      <c r="F42" s="3">
        <v>47000</v>
      </c>
      <c r="G42" s="5">
        <v>45159</v>
      </c>
      <c r="H42" s="4" t="s">
        <v>76</v>
      </c>
      <c r="I42" s="6" t="s">
        <v>29</v>
      </c>
    </row>
    <row r="43" spans="2:9" ht="15.75" thickBot="1" x14ac:dyDescent="0.3">
      <c r="B43" s="3">
        <v>1039</v>
      </c>
      <c r="C43" s="4" t="s">
        <v>91</v>
      </c>
      <c r="D43" s="4" t="s">
        <v>64</v>
      </c>
      <c r="E43" s="4" t="s">
        <v>32</v>
      </c>
      <c r="F43" s="3">
        <v>63000</v>
      </c>
      <c r="G43" s="5">
        <v>43784</v>
      </c>
      <c r="H43" s="4" t="s">
        <v>33</v>
      </c>
      <c r="I43" s="6" t="s">
        <v>15</v>
      </c>
    </row>
    <row r="44" spans="2:9" ht="15.75" thickBot="1" x14ac:dyDescent="0.3">
      <c r="B44" s="3">
        <v>1040</v>
      </c>
      <c r="C44" s="4" t="s">
        <v>92</v>
      </c>
      <c r="D44" s="4" t="s">
        <v>35</v>
      </c>
      <c r="E44" s="4" t="s">
        <v>13</v>
      </c>
      <c r="F44" s="3">
        <v>59000</v>
      </c>
      <c r="G44" s="5">
        <v>45076</v>
      </c>
      <c r="H44" s="4" t="s">
        <v>14</v>
      </c>
      <c r="I44" s="6" t="s">
        <v>20</v>
      </c>
    </row>
    <row r="45" spans="2:9" ht="30" thickBot="1" x14ac:dyDescent="0.3">
      <c r="B45" s="3">
        <v>1041</v>
      </c>
      <c r="C45" s="4" t="s">
        <v>93</v>
      </c>
      <c r="D45" s="4" t="s">
        <v>69</v>
      </c>
      <c r="E45" s="4" t="s">
        <v>18</v>
      </c>
      <c r="F45" s="3">
        <v>60000</v>
      </c>
      <c r="G45" s="5">
        <v>44016</v>
      </c>
      <c r="H45" s="4" t="s">
        <v>42</v>
      </c>
      <c r="I45" s="6" t="s">
        <v>20</v>
      </c>
    </row>
    <row r="46" spans="2:9" ht="15.75" thickBot="1" x14ac:dyDescent="0.3">
      <c r="B46" s="3">
        <v>1042</v>
      </c>
      <c r="C46" s="4" t="s">
        <v>94</v>
      </c>
      <c r="D46" s="4" t="s">
        <v>70</v>
      </c>
      <c r="E46" s="4" t="s">
        <v>23</v>
      </c>
      <c r="F46" s="3">
        <v>72000</v>
      </c>
      <c r="G46" s="5">
        <v>44271</v>
      </c>
      <c r="H46" s="4" t="s">
        <v>56</v>
      </c>
      <c r="I46" s="6" t="s">
        <v>20</v>
      </c>
    </row>
    <row r="47" spans="2:9" ht="15.75" thickBot="1" x14ac:dyDescent="0.3">
      <c r="B47" s="3">
        <v>1043</v>
      </c>
      <c r="C47" s="4" t="s">
        <v>21</v>
      </c>
      <c r="D47" s="4" t="s">
        <v>72</v>
      </c>
      <c r="E47" s="4" t="s">
        <v>27</v>
      </c>
      <c r="F47" s="3">
        <v>41000</v>
      </c>
      <c r="G47" s="5">
        <v>45180</v>
      </c>
      <c r="H47" s="4" t="s">
        <v>59</v>
      </c>
      <c r="I47" s="6" t="s">
        <v>29</v>
      </c>
    </row>
    <row r="48" spans="2:9" ht="15.75" thickBot="1" x14ac:dyDescent="0.3">
      <c r="B48" s="3">
        <v>1044</v>
      </c>
      <c r="C48" s="4" t="s">
        <v>95</v>
      </c>
      <c r="D48" s="4" t="s">
        <v>74</v>
      </c>
      <c r="E48" s="4" t="s">
        <v>32</v>
      </c>
      <c r="F48" s="3">
        <v>65000</v>
      </c>
      <c r="G48" s="5">
        <v>43213</v>
      </c>
      <c r="H48" s="4" t="s">
        <v>62</v>
      </c>
      <c r="I48" s="6" t="s">
        <v>15</v>
      </c>
    </row>
    <row r="49" spans="2:9" ht="15.75" thickBot="1" x14ac:dyDescent="0.3">
      <c r="B49" s="3">
        <v>1045</v>
      </c>
      <c r="C49" s="4" t="s">
        <v>96</v>
      </c>
      <c r="D49" s="4" t="s">
        <v>49</v>
      </c>
      <c r="E49" s="4" t="s">
        <v>13</v>
      </c>
      <c r="F49" s="3">
        <v>55000</v>
      </c>
      <c r="G49" s="5">
        <v>44894</v>
      </c>
      <c r="H49" s="4" t="s">
        <v>50</v>
      </c>
      <c r="I49" s="6" t="s">
        <v>20</v>
      </c>
    </row>
    <row r="50" spans="2:9" ht="15.75" thickBot="1" x14ac:dyDescent="0.3">
      <c r="B50" s="3">
        <v>1046</v>
      </c>
      <c r="C50" s="4" t="s">
        <v>97</v>
      </c>
      <c r="D50" s="4" t="s">
        <v>52</v>
      </c>
      <c r="E50" s="4" t="s">
        <v>18</v>
      </c>
      <c r="F50" s="3">
        <v>67000</v>
      </c>
      <c r="G50" s="5">
        <v>43694</v>
      </c>
      <c r="H50" s="4" t="s">
        <v>53</v>
      </c>
      <c r="I50" s="6" t="s">
        <v>15</v>
      </c>
    </row>
    <row r="51" spans="2:9" ht="30" thickBot="1" x14ac:dyDescent="0.3">
      <c r="B51" s="3">
        <v>1047</v>
      </c>
      <c r="C51" s="4" t="s">
        <v>98</v>
      </c>
      <c r="D51" s="4" t="s">
        <v>55</v>
      </c>
      <c r="E51" s="4" t="s">
        <v>23</v>
      </c>
      <c r="F51" s="3">
        <v>70000</v>
      </c>
      <c r="G51" s="5">
        <v>43983</v>
      </c>
      <c r="H51" s="4" t="s">
        <v>67</v>
      </c>
      <c r="I51" s="6" t="s">
        <v>15</v>
      </c>
    </row>
    <row r="52" spans="2:9" ht="30" thickBot="1" x14ac:dyDescent="0.3">
      <c r="B52" s="3">
        <v>1048</v>
      </c>
      <c r="C52" s="4" t="s">
        <v>84</v>
      </c>
      <c r="D52" s="4" t="s">
        <v>58</v>
      </c>
      <c r="E52" s="4" t="s">
        <v>27</v>
      </c>
      <c r="F52" s="3">
        <v>49000</v>
      </c>
      <c r="G52" s="5">
        <v>44951</v>
      </c>
      <c r="H52" s="4" t="s">
        <v>76</v>
      </c>
      <c r="I52" s="6" t="s">
        <v>29</v>
      </c>
    </row>
    <row r="53" spans="2:9" ht="30" thickBot="1" x14ac:dyDescent="0.3">
      <c r="B53" s="3">
        <v>1049</v>
      </c>
      <c r="C53" s="4" t="s">
        <v>99</v>
      </c>
      <c r="D53" s="4" t="s">
        <v>31</v>
      </c>
      <c r="E53" s="4" t="s">
        <v>32</v>
      </c>
      <c r="F53" s="3">
        <v>64000</v>
      </c>
      <c r="G53" s="5">
        <v>43747</v>
      </c>
      <c r="H53" s="4" t="s">
        <v>33</v>
      </c>
      <c r="I53" s="6" t="s">
        <v>15</v>
      </c>
    </row>
    <row r="54" spans="2:9" ht="15.75" thickBot="1" x14ac:dyDescent="0.3">
      <c r="B54" s="3">
        <v>1050</v>
      </c>
      <c r="C54" s="4" t="s">
        <v>100</v>
      </c>
      <c r="D54" s="4" t="s">
        <v>64</v>
      </c>
      <c r="E54" s="4" t="s">
        <v>13</v>
      </c>
      <c r="F54" s="3">
        <v>57000</v>
      </c>
      <c r="G54" s="5">
        <v>45096</v>
      </c>
      <c r="H54" s="4" t="s">
        <v>14</v>
      </c>
      <c r="I54" s="6" t="s">
        <v>20</v>
      </c>
    </row>
  </sheetData>
  <mergeCells count="3">
    <mergeCell ref="B2:I2"/>
    <mergeCell ref="K4:O32"/>
    <mergeCell ref="K2:O2"/>
  </mergeCells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O33" workbookViewId="0">
      <selection activeCell="S56" sqref="S56"/>
    </sheetView>
  </sheetViews>
  <sheetFormatPr defaultRowHeight="15" x14ac:dyDescent="0.25"/>
  <cols>
    <col min="1" max="1" width="8.5546875" bestFit="1" customWidth="1"/>
    <col min="2" max="2" width="9.6640625" bestFit="1" customWidth="1"/>
    <col min="3" max="3" width="8.5546875" bestFit="1" customWidth="1"/>
    <col min="4" max="4" width="8.6640625" bestFit="1" customWidth="1"/>
    <col min="5" max="5" width="6" bestFit="1" customWidth="1"/>
    <col min="6" max="6" width="10.21875" bestFit="1" customWidth="1"/>
    <col min="7" max="7" width="8.77734375" bestFit="1" customWidth="1"/>
    <col min="8" max="8" width="12.33203125" bestFit="1" customWidth="1"/>
    <col min="9" max="9" width="20" bestFit="1" customWidth="1"/>
    <col min="10" max="10" width="31.33203125" bestFit="1" customWidth="1"/>
    <col min="11" max="11" width="16.88671875" bestFit="1" customWidth="1"/>
    <col min="12" max="12" width="13.77734375" bestFit="1" customWidth="1"/>
    <col min="15" max="15" width="3.5546875" bestFit="1" customWidth="1"/>
    <col min="16" max="16" width="19.21875" bestFit="1" customWidth="1"/>
    <col min="17" max="17" width="21.33203125" bestFit="1" customWidth="1"/>
    <col min="18" max="18" width="14.109375" bestFit="1" customWidth="1"/>
    <col min="19" max="19" width="12" bestFit="1" customWidth="1"/>
    <col min="20" max="20" width="18.21875" bestFit="1" customWidth="1"/>
    <col min="21" max="21" width="8" customWidth="1"/>
    <col min="22" max="22" width="3.5546875" bestFit="1" customWidth="1"/>
    <col min="23" max="23" width="12" bestFit="1" customWidth="1"/>
    <col min="24" max="25" width="21.33203125" bestFit="1" customWidth="1"/>
    <col min="26" max="26" width="28.44140625" bestFit="1" customWidth="1"/>
    <col min="27" max="27" width="7" customWidth="1"/>
    <col min="28" max="30" width="6" customWidth="1"/>
    <col min="31" max="31" width="7" customWidth="1"/>
    <col min="32" max="36" width="6" customWidth="1"/>
    <col min="37" max="37" width="8" customWidth="1"/>
    <col min="38" max="39" width="6" customWidth="1"/>
    <col min="40" max="40" width="7" customWidth="1"/>
    <col min="41" max="41" width="8" customWidth="1"/>
    <col min="42" max="45" width="6" customWidth="1"/>
    <col min="46" max="46" width="8" customWidth="1"/>
    <col min="47" max="47" width="9" customWidth="1"/>
    <col min="48" max="49" width="6" customWidth="1"/>
    <col min="50" max="50" width="8" customWidth="1"/>
    <col min="51" max="51" width="7" customWidth="1"/>
    <col min="52" max="52" width="6" customWidth="1"/>
    <col min="53" max="53" width="7" customWidth="1"/>
    <col min="54" max="56" width="6" customWidth="1"/>
    <col min="57" max="57" width="8" customWidth="1"/>
    <col min="58" max="58" width="7" customWidth="1"/>
    <col min="59" max="59" width="6" customWidth="1"/>
    <col min="60" max="61" width="8" customWidth="1"/>
    <col min="62" max="62" width="12" customWidth="1"/>
    <col min="63" max="63" width="12" bestFit="1" customWidth="1"/>
    <col min="64" max="64" width="6.77734375" customWidth="1"/>
    <col min="65" max="65" width="11" bestFit="1" customWidth="1"/>
    <col min="66" max="66" width="8.77734375" customWidth="1"/>
    <col min="67" max="67" width="13.109375" bestFit="1" customWidth="1"/>
    <col min="68" max="68" width="9.77734375" bestFit="1" customWidth="1"/>
    <col min="69" max="69" width="6" customWidth="1"/>
    <col min="70" max="70" width="14.109375" bestFit="1" customWidth="1"/>
    <col min="71" max="71" width="7.77734375" customWidth="1"/>
    <col min="72" max="72" width="12" bestFit="1" customWidth="1"/>
    <col min="73" max="73" width="7.77734375" customWidth="1"/>
    <col min="74" max="74" width="12" bestFit="1" customWidth="1"/>
    <col min="75" max="75" width="7.77734375" customWidth="1"/>
    <col min="76" max="76" width="12" bestFit="1" customWidth="1"/>
    <col min="77" max="77" width="6.77734375" customWidth="1"/>
    <col min="78" max="78" width="11" bestFit="1" customWidth="1"/>
    <col min="79" max="79" width="9.77734375" bestFit="1" customWidth="1"/>
    <col min="80" max="80" width="14.109375" bestFit="1" customWidth="1"/>
    <col min="81" max="81" width="10.77734375" bestFit="1" customWidth="1"/>
    <col min="82" max="82" width="15.109375" bestFit="1" customWidth="1"/>
    <col min="83" max="83" width="7.77734375" customWidth="1"/>
    <col min="84" max="84" width="12" bestFit="1" customWidth="1"/>
    <col min="85" max="85" width="7" customWidth="1"/>
    <col min="86" max="86" width="11" bestFit="1" customWidth="1"/>
    <col min="87" max="87" width="9.77734375" bestFit="1" customWidth="1"/>
    <col min="88" max="88" width="14.109375" bestFit="1" customWidth="1"/>
    <col min="89" max="89" width="9" bestFit="1" customWidth="1"/>
    <col min="90" max="90" width="13.109375" bestFit="1" customWidth="1"/>
    <col min="91" max="91" width="9" bestFit="1" customWidth="1"/>
    <col min="92" max="92" width="12" bestFit="1" customWidth="1"/>
    <col min="93" max="93" width="8.77734375" customWidth="1"/>
    <col min="94" max="94" width="13.109375" bestFit="1" customWidth="1"/>
    <col min="95" max="95" width="6" customWidth="1"/>
    <col min="96" max="96" width="10" bestFit="1" customWidth="1"/>
    <col min="97" max="97" width="7.77734375" customWidth="1"/>
    <col min="98" max="98" width="12" bestFit="1" customWidth="1"/>
    <col min="99" max="99" width="7.77734375" customWidth="1"/>
    <col min="100" max="100" width="12" bestFit="1" customWidth="1"/>
    <col min="101" max="101" width="9.77734375" bestFit="1" customWidth="1"/>
    <col min="102" max="102" width="14.109375" bestFit="1" customWidth="1"/>
    <col min="103" max="103" width="8.77734375" customWidth="1"/>
    <col min="104" max="104" width="6" customWidth="1"/>
    <col min="105" max="105" width="13.109375" bestFit="1" customWidth="1"/>
    <col min="106" max="106" width="8" customWidth="1"/>
    <col min="107" max="107" width="12" bestFit="1" customWidth="1"/>
    <col min="108" max="108" width="9.77734375" bestFit="1" customWidth="1"/>
    <col min="109" max="109" width="14.109375" bestFit="1" customWidth="1"/>
    <col min="110" max="110" width="9.77734375" bestFit="1" customWidth="1"/>
    <col min="111" max="111" width="14.109375" bestFit="1" customWidth="1"/>
    <col min="112" max="112" width="12" bestFit="1" customWidth="1"/>
  </cols>
  <sheetData>
    <row r="1" spans="1:24" ht="19.5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101</v>
      </c>
      <c r="H1" s="17" t="s">
        <v>102</v>
      </c>
      <c r="I1" s="7" t="s">
        <v>8</v>
      </c>
      <c r="J1" s="7" t="s">
        <v>103</v>
      </c>
      <c r="K1" s="2" t="s">
        <v>9</v>
      </c>
      <c r="L1" s="15" t="s">
        <v>104</v>
      </c>
    </row>
    <row r="2" spans="1:24" ht="18.75" x14ac:dyDescent="0.4">
      <c r="A2" s="8">
        <v>1001</v>
      </c>
      <c r="B2" s="9" t="s">
        <v>11</v>
      </c>
      <c r="C2" s="9" t="s">
        <v>12</v>
      </c>
      <c r="D2" s="9" t="s">
        <v>13</v>
      </c>
      <c r="E2" s="8">
        <v>55000</v>
      </c>
      <c r="F2" s="10">
        <v>43845</v>
      </c>
      <c r="G2" s="10" t="str" cm="1">
        <f t="array" ref="G2:G51">TEXT(F2:F51,"mmmm")</f>
        <v>January</v>
      </c>
      <c r="H2" s="18" cm="1">
        <f t="array" ref="H2">AVERAGE(_xlfn._xlws.FILTER(E:E, G:G=G2))</f>
        <v>57000</v>
      </c>
      <c r="I2" s="9" t="s">
        <v>14</v>
      </c>
      <c r="J2" s="9" t="str">
        <f>PROPER(TRIM(I2))</f>
        <v>Sales Representative</v>
      </c>
      <c r="K2" s="6" t="s">
        <v>15</v>
      </c>
      <c r="L2" s="16" cm="1">
        <f t="array" ref="L2">_xlfn.IFS(
  K2="Exceeds Expectations", F2*5%,
  K2="Meets Expectations", F2*3%,
  K2="Needs Improvement", "No Bonus"
)</f>
        <v>2192.25</v>
      </c>
      <c r="O2" s="14" t="s">
        <v>105</v>
      </c>
      <c r="P2" s="12" t="s">
        <v>9</v>
      </c>
      <c r="Q2" t="s">
        <v>15</v>
      </c>
    </row>
    <row r="3" spans="1:24" x14ac:dyDescent="0.25">
      <c r="A3" s="8">
        <v>1002</v>
      </c>
      <c r="B3" s="9" t="s">
        <v>16</v>
      </c>
      <c r="C3" s="9" t="s">
        <v>17</v>
      </c>
      <c r="D3" s="9" t="s">
        <v>18</v>
      </c>
      <c r="E3" s="8">
        <v>60000</v>
      </c>
      <c r="F3" s="10">
        <v>43654</v>
      </c>
      <c r="G3" s="10" t="str">
        <v>July</v>
      </c>
      <c r="H3" s="18" cm="1">
        <f t="array" ref="H3">AVERAGE(_xlfn._xlws.FILTER(E:E, G:G=G3))</f>
        <v>56000</v>
      </c>
      <c r="I3" s="9" t="s">
        <v>19</v>
      </c>
      <c r="J3" s="9" t="str">
        <f t="shared" ref="J3:J51" si="0">PROPER(TRIM(I3))</f>
        <v>Marketing Manager</v>
      </c>
      <c r="K3" s="6" t="s">
        <v>20</v>
      </c>
      <c r="L3" s="16" cm="1">
        <f t="array" ref="L3">_xlfn.IFS(
  K3="Exceeds Expectations", F3*5%,
  K3="Meets Expectations", F3*3%,
  K3="Needs Improvement", "No Bonus"
)</f>
        <v>1309.6199999999999</v>
      </c>
    </row>
    <row r="4" spans="1:24" x14ac:dyDescent="0.25">
      <c r="A4" s="8">
        <v>1003</v>
      </c>
      <c r="B4" s="9" t="s">
        <v>21</v>
      </c>
      <c r="C4" s="9" t="s">
        <v>22</v>
      </c>
      <c r="D4" s="9" t="s">
        <v>23</v>
      </c>
      <c r="E4" s="8">
        <v>70000</v>
      </c>
      <c r="F4" s="10">
        <v>44522</v>
      </c>
      <c r="G4" s="10" t="str">
        <v>November</v>
      </c>
      <c r="H4" s="18" cm="1">
        <f t="array" ref="H4">AVERAGE(_xlfn._xlws.FILTER(E:E, G:G=G4))</f>
        <v>64250</v>
      </c>
      <c r="I4" s="9" t="s">
        <v>24</v>
      </c>
      <c r="J4" s="9" t="str">
        <f t="shared" si="0"/>
        <v>Software Engineer</v>
      </c>
      <c r="K4" s="6" t="s">
        <v>15</v>
      </c>
      <c r="L4" s="16" cm="1">
        <f t="array" ref="L4">_xlfn.IFS(
  K4="Exceeds Expectations", F4*5%,
  K4="Meets Expectations", F4*3%,
  K4="Needs Improvement", "No Bonus"
)</f>
        <v>2226.1</v>
      </c>
      <c r="P4" s="12" t="s">
        <v>106</v>
      </c>
      <c r="Q4" t="s">
        <v>107</v>
      </c>
    </row>
    <row r="5" spans="1:24" x14ac:dyDescent="0.25">
      <c r="A5" s="8">
        <v>1004</v>
      </c>
      <c r="B5" s="9" t="s">
        <v>25</v>
      </c>
      <c r="C5" s="9" t="s">
        <v>26</v>
      </c>
      <c r="D5" s="9" t="s">
        <v>27</v>
      </c>
      <c r="E5" s="8">
        <v>48000</v>
      </c>
      <c r="F5" s="10">
        <v>44630</v>
      </c>
      <c r="G5" s="10" t="str">
        <v>March</v>
      </c>
      <c r="H5" s="18" cm="1">
        <f t="array" ref="H5">AVERAGE(_xlfn._xlws.FILTER(E:E, G:G=G5))</f>
        <v>62600</v>
      </c>
      <c r="I5" s="9" t="s">
        <v>28</v>
      </c>
      <c r="J5" s="9" t="str">
        <f t="shared" si="0"/>
        <v>Hr Manager</v>
      </c>
      <c r="K5" s="6" t="s">
        <v>29</v>
      </c>
      <c r="L5" s="16" t="str" cm="1">
        <f t="array" ref="L5">_xlfn.IFS(
  K5="Exceeds Expectations", F5*5%,
  K5="Meets Expectations", F5*3%,
  K5="Needs Improvement", "No Bonus"
)</f>
        <v>No Bonus</v>
      </c>
      <c r="P5" s="13" t="s">
        <v>32</v>
      </c>
      <c r="Q5" s="11">
        <v>650000</v>
      </c>
    </row>
    <row r="6" spans="1:24" x14ac:dyDescent="0.25">
      <c r="A6" s="8">
        <v>1005</v>
      </c>
      <c r="B6" s="9" t="s">
        <v>30</v>
      </c>
      <c r="C6" s="9" t="s">
        <v>31</v>
      </c>
      <c r="D6" s="9" t="s">
        <v>32</v>
      </c>
      <c r="E6" s="8">
        <v>65000</v>
      </c>
      <c r="F6" s="10">
        <v>43239</v>
      </c>
      <c r="G6" s="10" t="str">
        <v>May</v>
      </c>
      <c r="H6" s="18" cm="1">
        <f t="array" ref="H6">AVERAGE(_xlfn._xlws.FILTER(E:E, G:G=G6))</f>
        <v>62400</v>
      </c>
      <c r="I6" s="9" t="s">
        <v>33</v>
      </c>
      <c r="J6" s="9" t="str">
        <f t="shared" si="0"/>
        <v>Financial Analyst</v>
      </c>
      <c r="K6" s="6" t="s">
        <v>15</v>
      </c>
      <c r="L6" s="16" cm="1">
        <f t="array" ref="L6">_xlfn.IFS(
  K6="Exceeds Expectations", F6*5%,
  K6="Meets Expectations", F6*3%,
  K6="Needs Improvement", "No Bonus"
)</f>
        <v>2161.9500000000003</v>
      </c>
      <c r="P6" s="13" t="s">
        <v>23</v>
      </c>
      <c r="Q6" s="11">
        <v>436000</v>
      </c>
    </row>
    <row r="7" spans="1:24" x14ac:dyDescent="0.25">
      <c r="A7" s="8">
        <v>1006</v>
      </c>
      <c r="B7" s="9" t="s">
        <v>34</v>
      </c>
      <c r="C7" s="9" t="s">
        <v>35</v>
      </c>
      <c r="D7" s="9" t="s">
        <v>13</v>
      </c>
      <c r="E7" s="8">
        <v>52000</v>
      </c>
      <c r="F7" s="10">
        <v>44245</v>
      </c>
      <c r="G7" s="10" t="str">
        <v>February</v>
      </c>
      <c r="H7" s="18" cm="1">
        <f t="array" ref="H7">AVERAGE(_xlfn._xlws.FILTER(E:E, G:G=G7))</f>
        <v>54000</v>
      </c>
      <c r="I7" s="9" t="s">
        <v>36</v>
      </c>
      <c r="J7" s="9" t="str">
        <f t="shared" si="0"/>
        <v>Sales Associate</v>
      </c>
      <c r="K7" s="6" t="s">
        <v>20</v>
      </c>
      <c r="L7" s="16" cm="1">
        <f t="array" ref="L7">_xlfn.IFS(
  K7="Exceeds Expectations", F7*5%,
  K7="Meets Expectations", F7*3%,
  K7="Needs Improvement", "No Bonus"
)</f>
        <v>1327.35</v>
      </c>
      <c r="P7" s="13" t="s">
        <v>18</v>
      </c>
      <c r="Q7" s="11">
        <v>321000</v>
      </c>
    </row>
    <row r="8" spans="1:24" x14ac:dyDescent="0.25">
      <c r="A8" s="8">
        <v>1007</v>
      </c>
      <c r="B8" s="9" t="s">
        <v>37</v>
      </c>
      <c r="C8" s="9" t="s">
        <v>38</v>
      </c>
      <c r="D8" s="9" t="s">
        <v>23</v>
      </c>
      <c r="E8" s="8">
        <v>72000</v>
      </c>
      <c r="F8" s="10">
        <v>44079</v>
      </c>
      <c r="G8" s="10" t="str">
        <v>September</v>
      </c>
      <c r="H8" s="18" cm="1">
        <f t="array" ref="H8">AVERAGE(_xlfn._xlws.FILTER(E:E, G:G=G8))</f>
        <v>62000</v>
      </c>
      <c r="I8" s="9" t="s">
        <v>39</v>
      </c>
      <c r="J8" s="9" t="str">
        <f t="shared" si="0"/>
        <v>Senior Software Engineer</v>
      </c>
      <c r="K8" s="6" t="s">
        <v>15</v>
      </c>
      <c r="L8" s="16" cm="1">
        <f t="array" ref="L8">_xlfn.IFS(
  K8="Exceeds Expectations", F8*5%,
  K8="Meets Expectations", F8*3%,
  K8="Needs Improvement", "No Bonus"
)</f>
        <v>2203.9500000000003</v>
      </c>
      <c r="P8" s="13" t="s">
        <v>13</v>
      </c>
      <c r="Q8" s="11">
        <v>112000</v>
      </c>
    </row>
    <row r="9" spans="1:24" x14ac:dyDescent="0.25">
      <c r="A9" s="8">
        <v>1008</v>
      </c>
      <c r="B9" s="9" t="s">
        <v>40</v>
      </c>
      <c r="C9" s="9" t="s">
        <v>41</v>
      </c>
      <c r="D9" s="9" t="s">
        <v>18</v>
      </c>
      <c r="E9" s="8">
        <v>58000</v>
      </c>
      <c r="F9" s="10">
        <v>44573</v>
      </c>
      <c r="G9" s="10" t="str">
        <v>January</v>
      </c>
      <c r="H9" s="18" cm="1">
        <f t="array" ref="H9">AVERAGE(_xlfn._xlws.FILTER(E:E, G:G=G9))</f>
        <v>57000</v>
      </c>
      <c r="I9" s="9" t="s">
        <v>42</v>
      </c>
      <c r="J9" s="9" t="str">
        <f t="shared" si="0"/>
        <v>Marketing Specialist</v>
      </c>
      <c r="K9" s="6" t="s">
        <v>20</v>
      </c>
      <c r="L9" s="16" cm="1">
        <f t="array" ref="L9">_xlfn.IFS(
  K9="Exceeds Expectations", F9*5%,
  K9="Meets Expectations", F9*3%,
  K9="Needs Improvement", "No Bonus"
)</f>
        <v>1337.19</v>
      </c>
      <c r="P9" s="13" t="s">
        <v>108</v>
      </c>
      <c r="Q9" s="11">
        <v>1519000</v>
      </c>
    </row>
    <row r="10" spans="1:24" x14ac:dyDescent="0.25">
      <c r="A10" s="8">
        <v>1009</v>
      </c>
      <c r="B10" s="9" t="s">
        <v>43</v>
      </c>
      <c r="C10" s="9" t="s">
        <v>44</v>
      </c>
      <c r="D10" s="9" t="s">
        <v>32</v>
      </c>
      <c r="E10" s="8">
        <v>62000</v>
      </c>
      <c r="F10" s="10">
        <v>44313</v>
      </c>
      <c r="G10" s="10" t="str">
        <v>April</v>
      </c>
      <c r="H10" s="18" cm="1">
        <f t="array" ref="H10">AVERAGE(_xlfn._xlws.FILTER(E:E, G:G=G10))</f>
        <v>60000</v>
      </c>
      <c r="I10" s="9" t="s">
        <v>33</v>
      </c>
      <c r="J10" s="9" t="str">
        <f t="shared" si="0"/>
        <v>Financial Analyst</v>
      </c>
      <c r="K10" s="6" t="s">
        <v>15</v>
      </c>
      <c r="L10" s="16" cm="1">
        <f t="array" ref="L10">_xlfn.IFS(
  K10="Exceeds Expectations", F10*5%,
  K10="Meets Expectations", F10*3%,
  K10="Needs Improvement", "No Bonus"
)</f>
        <v>2215.65</v>
      </c>
    </row>
    <row r="11" spans="1:24" x14ac:dyDescent="0.25">
      <c r="A11" s="8">
        <v>1010</v>
      </c>
      <c r="B11" s="9" t="s">
        <v>45</v>
      </c>
      <c r="C11" s="9" t="s">
        <v>46</v>
      </c>
      <c r="D11" s="9" t="s">
        <v>27</v>
      </c>
      <c r="E11" s="8">
        <v>45000</v>
      </c>
      <c r="F11" s="10">
        <v>45085</v>
      </c>
      <c r="G11" s="10" t="str">
        <v>June</v>
      </c>
      <c r="H11" s="18" cm="1">
        <f t="array" ref="H11">AVERAGE(_xlfn._xlws.FILTER(E:E, G:G=G11))</f>
        <v>59000</v>
      </c>
      <c r="I11" s="9" t="s">
        <v>47</v>
      </c>
      <c r="J11" s="9" t="str">
        <f t="shared" si="0"/>
        <v>Hr Assistant</v>
      </c>
      <c r="K11" s="6" t="s">
        <v>29</v>
      </c>
      <c r="L11" s="16" t="str" cm="1">
        <f t="array" ref="L11">_xlfn.IFS(
  K11="Exceeds Expectations", F11*5%,
  K11="Meets Expectations", F11*3%,
  K11="Needs Improvement", "No Bonus"
)</f>
        <v>No Bonus</v>
      </c>
    </row>
    <row r="12" spans="1:24" x14ac:dyDescent="0.25">
      <c r="A12" s="8">
        <v>1011</v>
      </c>
      <c r="B12" s="9" t="s">
        <v>48</v>
      </c>
      <c r="C12" s="9" t="s">
        <v>49</v>
      </c>
      <c r="D12" s="9" t="s">
        <v>13</v>
      </c>
      <c r="E12" s="8">
        <v>57000</v>
      </c>
      <c r="F12" s="10">
        <v>44418</v>
      </c>
      <c r="G12" s="10" t="str">
        <v>August</v>
      </c>
      <c r="H12" s="18" cm="1">
        <f t="array" ref="H12">AVERAGE(_xlfn._xlws.FILTER(E:E, G:G=G12))</f>
        <v>58250</v>
      </c>
      <c r="I12" s="9" t="s">
        <v>50</v>
      </c>
      <c r="J12" s="9" t="str">
        <f t="shared" si="0"/>
        <v>Sales Manager</v>
      </c>
      <c r="K12" s="6" t="s">
        <v>15</v>
      </c>
      <c r="L12" s="16" cm="1">
        <f t="array" ref="L12">_xlfn.IFS(
  K12="Exceeds Expectations", F12*5%,
  K12="Meets Expectations", F12*3%,
  K12="Needs Improvement", "No Bonus"
)</f>
        <v>2220.9</v>
      </c>
    </row>
    <row r="13" spans="1:24" x14ac:dyDescent="0.25">
      <c r="A13" s="8">
        <v>1012</v>
      </c>
      <c r="B13" s="9" t="s">
        <v>51</v>
      </c>
      <c r="C13" s="9" t="s">
        <v>52</v>
      </c>
      <c r="D13" s="9" t="s">
        <v>18</v>
      </c>
      <c r="E13" s="8">
        <v>63000</v>
      </c>
      <c r="F13" s="10">
        <v>43452</v>
      </c>
      <c r="G13" s="10" t="str">
        <v>December</v>
      </c>
      <c r="H13" s="18" cm="1">
        <f t="array" ref="H13">AVERAGE(_xlfn._xlws.FILTER(E:E, G:G=G13))</f>
        <v>67000</v>
      </c>
      <c r="I13" s="9" t="s">
        <v>53</v>
      </c>
      <c r="J13" s="9" t="str">
        <f t="shared" si="0"/>
        <v>Marketing Director</v>
      </c>
      <c r="K13" s="6" t="s">
        <v>15</v>
      </c>
      <c r="L13" s="16" cm="1">
        <f t="array" ref="L13">_xlfn.IFS(
  K13="Exceeds Expectations", F13*5%,
  K13="Meets Expectations", F13*3%,
  K13="Needs Improvement", "No Bonus"
)</f>
        <v>2172.6</v>
      </c>
    </row>
    <row r="14" spans="1:24" ht="18.75" x14ac:dyDescent="0.4">
      <c r="A14" s="8">
        <v>1013</v>
      </c>
      <c r="B14" s="9" t="s">
        <v>54</v>
      </c>
      <c r="C14" s="9" t="s">
        <v>55</v>
      </c>
      <c r="D14" s="9" t="s">
        <v>23</v>
      </c>
      <c r="E14" s="8">
        <v>68000</v>
      </c>
      <c r="F14" s="10">
        <v>44683</v>
      </c>
      <c r="G14" s="10" t="str">
        <v>May</v>
      </c>
      <c r="H14" s="18" cm="1">
        <f t="array" ref="H14">AVERAGE(_xlfn._xlws.FILTER(E:E, G:G=G14))</f>
        <v>62400</v>
      </c>
      <c r="I14" s="9" t="s">
        <v>56</v>
      </c>
      <c r="J14" s="9" t="str">
        <f t="shared" si="0"/>
        <v>Systems Administrator</v>
      </c>
      <c r="K14" s="6" t="s">
        <v>20</v>
      </c>
      <c r="L14" s="16" cm="1">
        <f t="array" ref="L14">_xlfn.IFS(
  K14="Exceeds Expectations", F14*5%,
  K14="Meets Expectations", F14*3%,
  K14="Needs Improvement", "No Bonus"
)</f>
        <v>1340.49</v>
      </c>
      <c r="O14" s="14" t="s">
        <v>109</v>
      </c>
      <c r="P14" s="12" t="s">
        <v>5</v>
      </c>
      <c r="Q14" s="12" t="s">
        <v>2</v>
      </c>
      <c r="R14" t="s">
        <v>110</v>
      </c>
      <c r="V14" s="14" t="s">
        <v>111</v>
      </c>
      <c r="W14" s="12" t="s">
        <v>106</v>
      </c>
      <c r="X14" t="s">
        <v>107</v>
      </c>
    </row>
    <row r="15" spans="1:24" x14ac:dyDescent="0.25">
      <c r="A15" s="8">
        <v>1014</v>
      </c>
      <c r="B15" s="9" t="s">
        <v>57</v>
      </c>
      <c r="C15" s="9" t="s">
        <v>58</v>
      </c>
      <c r="D15" s="9" t="s">
        <v>27</v>
      </c>
      <c r="E15" s="8">
        <v>42000</v>
      </c>
      <c r="F15" s="10">
        <v>44977</v>
      </c>
      <c r="G15" s="10" t="str">
        <v>February</v>
      </c>
      <c r="H15" s="18" cm="1">
        <f t="array" ref="H15">AVERAGE(_xlfn._xlws.FILTER(E:E, G:G=G15))</f>
        <v>54000</v>
      </c>
      <c r="I15" s="9" t="s">
        <v>59</v>
      </c>
      <c r="J15" s="9" t="str">
        <f t="shared" si="0"/>
        <v>Hr Generalist</v>
      </c>
      <c r="K15" s="6" t="s">
        <v>29</v>
      </c>
      <c r="L15" s="16" t="str" cm="1">
        <f t="array" ref="L15">_xlfn.IFS(
  K15="Exceeds Expectations", F15*5%,
  K15="Meets Expectations", F15*3%,
  K15="Needs Improvement", "No Bonus"
)</f>
        <v>No Bonus</v>
      </c>
      <c r="P15" t="s">
        <v>32</v>
      </c>
      <c r="Q15">
        <v>1024</v>
      </c>
      <c r="R15" s="11">
        <v>69000</v>
      </c>
      <c r="W15" s="13" t="s">
        <v>32</v>
      </c>
      <c r="X15" s="11">
        <v>650000</v>
      </c>
    </row>
    <row r="16" spans="1:24" x14ac:dyDescent="0.25">
      <c r="A16" s="8">
        <v>1015</v>
      </c>
      <c r="B16" s="9" t="s">
        <v>60</v>
      </c>
      <c r="C16" s="9" t="s">
        <v>61</v>
      </c>
      <c r="D16" s="9" t="s">
        <v>32</v>
      </c>
      <c r="E16" s="8">
        <v>67000</v>
      </c>
      <c r="F16" s="10">
        <v>43549</v>
      </c>
      <c r="G16" s="10" t="str">
        <v>March</v>
      </c>
      <c r="H16" s="18" cm="1">
        <f t="array" ref="H16">AVERAGE(_xlfn._xlws.FILTER(E:E, G:G=G16))</f>
        <v>62600</v>
      </c>
      <c r="I16" s="9" t="s">
        <v>62</v>
      </c>
      <c r="J16" s="9" t="str">
        <f t="shared" si="0"/>
        <v>Senior Financial Analyst</v>
      </c>
      <c r="K16" s="6" t="s">
        <v>15</v>
      </c>
      <c r="L16" s="16" cm="1">
        <f t="array" ref="L16">_xlfn.IFS(
  K16="Exceeds Expectations", F16*5%,
  K16="Meets Expectations", F16*3%,
  K16="Needs Improvement", "No Bonus"
)</f>
        <v>2177.4500000000003</v>
      </c>
      <c r="Q16">
        <v>1034</v>
      </c>
      <c r="R16" s="11">
        <v>68000</v>
      </c>
      <c r="W16" s="13" t="s">
        <v>27</v>
      </c>
      <c r="X16" s="11">
        <v>405000</v>
      </c>
    </row>
    <row r="17" spans="1:24" x14ac:dyDescent="0.25">
      <c r="A17" s="8">
        <v>1016</v>
      </c>
      <c r="B17" s="9" t="s">
        <v>63</v>
      </c>
      <c r="C17" s="9" t="s">
        <v>31</v>
      </c>
      <c r="D17" s="9" t="s">
        <v>13</v>
      </c>
      <c r="E17" s="8">
        <v>51000</v>
      </c>
      <c r="F17" s="10">
        <v>44753</v>
      </c>
      <c r="G17" s="10" t="str">
        <v>July</v>
      </c>
      <c r="H17" s="18" cm="1">
        <f t="array" ref="H17">AVERAGE(_xlfn._xlws.FILTER(E:E, G:G=G17))</f>
        <v>56000</v>
      </c>
      <c r="I17" s="9" t="s">
        <v>36</v>
      </c>
      <c r="J17" s="9" t="str">
        <f t="shared" si="0"/>
        <v>Sales Associate</v>
      </c>
      <c r="K17" s="6" t="s">
        <v>20</v>
      </c>
      <c r="L17" s="16" cm="1">
        <f t="array" ref="L17">_xlfn.IFS(
  K17="Exceeds Expectations", F17*5%,
  K17="Meets Expectations", F17*3%,
  K17="Needs Improvement", "No Bonus"
)</f>
        <v>1342.59</v>
      </c>
      <c r="Q17">
        <v>1015</v>
      </c>
      <c r="R17" s="11">
        <v>67000</v>
      </c>
      <c r="W17" s="13" t="s">
        <v>23</v>
      </c>
      <c r="X17" s="11">
        <v>721000</v>
      </c>
    </row>
    <row r="18" spans="1:24" x14ac:dyDescent="0.25">
      <c r="A18" s="8">
        <v>1017</v>
      </c>
      <c r="B18" s="9" t="s">
        <v>21</v>
      </c>
      <c r="C18" s="9" t="s">
        <v>64</v>
      </c>
      <c r="D18" s="9" t="s">
        <v>18</v>
      </c>
      <c r="E18" s="8">
        <v>59000</v>
      </c>
      <c r="F18" s="10">
        <v>43927</v>
      </c>
      <c r="G18" s="10" t="str">
        <v>April</v>
      </c>
      <c r="H18" s="18" cm="1">
        <f t="array" ref="H18">AVERAGE(_xlfn._xlws.FILTER(E:E, G:G=G18))</f>
        <v>60000</v>
      </c>
      <c r="I18" s="9" t="s">
        <v>65</v>
      </c>
      <c r="J18" s="9" t="str">
        <f t="shared" si="0"/>
        <v>Marketing Coordinator</v>
      </c>
      <c r="K18" s="6" t="s">
        <v>20</v>
      </c>
      <c r="L18" s="16" cm="1">
        <f t="array" ref="L18">_xlfn.IFS(
  K18="Exceeds Expectations", F18*5%,
  K18="Meets Expectations", F18*3%,
  K18="Needs Improvement", "No Bonus"
)</f>
        <v>1317.81</v>
      </c>
      <c r="P18" t="s">
        <v>23</v>
      </c>
      <c r="Q18">
        <v>1037</v>
      </c>
      <c r="R18" s="11">
        <v>76000</v>
      </c>
      <c r="W18" s="13" t="s">
        <v>18</v>
      </c>
      <c r="X18" s="11">
        <v>619000</v>
      </c>
    </row>
    <row r="19" spans="1:24" x14ac:dyDescent="0.25">
      <c r="A19" s="8">
        <v>1018</v>
      </c>
      <c r="B19" s="9" t="s">
        <v>66</v>
      </c>
      <c r="C19" s="9" t="s">
        <v>35</v>
      </c>
      <c r="D19" s="9" t="s">
        <v>23</v>
      </c>
      <c r="E19" s="8">
        <v>75000</v>
      </c>
      <c r="F19" s="10">
        <v>44215</v>
      </c>
      <c r="G19" s="10" t="str">
        <v>January</v>
      </c>
      <c r="H19" s="18" cm="1">
        <f t="array" ref="H19">AVERAGE(_xlfn._xlws.FILTER(E:E, G:G=G19))</f>
        <v>57000</v>
      </c>
      <c r="I19" s="9" t="s">
        <v>67</v>
      </c>
      <c r="J19" s="9" t="str">
        <f t="shared" si="0"/>
        <v>Project Manager</v>
      </c>
      <c r="K19" s="6" t="s">
        <v>15</v>
      </c>
      <c r="L19" s="16" cm="1">
        <f t="array" ref="L19">_xlfn.IFS(
  K19="Exceeds Expectations", F19*5%,
  K19="Meets Expectations", F19*3%,
  K19="Needs Improvement", "No Bonus"
)</f>
        <v>2210.75</v>
      </c>
      <c r="Q19">
        <v>1018</v>
      </c>
      <c r="R19" s="11">
        <v>75000</v>
      </c>
      <c r="W19" s="13" t="s">
        <v>13</v>
      </c>
      <c r="X19" s="11">
        <v>607000</v>
      </c>
    </row>
    <row r="20" spans="1:24" x14ac:dyDescent="0.25">
      <c r="A20" s="8">
        <v>1019</v>
      </c>
      <c r="B20" s="9" t="s">
        <v>68</v>
      </c>
      <c r="C20" s="9" t="s">
        <v>69</v>
      </c>
      <c r="D20" s="9" t="s">
        <v>32</v>
      </c>
      <c r="E20" s="8">
        <v>61000</v>
      </c>
      <c r="F20" s="10">
        <v>44116</v>
      </c>
      <c r="G20" s="10" t="str">
        <v>October</v>
      </c>
      <c r="H20" s="18" cm="1">
        <f t="array" ref="H20">AVERAGE(_xlfn._xlws.FILTER(E:E, G:G=G20))</f>
        <v>61000</v>
      </c>
      <c r="I20" s="9" t="s">
        <v>33</v>
      </c>
      <c r="J20" s="9" t="str">
        <f t="shared" si="0"/>
        <v>Financial Analyst</v>
      </c>
      <c r="K20" s="6" t="s">
        <v>15</v>
      </c>
      <c r="L20" s="16" cm="1">
        <f t="array" ref="L20">_xlfn.IFS(
  K20="Exceeds Expectations", F20*5%,
  K20="Meets Expectations", F20*3%,
  K20="Needs Improvement", "No Bonus"
)</f>
        <v>2205.8000000000002</v>
      </c>
      <c r="Q20">
        <v>1032</v>
      </c>
      <c r="R20" s="11">
        <v>74000</v>
      </c>
      <c r="W20" s="13" t="s">
        <v>108</v>
      </c>
      <c r="X20" s="11">
        <v>3002000</v>
      </c>
    </row>
    <row r="21" spans="1:24" x14ac:dyDescent="0.25">
      <c r="A21" s="8">
        <v>1020</v>
      </c>
      <c r="B21" s="9" t="s">
        <v>54</v>
      </c>
      <c r="C21" s="9" t="s">
        <v>70</v>
      </c>
      <c r="D21" s="9" t="s">
        <v>13</v>
      </c>
      <c r="E21" s="8">
        <v>53000</v>
      </c>
      <c r="F21" s="10">
        <v>45013</v>
      </c>
      <c r="G21" s="10" t="str">
        <v>March</v>
      </c>
      <c r="H21" s="18" cm="1">
        <f t="array" ref="H21">AVERAGE(_xlfn._xlws.FILTER(E:E, G:G=G21))</f>
        <v>62600</v>
      </c>
      <c r="I21" s="9" t="s">
        <v>14</v>
      </c>
      <c r="J21" s="9" t="str">
        <f t="shared" si="0"/>
        <v>Sales Representative</v>
      </c>
      <c r="K21" s="6" t="s">
        <v>20</v>
      </c>
      <c r="L21" s="16" cm="1">
        <f t="array" ref="L21">_xlfn.IFS(
  K21="Exceeds Expectations", F21*5%,
  K21="Meets Expectations", F21*3%,
  K21="Needs Improvement", "No Bonus"
)</f>
        <v>1350.3899999999999</v>
      </c>
      <c r="P21" t="s">
        <v>18</v>
      </c>
      <c r="Q21">
        <v>1046</v>
      </c>
      <c r="R21" s="11">
        <v>67000</v>
      </c>
    </row>
    <row r="22" spans="1:24" x14ac:dyDescent="0.25">
      <c r="A22" s="8">
        <v>1021</v>
      </c>
      <c r="B22" s="9" t="s">
        <v>71</v>
      </c>
      <c r="C22" s="9" t="s">
        <v>72</v>
      </c>
      <c r="D22" s="9" t="s">
        <v>18</v>
      </c>
      <c r="E22" s="8">
        <v>65000</v>
      </c>
      <c r="F22" s="10">
        <v>42982</v>
      </c>
      <c r="G22" s="10" t="str">
        <v>September</v>
      </c>
      <c r="H22" s="18" cm="1">
        <f t="array" ref="H22">AVERAGE(_xlfn._xlws.FILTER(E:E, G:G=G22))</f>
        <v>62000</v>
      </c>
      <c r="I22" s="9" t="s">
        <v>19</v>
      </c>
      <c r="J22" s="9" t="str">
        <f t="shared" si="0"/>
        <v>Marketing Manager</v>
      </c>
      <c r="K22" s="6" t="s">
        <v>15</v>
      </c>
      <c r="L22" s="16" cm="1">
        <f t="array" ref="L22">_xlfn.IFS(
  K22="Exceeds Expectations", F22*5%,
  K22="Meets Expectations", F22*3%,
  K22="Needs Improvement", "No Bonus"
)</f>
        <v>2149.1</v>
      </c>
      <c r="Q22">
        <v>1021</v>
      </c>
      <c r="R22" s="11">
        <v>65000</v>
      </c>
    </row>
    <row r="23" spans="1:24" x14ac:dyDescent="0.25">
      <c r="A23" s="8">
        <v>1022</v>
      </c>
      <c r="B23" s="9" t="s">
        <v>73</v>
      </c>
      <c r="C23" s="9" t="s">
        <v>74</v>
      </c>
      <c r="D23" s="9" t="s">
        <v>23</v>
      </c>
      <c r="E23" s="8">
        <v>71000</v>
      </c>
      <c r="F23" s="10">
        <v>44557</v>
      </c>
      <c r="G23" s="10" t="str">
        <v>December</v>
      </c>
      <c r="H23" s="18" cm="1">
        <f t="array" ref="H23">AVERAGE(_xlfn._xlws.FILTER(E:E, G:G=G23))</f>
        <v>67000</v>
      </c>
      <c r="I23" s="9" t="s">
        <v>39</v>
      </c>
      <c r="J23" s="9" t="str">
        <f t="shared" si="0"/>
        <v>Senior Software Engineer</v>
      </c>
      <c r="K23" s="6" t="s">
        <v>20</v>
      </c>
      <c r="L23" s="16" cm="1">
        <f t="array" ref="L23">_xlfn.IFS(
  K23="Exceeds Expectations", F23*5%,
  K23="Meets Expectations", F23*3%,
  K23="Needs Improvement", "No Bonus"
)</f>
        <v>1336.71</v>
      </c>
      <c r="Q23">
        <v>1026</v>
      </c>
      <c r="R23" s="11">
        <v>64000</v>
      </c>
    </row>
    <row r="24" spans="1:24" x14ac:dyDescent="0.25">
      <c r="A24" s="8">
        <v>1023</v>
      </c>
      <c r="B24" s="9" t="s">
        <v>75</v>
      </c>
      <c r="C24" s="9" t="s">
        <v>49</v>
      </c>
      <c r="D24" s="9" t="s">
        <v>27</v>
      </c>
      <c r="E24" s="8">
        <v>46000</v>
      </c>
      <c r="F24" s="10">
        <v>45061</v>
      </c>
      <c r="G24" s="10" t="str">
        <v>May</v>
      </c>
      <c r="H24" s="18" cm="1">
        <f t="array" ref="H24">AVERAGE(_xlfn._xlws.FILTER(E:E, G:G=G24))</f>
        <v>62400</v>
      </c>
      <c r="I24" s="9" t="s">
        <v>76</v>
      </c>
      <c r="J24" s="9" t="str">
        <f t="shared" si="0"/>
        <v>Hr Specialist</v>
      </c>
      <c r="K24" s="6" t="s">
        <v>29</v>
      </c>
      <c r="L24" s="16" t="str" cm="1">
        <f t="array" ref="L24">_xlfn.IFS(
  K24="Exceeds Expectations", F24*5%,
  K24="Meets Expectations", F24*3%,
  K24="Needs Improvement", "No Bonus"
)</f>
        <v>No Bonus</v>
      </c>
      <c r="P24" t="s">
        <v>108</v>
      </c>
      <c r="R24" s="11">
        <v>76000</v>
      </c>
      <c r="W24" s="12" t="s">
        <v>8</v>
      </c>
      <c r="X24" t="s">
        <v>14</v>
      </c>
    </row>
    <row r="25" spans="1:24" x14ac:dyDescent="0.25">
      <c r="A25" s="8">
        <v>1024</v>
      </c>
      <c r="B25" s="9" t="s">
        <v>77</v>
      </c>
      <c r="C25" s="9" t="s">
        <v>52</v>
      </c>
      <c r="D25" s="9" t="s">
        <v>32</v>
      </c>
      <c r="E25" s="8">
        <v>69000</v>
      </c>
      <c r="F25" s="10">
        <v>43412</v>
      </c>
      <c r="G25" s="10" t="str">
        <v>November</v>
      </c>
      <c r="H25" s="18" cm="1">
        <f t="array" ref="H25">AVERAGE(_xlfn._xlws.FILTER(E:E, G:G=G25))</f>
        <v>64250</v>
      </c>
      <c r="I25" s="9" t="s">
        <v>62</v>
      </c>
      <c r="J25" s="9" t="str">
        <f t="shared" si="0"/>
        <v>Senior Financial Analyst</v>
      </c>
      <c r="K25" s="6" t="s">
        <v>15</v>
      </c>
      <c r="L25" s="16" cm="1">
        <f t="array" ref="L25">_xlfn.IFS(
  K25="Exceeds Expectations", F25*5%,
  K25="Meets Expectations", F25*3%,
  K25="Needs Improvement", "No Bonus"
)</f>
        <v>2170.6</v>
      </c>
    </row>
    <row r="26" spans="1:24" ht="18.75" x14ac:dyDescent="0.4">
      <c r="A26" s="8">
        <v>1025</v>
      </c>
      <c r="B26" s="9" t="s">
        <v>78</v>
      </c>
      <c r="C26" s="9" t="s">
        <v>55</v>
      </c>
      <c r="D26" s="9" t="s">
        <v>13</v>
      </c>
      <c r="E26" s="8">
        <v>56000</v>
      </c>
      <c r="F26" s="10">
        <v>44825</v>
      </c>
      <c r="G26" s="10" t="str">
        <v>September</v>
      </c>
      <c r="H26" s="18" cm="1">
        <f t="array" ref="H26">AVERAGE(_xlfn._xlws.FILTER(E:E, G:G=G26))</f>
        <v>62000</v>
      </c>
      <c r="I26" s="9" t="s">
        <v>50</v>
      </c>
      <c r="J26" s="9" t="str">
        <f t="shared" si="0"/>
        <v>Sales Manager</v>
      </c>
      <c r="K26" s="6" t="s">
        <v>20</v>
      </c>
      <c r="L26" s="16" cm="1">
        <f t="array" ref="L26">_xlfn.IFS(
  K26="Exceeds Expectations", F26*5%,
  K26="Meets Expectations", F26*3%,
  K26="Needs Improvement", "No Bonus"
)</f>
        <v>1344.75</v>
      </c>
      <c r="V26" s="14" t="s">
        <v>112</v>
      </c>
      <c r="W26" s="12" t="s">
        <v>2</v>
      </c>
      <c r="X26" t="s">
        <v>110</v>
      </c>
    </row>
    <row r="27" spans="1:24" x14ac:dyDescent="0.25">
      <c r="A27" s="8">
        <v>1026</v>
      </c>
      <c r="B27" s="9" t="s">
        <v>79</v>
      </c>
      <c r="C27" s="9" t="s">
        <v>58</v>
      </c>
      <c r="D27" s="9" t="s">
        <v>18</v>
      </c>
      <c r="E27" s="8">
        <v>64000</v>
      </c>
      <c r="F27" s="10">
        <v>43627</v>
      </c>
      <c r="G27" s="10" t="str">
        <v>June</v>
      </c>
      <c r="H27" s="18" cm="1">
        <f t="array" ref="H27">AVERAGE(_xlfn._xlws.FILTER(E:E, G:G=G27))</f>
        <v>59000</v>
      </c>
      <c r="I27" s="9" t="s">
        <v>53</v>
      </c>
      <c r="J27" s="9" t="str">
        <f t="shared" si="0"/>
        <v>Marketing Director</v>
      </c>
      <c r="K27" s="6" t="s">
        <v>15</v>
      </c>
      <c r="L27" s="16" cm="1">
        <f t="array" ref="L27">_xlfn.IFS(
  K27="Exceeds Expectations", F27*5%,
  K27="Meets Expectations", F27*3%,
  K27="Needs Improvement", "No Bonus"
)</f>
        <v>2181.35</v>
      </c>
      <c r="W27" s="13">
        <v>1040</v>
      </c>
      <c r="X27" s="11">
        <v>59000</v>
      </c>
    </row>
    <row r="28" spans="1:24" ht="18.75" x14ac:dyDescent="0.4">
      <c r="A28" s="8">
        <v>1027</v>
      </c>
      <c r="B28" s="9" t="s">
        <v>80</v>
      </c>
      <c r="C28" s="9" t="s">
        <v>31</v>
      </c>
      <c r="D28" s="9" t="s">
        <v>23</v>
      </c>
      <c r="E28" s="8">
        <v>73000</v>
      </c>
      <c r="F28" s="10">
        <v>43892</v>
      </c>
      <c r="G28" s="10" t="str">
        <v>March</v>
      </c>
      <c r="H28" s="18" cm="1">
        <f t="array" ref="H28">AVERAGE(_xlfn._xlws.FILTER(E:E, G:G=G28))</f>
        <v>62600</v>
      </c>
      <c r="I28" s="9" t="s">
        <v>67</v>
      </c>
      <c r="J28" s="9" t="str">
        <f t="shared" si="0"/>
        <v>Project Manager</v>
      </c>
      <c r="K28" s="6" t="s">
        <v>15</v>
      </c>
      <c r="L28" s="16" cm="1">
        <f t="array" ref="L28">_xlfn.IFS(
  K28="Exceeds Expectations", F28*5%,
  K28="Meets Expectations", F28*3%,
  K28="Needs Improvement", "No Bonus"
)</f>
        <v>2194.6</v>
      </c>
      <c r="R28" s="14" t="s">
        <v>113</v>
      </c>
      <c r="S28" s="12" t="s">
        <v>5</v>
      </c>
      <c r="T28" t="s">
        <v>114</v>
      </c>
      <c r="W28" s="13">
        <v>1050</v>
      </c>
      <c r="X28" s="11">
        <v>57000</v>
      </c>
    </row>
    <row r="29" spans="1:24" x14ac:dyDescent="0.25">
      <c r="A29" s="8">
        <v>1028</v>
      </c>
      <c r="B29" s="9" t="s">
        <v>81</v>
      </c>
      <c r="C29" s="9" t="s">
        <v>64</v>
      </c>
      <c r="D29" s="9" t="s">
        <v>27</v>
      </c>
      <c r="E29" s="8">
        <v>44000</v>
      </c>
      <c r="F29" s="10">
        <v>44935</v>
      </c>
      <c r="G29" s="10" t="str">
        <v>January</v>
      </c>
      <c r="H29" s="18" cm="1">
        <f t="array" ref="H29">AVERAGE(_xlfn._xlws.FILTER(E:E, G:G=G29))</f>
        <v>57000</v>
      </c>
      <c r="I29" s="9" t="s">
        <v>59</v>
      </c>
      <c r="J29" s="9" t="str">
        <f t="shared" si="0"/>
        <v>Hr Generalist</v>
      </c>
      <c r="K29" s="6" t="s">
        <v>29</v>
      </c>
      <c r="L29" s="16" t="str" cm="1">
        <f t="array" ref="L29">_xlfn.IFS(
  K29="Exceeds Expectations", F29*5%,
  K29="Meets Expectations", F29*3%,
  K29="Needs Improvement", "No Bonus"
)</f>
        <v>No Bonus</v>
      </c>
      <c r="S29" t="s">
        <v>32</v>
      </c>
      <c r="T29" s="11">
        <v>65000</v>
      </c>
      <c r="W29" s="13">
        <v>1001</v>
      </c>
      <c r="X29" s="11">
        <v>55000</v>
      </c>
    </row>
    <row r="30" spans="1:24" x14ac:dyDescent="0.25">
      <c r="A30" s="8">
        <v>1029</v>
      </c>
      <c r="B30" s="9" t="s">
        <v>82</v>
      </c>
      <c r="C30" s="9" t="s">
        <v>35</v>
      </c>
      <c r="D30" s="9" t="s">
        <v>32</v>
      </c>
      <c r="E30" s="8">
        <v>66000</v>
      </c>
      <c r="F30" s="10">
        <v>44403</v>
      </c>
      <c r="G30" s="10" t="str">
        <v>July</v>
      </c>
      <c r="H30" s="18" cm="1">
        <f t="array" ref="H30">AVERAGE(_xlfn._xlws.FILTER(E:E, G:G=G30))</f>
        <v>56000</v>
      </c>
      <c r="I30" s="9" t="s">
        <v>33</v>
      </c>
      <c r="J30" s="9" t="str">
        <f t="shared" si="0"/>
        <v>Financial Analyst</v>
      </c>
      <c r="K30" s="6" t="s">
        <v>15</v>
      </c>
      <c r="L30" s="16" cm="1">
        <f t="array" ref="L30">_xlfn.IFS(
  K30="Exceeds Expectations", F30*5%,
  K30="Meets Expectations", F30*3%,
  K30="Needs Improvement", "No Bonus"
)</f>
        <v>2220.15</v>
      </c>
      <c r="S30" t="s">
        <v>27</v>
      </c>
      <c r="T30" s="11">
        <v>45000</v>
      </c>
      <c r="W30" s="13">
        <v>1030</v>
      </c>
      <c r="X30" s="11">
        <v>54000</v>
      </c>
    </row>
    <row r="31" spans="1:24" x14ac:dyDescent="0.25">
      <c r="A31" s="8">
        <v>1030</v>
      </c>
      <c r="B31" s="9" t="s">
        <v>83</v>
      </c>
      <c r="C31" s="9" t="s">
        <v>69</v>
      </c>
      <c r="D31" s="9" t="s">
        <v>13</v>
      </c>
      <c r="E31" s="8">
        <v>54000</v>
      </c>
      <c r="F31" s="10">
        <v>45033</v>
      </c>
      <c r="G31" s="10" t="str">
        <v>April</v>
      </c>
      <c r="H31" s="18" cm="1">
        <f t="array" ref="H31">AVERAGE(_xlfn._xlws.FILTER(E:E, G:G=G31))</f>
        <v>60000</v>
      </c>
      <c r="I31" s="9" t="s">
        <v>14</v>
      </c>
      <c r="J31" s="9" t="str">
        <f t="shared" si="0"/>
        <v>Sales Representative</v>
      </c>
      <c r="K31" s="6" t="s">
        <v>20</v>
      </c>
      <c r="L31" s="16" cm="1">
        <f t="array" ref="L31">_xlfn.IFS(
  K31="Exceeds Expectations", F31*5%,
  K31="Meets Expectations", F31*3%,
  K31="Needs Improvement", "No Bonus"
)</f>
        <v>1350.99</v>
      </c>
      <c r="S31" t="s">
        <v>23</v>
      </c>
      <c r="T31" s="11">
        <v>72100</v>
      </c>
      <c r="W31" s="13">
        <v>1020</v>
      </c>
      <c r="X31" s="11">
        <v>53000</v>
      </c>
    </row>
    <row r="32" spans="1:24" x14ac:dyDescent="0.25">
      <c r="A32" s="8">
        <v>1031</v>
      </c>
      <c r="B32" s="9" t="s">
        <v>73</v>
      </c>
      <c r="C32" s="9" t="s">
        <v>70</v>
      </c>
      <c r="D32" s="9" t="s">
        <v>18</v>
      </c>
      <c r="E32" s="8">
        <v>62000</v>
      </c>
      <c r="F32" s="10">
        <v>43341</v>
      </c>
      <c r="G32" s="10" t="str">
        <v>August</v>
      </c>
      <c r="H32" s="18" cm="1">
        <f t="array" ref="H32">AVERAGE(_xlfn._xlws.FILTER(E:E, G:G=G32))</f>
        <v>58250</v>
      </c>
      <c r="I32" s="9" t="s">
        <v>42</v>
      </c>
      <c r="J32" s="9" t="str">
        <f t="shared" si="0"/>
        <v>Marketing Specialist</v>
      </c>
      <c r="K32" s="6" t="s">
        <v>15</v>
      </c>
      <c r="L32" s="16" cm="1">
        <f t="array" ref="L32">_xlfn.IFS(
  K32="Exceeds Expectations", F32*5%,
  K32="Meets Expectations", F32*3%,
  K32="Needs Improvement", "No Bonus"
)</f>
        <v>2167.0500000000002</v>
      </c>
      <c r="S32" t="s">
        <v>18</v>
      </c>
      <c r="T32" s="11">
        <v>61900</v>
      </c>
      <c r="W32" s="13" t="s">
        <v>108</v>
      </c>
      <c r="X32" s="11">
        <v>59000</v>
      </c>
    </row>
    <row r="33" spans="1:26" x14ac:dyDescent="0.25">
      <c r="A33" s="8">
        <v>1032</v>
      </c>
      <c r="B33" s="9" t="s">
        <v>84</v>
      </c>
      <c r="C33" s="9" t="s">
        <v>72</v>
      </c>
      <c r="D33" s="9" t="s">
        <v>23</v>
      </c>
      <c r="E33" s="8">
        <v>74000</v>
      </c>
      <c r="F33" s="10">
        <v>44327</v>
      </c>
      <c r="G33" s="10" t="str">
        <v>May</v>
      </c>
      <c r="H33" s="18" cm="1">
        <f t="array" ref="H33">AVERAGE(_xlfn._xlws.FILTER(E:E, G:G=G33))</f>
        <v>62400</v>
      </c>
      <c r="I33" s="9" t="s">
        <v>56</v>
      </c>
      <c r="J33" s="9" t="str">
        <f t="shared" si="0"/>
        <v>Systems Administrator</v>
      </c>
      <c r="K33" s="6" t="s">
        <v>20</v>
      </c>
      <c r="L33" s="16" cm="1">
        <f t="array" ref="L33">_xlfn.IFS(
  K33="Exceeds Expectations", F33*5%,
  K33="Meets Expectations", F33*3%,
  K33="Needs Improvement", "No Bonus"
)</f>
        <v>1329.81</v>
      </c>
      <c r="S33" t="s">
        <v>13</v>
      </c>
      <c r="T33" s="11">
        <v>55181.818181818184</v>
      </c>
    </row>
    <row r="34" spans="1:26" x14ac:dyDescent="0.25">
      <c r="A34" s="8">
        <v>1033</v>
      </c>
      <c r="B34" s="9" t="s">
        <v>85</v>
      </c>
      <c r="C34" s="9" t="s">
        <v>74</v>
      </c>
      <c r="D34" s="9" t="s">
        <v>27</v>
      </c>
      <c r="E34" s="8">
        <v>43000</v>
      </c>
      <c r="F34" s="10">
        <v>45110</v>
      </c>
      <c r="G34" s="10" t="str">
        <v>July</v>
      </c>
      <c r="H34" s="18" cm="1">
        <f t="array" ref="H34">AVERAGE(_xlfn._xlws.FILTER(E:E, G:G=G34))</f>
        <v>56000</v>
      </c>
      <c r="I34" s="9" t="s">
        <v>47</v>
      </c>
      <c r="J34" s="9" t="str">
        <f t="shared" si="0"/>
        <v>Hr Assistant</v>
      </c>
      <c r="K34" s="6" t="s">
        <v>29</v>
      </c>
      <c r="L34" s="16" t="str" cm="1">
        <f t="array" ref="L34">_xlfn.IFS(
  K34="Exceeds Expectations", F34*5%,
  K34="Meets Expectations", F34*3%,
  K34="Needs Improvement", "No Bonus"
)</f>
        <v>No Bonus</v>
      </c>
      <c r="S34" t="s">
        <v>108</v>
      </c>
      <c r="T34" s="11">
        <v>60040</v>
      </c>
    </row>
    <row r="35" spans="1:26" x14ac:dyDescent="0.25">
      <c r="A35" s="8">
        <v>1034</v>
      </c>
      <c r="B35" s="9" t="s">
        <v>86</v>
      </c>
      <c r="C35" s="9" t="s">
        <v>49</v>
      </c>
      <c r="D35" s="9" t="s">
        <v>32</v>
      </c>
      <c r="E35" s="8">
        <v>68000</v>
      </c>
      <c r="F35" s="10">
        <v>43508</v>
      </c>
      <c r="G35" s="10" t="str">
        <v>February</v>
      </c>
      <c r="H35" s="18" cm="1">
        <f t="array" ref="H35">AVERAGE(_xlfn._xlws.FILTER(E:E, G:G=G35))</f>
        <v>54000</v>
      </c>
      <c r="I35" s="9" t="s">
        <v>62</v>
      </c>
      <c r="J35" s="9" t="str">
        <f t="shared" si="0"/>
        <v>Senior Financial Analyst</v>
      </c>
      <c r="K35" s="6" t="s">
        <v>15</v>
      </c>
      <c r="L35" s="16" cm="1">
        <f t="array" ref="L35">_xlfn.IFS(
  K35="Exceeds Expectations", F35*5%,
  K35="Meets Expectations", F35*3%,
  K35="Needs Improvement", "No Bonus"
)</f>
        <v>2175.4</v>
      </c>
    </row>
    <row r="36" spans="1:26" x14ac:dyDescent="0.25">
      <c r="A36" s="8">
        <v>1035</v>
      </c>
      <c r="B36" s="9" t="s">
        <v>87</v>
      </c>
      <c r="C36" s="9" t="s">
        <v>52</v>
      </c>
      <c r="D36" s="9" t="s">
        <v>13</v>
      </c>
      <c r="E36" s="8">
        <v>58000</v>
      </c>
      <c r="F36" s="10">
        <v>44859</v>
      </c>
      <c r="G36" s="10" t="str">
        <v>October</v>
      </c>
      <c r="H36" s="18" cm="1">
        <f t="array" ref="H36">AVERAGE(_xlfn._xlws.FILTER(E:E, G:G=G36))</f>
        <v>61000</v>
      </c>
      <c r="I36" s="9" t="s">
        <v>50</v>
      </c>
      <c r="J36" s="9" t="str">
        <f t="shared" si="0"/>
        <v>Sales Manager</v>
      </c>
      <c r="K36" s="6" t="s">
        <v>20</v>
      </c>
      <c r="L36" s="16" cm="1">
        <f t="array" ref="L36">_xlfn.IFS(
  K36="Exceeds Expectations", F36*5%,
  K36="Meets Expectations", F36*3%,
  K36="Needs Improvement", "No Bonus"
)</f>
        <v>1345.77</v>
      </c>
    </row>
    <row r="37" spans="1:26" ht="18.75" x14ac:dyDescent="0.4">
      <c r="A37" s="8">
        <v>1036</v>
      </c>
      <c r="B37" s="9" t="s">
        <v>88</v>
      </c>
      <c r="C37" s="9" t="s">
        <v>55</v>
      </c>
      <c r="D37" s="9" t="s">
        <v>18</v>
      </c>
      <c r="E37" s="8">
        <v>61000</v>
      </c>
      <c r="F37" s="10">
        <v>43857</v>
      </c>
      <c r="G37" s="10" t="str">
        <v>January</v>
      </c>
      <c r="H37" s="18" cm="1">
        <f t="array" ref="H37">AVERAGE(_xlfn._xlws.FILTER(E:E, G:G=G37))</f>
        <v>57000</v>
      </c>
      <c r="I37" s="9" t="s">
        <v>65</v>
      </c>
      <c r="J37" s="9" t="str">
        <f t="shared" si="0"/>
        <v>Marketing Coordinator</v>
      </c>
      <c r="K37" s="6" t="s">
        <v>20</v>
      </c>
      <c r="L37" s="16" cm="1">
        <f t="array" ref="L37">_xlfn.IFS(
  K37="Exceeds Expectations", F37*5%,
  K37="Meets Expectations", F37*3%,
  K37="Needs Improvement", "No Bonus"
)</f>
        <v>1315.71</v>
      </c>
      <c r="X37" s="14" t="s">
        <v>115</v>
      </c>
      <c r="Y37" s="12" t="s">
        <v>9</v>
      </c>
      <c r="Z37" t="s">
        <v>116</v>
      </c>
    </row>
    <row r="38" spans="1:26" x14ac:dyDescent="0.25">
      <c r="A38" s="8">
        <v>1037</v>
      </c>
      <c r="B38" s="9" t="s">
        <v>89</v>
      </c>
      <c r="C38" s="9" t="s">
        <v>58</v>
      </c>
      <c r="D38" s="9" t="s">
        <v>23</v>
      </c>
      <c r="E38" s="8">
        <v>76000</v>
      </c>
      <c r="F38" s="10">
        <v>44447</v>
      </c>
      <c r="G38" s="10" t="str">
        <v>September</v>
      </c>
      <c r="H38" s="18" cm="1">
        <f t="array" ref="H38">AVERAGE(_xlfn._xlws.FILTER(E:E, G:G=G38))</f>
        <v>62000</v>
      </c>
      <c r="I38" s="9" t="s">
        <v>39</v>
      </c>
      <c r="J38" s="9" t="str">
        <f t="shared" si="0"/>
        <v>Senior Software Engineer</v>
      </c>
      <c r="K38" s="6" t="s">
        <v>15</v>
      </c>
      <c r="L38" s="16" cm="1">
        <f t="array" ref="L38">_xlfn.IFS(
  K38="Exceeds Expectations", F38*5%,
  K38="Meets Expectations", F38*3%,
  K38="Needs Improvement", "No Bonus"
)</f>
        <v>2222.35</v>
      </c>
      <c r="Y38" t="s">
        <v>15</v>
      </c>
      <c r="Z38" s="11">
        <v>23</v>
      </c>
    </row>
    <row r="39" spans="1:26" x14ac:dyDescent="0.25">
      <c r="A39" s="8">
        <v>1038</v>
      </c>
      <c r="B39" s="9" t="s">
        <v>90</v>
      </c>
      <c r="C39" s="9" t="s">
        <v>31</v>
      </c>
      <c r="D39" s="9" t="s">
        <v>27</v>
      </c>
      <c r="E39" s="8">
        <v>47000</v>
      </c>
      <c r="F39" s="10">
        <v>45159</v>
      </c>
      <c r="G39" s="10" t="str">
        <v>August</v>
      </c>
      <c r="H39" s="18" cm="1">
        <f t="array" ref="H39">AVERAGE(_xlfn._xlws.FILTER(E:E, G:G=G39))</f>
        <v>58250</v>
      </c>
      <c r="I39" s="9" t="s">
        <v>76</v>
      </c>
      <c r="J39" s="9" t="str">
        <f t="shared" si="0"/>
        <v>Hr Specialist</v>
      </c>
      <c r="K39" s="6" t="s">
        <v>29</v>
      </c>
      <c r="L39" s="16" t="str" cm="1">
        <f t="array" ref="L39">_xlfn.IFS(
  K39="Exceeds Expectations", F39*5%,
  K39="Meets Expectations", F39*3%,
  K39="Needs Improvement", "No Bonus"
)</f>
        <v>No Bonus</v>
      </c>
      <c r="Y39" t="s">
        <v>20</v>
      </c>
      <c r="Z39" s="11">
        <v>18</v>
      </c>
    </row>
    <row r="40" spans="1:26" x14ac:dyDescent="0.25">
      <c r="A40" s="8">
        <v>1039</v>
      </c>
      <c r="B40" s="9" t="s">
        <v>91</v>
      </c>
      <c r="C40" s="9" t="s">
        <v>64</v>
      </c>
      <c r="D40" s="9" t="s">
        <v>32</v>
      </c>
      <c r="E40" s="8">
        <v>63000</v>
      </c>
      <c r="F40" s="10">
        <v>43784</v>
      </c>
      <c r="G40" s="10" t="str">
        <v>November</v>
      </c>
      <c r="H40" s="18" cm="1">
        <f t="array" ref="H40">AVERAGE(_xlfn._xlws.FILTER(E:E, G:G=G40))</f>
        <v>64250</v>
      </c>
      <c r="I40" s="9" t="s">
        <v>33</v>
      </c>
      <c r="J40" s="9" t="str">
        <f t="shared" si="0"/>
        <v>Financial Analyst</v>
      </c>
      <c r="K40" s="6" t="s">
        <v>15</v>
      </c>
      <c r="L40" s="16" cm="1">
        <f t="array" ref="L40">_xlfn.IFS(
  K40="Exceeds Expectations", F40*5%,
  K40="Meets Expectations", F40*3%,
  K40="Needs Improvement", "No Bonus"
)</f>
        <v>2189.2000000000003</v>
      </c>
      <c r="Y40" t="s">
        <v>29</v>
      </c>
      <c r="Z40" s="11">
        <v>9</v>
      </c>
    </row>
    <row r="41" spans="1:26" x14ac:dyDescent="0.25">
      <c r="A41" s="8">
        <v>1040</v>
      </c>
      <c r="B41" s="9" t="s">
        <v>92</v>
      </c>
      <c r="C41" s="9" t="s">
        <v>35</v>
      </c>
      <c r="D41" s="9" t="s">
        <v>13</v>
      </c>
      <c r="E41" s="8">
        <v>59000</v>
      </c>
      <c r="F41" s="10">
        <v>45076</v>
      </c>
      <c r="G41" s="10" t="str">
        <v>May</v>
      </c>
      <c r="H41" s="18" cm="1">
        <f t="array" ref="H41">AVERAGE(_xlfn._xlws.FILTER(E:E, G:G=G41))</f>
        <v>62400</v>
      </c>
      <c r="I41" s="9" t="s">
        <v>14</v>
      </c>
      <c r="J41" s="9" t="str">
        <f t="shared" si="0"/>
        <v>Sales Representative</v>
      </c>
      <c r="K41" s="6" t="s">
        <v>20</v>
      </c>
      <c r="L41" s="16" cm="1">
        <f t="array" ref="L41">_xlfn.IFS(
  K41="Exceeds Expectations", F41*5%,
  K41="Meets Expectations", F41*3%,
  K41="Needs Improvement", "No Bonus"
)</f>
        <v>1352.28</v>
      </c>
      <c r="Y41" t="s">
        <v>108</v>
      </c>
      <c r="Z41" s="11">
        <v>50</v>
      </c>
    </row>
    <row r="42" spans="1:26" x14ac:dyDescent="0.25">
      <c r="A42" s="8">
        <v>1041</v>
      </c>
      <c r="B42" s="9" t="s">
        <v>93</v>
      </c>
      <c r="C42" s="9" t="s">
        <v>69</v>
      </c>
      <c r="D42" s="9" t="s">
        <v>18</v>
      </c>
      <c r="E42" s="8">
        <v>60000</v>
      </c>
      <c r="F42" s="10">
        <v>44016</v>
      </c>
      <c r="G42" s="10" t="str">
        <v>July</v>
      </c>
      <c r="H42" s="18" cm="1">
        <f t="array" ref="H42">AVERAGE(_xlfn._xlws.FILTER(E:E, G:G=G42))</f>
        <v>56000</v>
      </c>
      <c r="I42" s="9" t="s">
        <v>42</v>
      </c>
      <c r="J42" s="9" t="str">
        <f t="shared" si="0"/>
        <v>Marketing Specialist</v>
      </c>
      <c r="K42" s="6" t="s">
        <v>20</v>
      </c>
      <c r="L42" s="16" cm="1">
        <f t="array" ref="L42">_xlfn.IFS(
  K42="Exceeds Expectations", F42*5%,
  K42="Meets Expectations", F42*3%,
  K42="Needs Improvement", "No Bonus"
)</f>
        <v>1320.48</v>
      </c>
    </row>
    <row r="43" spans="1:26" x14ac:dyDescent="0.25">
      <c r="A43" s="8">
        <v>1042</v>
      </c>
      <c r="B43" s="9" t="s">
        <v>94</v>
      </c>
      <c r="C43" s="9" t="s">
        <v>70</v>
      </c>
      <c r="D43" s="9" t="s">
        <v>23</v>
      </c>
      <c r="E43" s="8">
        <v>72000</v>
      </c>
      <c r="F43" s="10">
        <v>44271</v>
      </c>
      <c r="G43" s="10" t="str">
        <v>March</v>
      </c>
      <c r="H43" s="18" cm="1">
        <f t="array" ref="H43">AVERAGE(_xlfn._xlws.FILTER(E:E, G:G=G43))</f>
        <v>62600</v>
      </c>
      <c r="I43" s="9" t="s">
        <v>56</v>
      </c>
      <c r="J43" s="9" t="str">
        <f t="shared" si="0"/>
        <v>Systems Administrator</v>
      </c>
      <c r="K43" s="6" t="s">
        <v>20</v>
      </c>
      <c r="L43" s="16" cm="1">
        <f t="array" ref="L43">_xlfn.IFS(
  K43="Exceeds Expectations", F43*5%,
  K43="Meets Expectations", F43*3%,
  K43="Needs Improvement", "No Bonus"
)</f>
        <v>1328.1299999999999</v>
      </c>
    </row>
    <row r="44" spans="1:26" x14ac:dyDescent="0.25">
      <c r="A44" s="8">
        <v>1043</v>
      </c>
      <c r="B44" s="9" t="s">
        <v>21</v>
      </c>
      <c r="C44" s="9" t="s">
        <v>72</v>
      </c>
      <c r="D44" s="9" t="s">
        <v>27</v>
      </c>
      <c r="E44" s="8">
        <v>41000</v>
      </c>
      <c r="F44" s="10">
        <v>45180</v>
      </c>
      <c r="G44" s="10" t="str">
        <v>September</v>
      </c>
      <c r="H44" s="18" cm="1">
        <f t="array" ref="H44">AVERAGE(_xlfn._xlws.FILTER(E:E, G:G=G44))</f>
        <v>62000</v>
      </c>
      <c r="I44" s="9" t="s">
        <v>59</v>
      </c>
      <c r="J44" s="9" t="str">
        <f t="shared" si="0"/>
        <v>Hr Generalist</v>
      </c>
      <c r="K44" s="6" t="s">
        <v>29</v>
      </c>
      <c r="L44" s="16" t="str" cm="1">
        <f t="array" ref="L44">_xlfn.IFS(
  K44="Exceeds Expectations", F44*5%,
  K44="Meets Expectations", F44*3%,
  K44="Needs Improvement", "No Bonus"
)</f>
        <v>No Bonus</v>
      </c>
    </row>
    <row r="45" spans="1:26" x14ac:dyDescent="0.25">
      <c r="A45" s="8">
        <v>1044</v>
      </c>
      <c r="B45" s="9" t="s">
        <v>95</v>
      </c>
      <c r="C45" s="9" t="s">
        <v>74</v>
      </c>
      <c r="D45" s="9" t="s">
        <v>32</v>
      </c>
      <c r="E45" s="8">
        <v>65000</v>
      </c>
      <c r="F45" s="10">
        <v>43213</v>
      </c>
      <c r="G45" s="10" t="str">
        <v>April</v>
      </c>
      <c r="H45" s="18" cm="1">
        <f t="array" ref="H45">AVERAGE(_xlfn._xlws.FILTER(E:E, G:G=G45))</f>
        <v>60000</v>
      </c>
      <c r="I45" s="9" t="s">
        <v>62</v>
      </c>
      <c r="J45" s="9" t="str">
        <f t="shared" si="0"/>
        <v>Senior Financial Analyst</v>
      </c>
      <c r="K45" s="6" t="s">
        <v>15</v>
      </c>
      <c r="L45" s="16" cm="1">
        <f t="array" ref="L45">_xlfn.IFS(
  K45="Exceeds Expectations", F45*5%,
  K45="Meets Expectations", F45*3%,
  K45="Needs Improvement", "No Bonus"
)</f>
        <v>2160.65</v>
      </c>
    </row>
    <row r="46" spans="1:26" x14ac:dyDescent="0.25">
      <c r="A46" s="8">
        <v>1045</v>
      </c>
      <c r="B46" s="9" t="s">
        <v>96</v>
      </c>
      <c r="C46" s="9" t="s">
        <v>49</v>
      </c>
      <c r="D46" s="9" t="s">
        <v>13</v>
      </c>
      <c r="E46" s="8">
        <v>55000</v>
      </c>
      <c r="F46" s="10">
        <v>44894</v>
      </c>
      <c r="G46" s="10" t="str">
        <v>November</v>
      </c>
      <c r="H46" s="18" cm="1">
        <f t="array" ref="H46">AVERAGE(_xlfn._xlws.FILTER(E:E, G:G=G46))</f>
        <v>64250</v>
      </c>
      <c r="I46" s="9" t="s">
        <v>50</v>
      </c>
      <c r="J46" s="9" t="str">
        <f t="shared" si="0"/>
        <v>Sales Manager</v>
      </c>
      <c r="K46" s="6" t="s">
        <v>20</v>
      </c>
      <c r="L46" s="16" cm="1">
        <f t="array" ref="L46">_xlfn.IFS(
  K46="Exceeds Expectations", F46*5%,
  K46="Meets Expectations", F46*3%,
  K46="Needs Improvement", "No Bonus"
)</f>
        <v>1346.82</v>
      </c>
    </row>
    <row r="47" spans="1:26" x14ac:dyDescent="0.25">
      <c r="A47" s="8">
        <v>1046</v>
      </c>
      <c r="B47" s="9" t="s">
        <v>97</v>
      </c>
      <c r="C47" s="9" t="s">
        <v>52</v>
      </c>
      <c r="D47" s="9" t="s">
        <v>18</v>
      </c>
      <c r="E47" s="8">
        <v>67000</v>
      </c>
      <c r="F47" s="10">
        <v>43694</v>
      </c>
      <c r="G47" s="10" t="str">
        <v>August</v>
      </c>
      <c r="H47" s="18" cm="1">
        <f t="array" ref="H47">AVERAGE(_xlfn._xlws.FILTER(E:E, G:G=G47))</f>
        <v>58250</v>
      </c>
      <c r="I47" s="9" t="s">
        <v>53</v>
      </c>
      <c r="J47" s="9" t="str">
        <f t="shared" si="0"/>
        <v>Marketing Director</v>
      </c>
      <c r="K47" s="6" t="s">
        <v>15</v>
      </c>
      <c r="L47" s="16" cm="1">
        <f t="array" ref="L47">_xlfn.IFS(
  K47="Exceeds Expectations", F47*5%,
  K47="Meets Expectations", F47*3%,
  K47="Needs Improvement", "No Bonus"
)</f>
        <v>2184.7000000000003</v>
      </c>
    </row>
    <row r="48" spans="1:26" x14ac:dyDescent="0.25">
      <c r="A48" s="8">
        <v>1047</v>
      </c>
      <c r="B48" s="9" t="s">
        <v>98</v>
      </c>
      <c r="C48" s="9" t="s">
        <v>55</v>
      </c>
      <c r="D48" s="9" t="s">
        <v>23</v>
      </c>
      <c r="E48" s="8">
        <v>70000</v>
      </c>
      <c r="F48" s="10">
        <v>43983</v>
      </c>
      <c r="G48" s="10" t="str">
        <v>June</v>
      </c>
      <c r="H48" s="18" cm="1">
        <f t="array" ref="H48">AVERAGE(_xlfn._xlws.FILTER(E:E, G:G=G48))</f>
        <v>59000</v>
      </c>
      <c r="I48" s="9" t="s">
        <v>67</v>
      </c>
      <c r="J48" s="9" t="str">
        <f t="shared" si="0"/>
        <v>Project Manager</v>
      </c>
      <c r="K48" s="6" t="s">
        <v>15</v>
      </c>
      <c r="L48" s="16" cm="1">
        <f t="array" ref="L48">_xlfn.IFS(
  K48="Exceeds Expectations", F48*5%,
  K48="Meets Expectations", F48*3%,
  K48="Needs Improvement", "No Bonus"
)</f>
        <v>2199.15</v>
      </c>
    </row>
    <row r="49" spans="1:12" x14ac:dyDescent="0.25">
      <c r="A49" s="8">
        <v>1048</v>
      </c>
      <c r="B49" s="9" t="s">
        <v>84</v>
      </c>
      <c r="C49" s="9" t="s">
        <v>58</v>
      </c>
      <c r="D49" s="9" t="s">
        <v>27</v>
      </c>
      <c r="E49" s="8">
        <v>49000</v>
      </c>
      <c r="F49" s="10">
        <v>44951</v>
      </c>
      <c r="G49" s="10" t="str">
        <v>January</v>
      </c>
      <c r="H49" s="18" cm="1">
        <f t="array" ref="H49">AVERAGE(_xlfn._xlws.FILTER(E:E, G:G=G49))</f>
        <v>57000</v>
      </c>
      <c r="I49" s="9" t="s">
        <v>76</v>
      </c>
      <c r="J49" s="9" t="str">
        <f t="shared" si="0"/>
        <v>Hr Specialist</v>
      </c>
      <c r="K49" s="6" t="s">
        <v>29</v>
      </c>
      <c r="L49" s="16" t="str" cm="1">
        <f t="array" ref="L49">_xlfn.IFS(
  K49="Exceeds Expectations", F49*5%,
  K49="Meets Expectations", F49*3%,
  K49="Needs Improvement", "No Bonus"
)</f>
        <v>No Bonus</v>
      </c>
    </row>
    <row r="50" spans="1:12" x14ac:dyDescent="0.25">
      <c r="A50" s="8">
        <v>1049</v>
      </c>
      <c r="B50" s="9" t="s">
        <v>99</v>
      </c>
      <c r="C50" s="9" t="s">
        <v>31</v>
      </c>
      <c r="D50" s="9" t="s">
        <v>32</v>
      </c>
      <c r="E50" s="8">
        <v>64000</v>
      </c>
      <c r="F50" s="10">
        <v>43747</v>
      </c>
      <c r="G50" s="10" t="str">
        <v>October</v>
      </c>
      <c r="H50" s="18" cm="1">
        <f t="array" ref="H50">AVERAGE(_xlfn._xlws.FILTER(E:E, G:G=G50))</f>
        <v>61000</v>
      </c>
      <c r="I50" s="9" t="s">
        <v>33</v>
      </c>
      <c r="J50" s="9" t="str">
        <f t="shared" si="0"/>
        <v>Financial Analyst</v>
      </c>
      <c r="K50" s="6" t="s">
        <v>15</v>
      </c>
      <c r="L50" s="16" cm="1">
        <f t="array" ref="L50">_xlfn.IFS(
  K50="Exceeds Expectations", F50*5%,
  K50="Meets Expectations", F50*3%,
  K50="Needs Improvement", "No Bonus"
)</f>
        <v>2187.35</v>
      </c>
    </row>
    <row r="51" spans="1:12" x14ac:dyDescent="0.25">
      <c r="A51" s="8">
        <v>1050</v>
      </c>
      <c r="B51" s="9" t="s">
        <v>100</v>
      </c>
      <c r="C51" s="9" t="s">
        <v>64</v>
      </c>
      <c r="D51" s="9" t="s">
        <v>13</v>
      </c>
      <c r="E51" s="8">
        <v>57000</v>
      </c>
      <c r="F51" s="10">
        <v>45096</v>
      </c>
      <c r="G51" s="10" t="str">
        <v>June</v>
      </c>
      <c r="H51" s="18" cm="1">
        <f t="array" ref="H51">AVERAGE(_xlfn._xlws.FILTER(E:E, G:G=G51))</f>
        <v>59000</v>
      </c>
      <c r="I51" s="9" t="s">
        <v>14</v>
      </c>
      <c r="J51" s="9" t="str">
        <f t="shared" si="0"/>
        <v>Sales Representative</v>
      </c>
      <c r="K51" s="6" t="s">
        <v>20</v>
      </c>
      <c r="L51" s="16" cm="1">
        <f t="array" ref="L51">_xlfn.IFS(
  K51="Exceeds Expectations", F51*5%,
  K51="Meets Expectations", F51*3%,
  K51="Needs Improvement", "No Bonus"
)</f>
        <v>1352.8799999999999</v>
      </c>
    </row>
  </sheetData>
  <pageMargins left="0.7" right="0.7" top="0.75" bottom="0.75" header="0.3" footer="0.3"/>
  <pageSetup orientation="portrait" r:id="rId7"/>
  <headerFooter>
    <oddFooter>&amp;L_x000D_&amp;1#&amp;"Calibri"&amp;7&amp;K000000 C2 General</oddFoot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Abdallah Abdelhafeez_Solution</vt:lpstr>
    </vt:vector>
  </TitlesOfParts>
  <Manager/>
  <Company>Vodafone1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Ziad AbdElBaky, Vodafone</dc:creator>
  <cp:keywords/>
  <dc:description/>
  <cp:lastModifiedBy>Windows User</cp:lastModifiedBy>
  <cp:revision/>
  <dcterms:created xsi:type="dcterms:W3CDTF">2025-01-10T13:17:40Z</dcterms:created>
  <dcterms:modified xsi:type="dcterms:W3CDTF">2025-08-02T02:55:02Z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2025-01-10T14:09:50Z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6164e460-dbf3-48d1-b759-9e15cd78caea</vt:lpwstr>
  </property>
  <property fmtid="{D5CDD505-2E9C-101B-9397-08002B2CF9AE}" pid="8" name="MSIP_Label_7f373536-36c5-4fd9-8140-7ddebb8b4638_ContentBits">
    <vt:lpwstr>2</vt:lpwstr>
  </property>
</Properties>
</file>