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2.xml" ContentType="application/vnd.openxmlformats-officedocument.spreadsheetml.queryTable+xml"/>
  <Override PartName="/xl/tables/table7.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8.xml" ContentType="application/vnd.openxmlformats-officedocument.spreadsheetml.table+xml"/>
  <Override PartName="/xl/queryTables/queryTable3.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2.xml" ContentType="application/vnd.openxmlformats-officedocument.spreadsheetml.table+xml"/>
  <Override PartName="/xl/queryTables/queryTable4.xml" ContentType="application/vnd.openxmlformats-officedocument.spreadsheetml.queryTable+xml"/>
  <Override PartName="/xl/tables/table13.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D:\data analyst train\sales\sales data\"/>
    </mc:Choice>
  </mc:AlternateContent>
  <xr:revisionPtr revIDLastSave="0" documentId="13_ncr:1_{90C858BD-48D1-404E-949E-F1350DD94903}" xr6:coauthVersionLast="44" xr6:coauthVersionMax="44" xr10:uidLastSave="{00000000-0000-0000-0000-000000000000}"/>
  <bookViews>
    <workbookView xWindow="-120" yWindow="-120" windowWidth="20730" windowHeight="11160" activeTab="5" xr2:uid="{00000000-000D-0000-FFFF-FFFF00000000}"/>
  </bookViews>
  <sheets>
    <sheet name="Sales target" sheetId="4" r:id="rId1"/>
    <sheet name="Pivot Tables" sheetId="10" r:id="rId2"/>
    <sheet name="Order Details" sheetId="3" r:id="rId3"/>
    <sheet name="List of Orders" sheetId="2" r:id="rId4"/>
    <sheet name="Target" sheetId="8" r:id="rId5"/>
    <sheet name="dashboard" sheetId="12" r:id="rId6"/>
  </sheets>
  <definedNames>
    <definedName name="_xlcn.WorksheetConnection_alltables.xlsxSales_target" hidden="1">Sales_target[]</definedName>
    <definedName name="_xlcn.WorksheetConnection_ListofOrders.xlsxList_of_Orders" hidden="1">List_of_Orders[]</definedName>
    <definedName name="_xlcn.WorksheetConnection_ListofOrders.xlsxOrder_Details" hidden="1">Order_Details[]</definedName>
    <definedName name="ExternalData_1" localSheetId="3" hidden="1">'List of Orders'!$A$1:$E$501</definedName>
    <definedName name="ExternalData_1" localSheetId="2" hidden="1">'Order Details'!$A$1:$F$1501</definedName>
    <definedName name="ExternalData_1" localSheetId="0" hidden="1">'Sales target'!$A$1:$C$37</definedName>
    <definedName name="ExternalData_2" localSheetId="0" hidden="1">'Sales target'!$A$44:$B$80</definedName>
    <definedName name="Slicer_Category">#N/A</definedName>
    <definedName name="Slicer_Category1">#N/A</definedName>
  </definedNames>
  <calcPr calcId="191029"/>
  <pivotCaches>
    <pivotCache cacheId="10" r:id="rId7"/>
    <pivotCache cacheId="13" r:id="rId8"/>
    <pivotCache cacheId="16" r:id="rId9"/>
    <pivotCache cacheId="19" r:id="rId10"/>
    <pivotCache cacheId="22" r:id="rId11"/>
    <pivotCache cacheId="25" r:id="rId12"/>
    <pivotCache cacheId="28"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5:slicerCaches>
    </ext>
    <ext xmlns:x15="http://schemas.microsoft.com/office/spreadsheetml/2010/11/main" uri="{FCE2AD5D-F65C-4FA6-A056-5C36A1767C68}">
      <x15:dataModel>
        <x15:modelTables>
          <x15:modelTable id="Order_Details" name="Order_Details" connection="WorksheetConnection_List of Orders.xlsx!Order_Details"/>
          <x15:modelTable id="List_of_Orders" name="List_of_Orders" connection="WorksheetConnection_List of Orders.xlsx!List_of_Orders"/>
          <x15:modelTable id="Sales_target" name="Sales_target" connection="WorksheetConnection_all tables.xlsx!Sales_target"/>
        </x15:modelTables>
        <x15:modelRelationships>
          <x15:modelRelationship fromTable="Order_Details" fromColumn="Order ID" toTable="List_of_Orders" toColumn="Order ID"/>
        </x15:modelRelationship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2" i="4"/>
  <c r="H5" i="3" l="1"/>
  <c r="H6" i="3"/>
  <c r="M3" i="4" l="1"/>
  <c r="M4" i="4"/>
  <c r="M5" i="4"/>
  <c r="M6" i="4"/>
  <c r="M7" i="4"/>
  <c r="M8" i="4"/>
  <c r="M9" i="4"/>
  <c r="M10" i="4"/>
  <c r="M11" i="4"/>
  <c r="M12" i="4"/>
  <c r="M13" i="4"/>
  <c r="M14" i="4"/>
  <c r="P6" i="4" s="1"/>
  <c r="M15" i="4"/>
  <c r="M16" i="4"/>
  <c r="M17" i="4"/>
  <c r="M18" i="4"/>
  <c r="M19" i="4"/>
  <c r="M20" i="4"/>
  <c r="M21" i="4"/>
  <c r="M22" i="4"/>
  <c r="M23" i="4"/>
  <c r="M24" i="4"/>
  <c r="M25" i="4"/>
  <c r="M26" i="4"/>
  <c r="M27" i="4"/>
  <c r="M28" i="4"/>
  <c r="M29" i="4"/>
  <c r="M30" i="4"/>
  <c r="M31" i="4"/>
  <c r="M32" i="4"/>
  <c r="M33" i="4"/>
  <c r="M34" i="4"/>
  <c r="M35" i="4"/>
  <c r="M36" i="4"/>
  <c r="M37" i="4"/>
  <c r="M2" i="4"/>
  <c r="G56" i="10"/>
  <c r="J56" i="10"/>
  <c r="C56" i="10"/>
  <c r="P5" i="4" l="1"/>
  <c r="P19" i="4" s="1"/>
  <c r="Q7" i="4"/>
  <c r="Q21" i="4" s="1"/>
  <c r="P7" i="4"/>
  <c r="P21" i="4" s="1"/>
  <c r="P20" i="4"/>
  <c r="Q6" i="4"/>
  <c r="Q20" i="4" s="1"/>
  <c r="Q5" i="4"/>
  <c r="K35" i="3"/>
  <c r="K37" i="3"/>
  <c r="K36" i="3"/>
  <c r="K20" i="3"/>
  <c r="K21" i="3"/>
  <c r="K22" i="3"/>
  <c r="K6" i="3"/>
  <c r="K7" i="3"/>
  <c r="K5" i="3"/>
  <c r="Q8" i="4" l="1"/>
  <c r="V5" i="4" s="1"/>
  <c r="Q19" i="4"/>
  <c r="P8" i="4"/>
  <c r="V4"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ist of Orders" description="Connection to the 'List of Orders' query in the workbook." type="5" refreshedVersion="6" background="1" saveData="1">
    <dbPr connection="Provider=Microsoft.Mashup.OleDb.1;Data Source=$Workbook$;Location=List of Orders;Extended Properties=&quot;&quot;" command="SELECT * FROM [List of Orders]"/>
  </connection>
  <connection id="2" xr16:uid="{CA652620-55E7-4C5E-BE0C-C2D879B1BF1F}" keepAlive="1" name="Query - Order Details" description="Connection to the 'Order Details' query in the workbook." type="5" refreshedVersion="6" background="1" saveData="1">
    <dbPr connection="Provider=Microsoft.Mashup.OleDb.1;Data Source=$Workbook$;Location=&quot;Order Details&quot;;Extended Properties=&quot;&quot;" command="SELECT * FROM [Order Details]"/>
  </connection>
  <connection id="3" xr16:uid="{1D3EF943-CFE0-4AE6-A01D-3A0581122F9D}" keepAlive="1" name="Query - Sales target" description="Connection to the 'Sales target' query in the workbook." type="5" refreshedVersion="6" background="1" saveData="1">
    <dbPr connection="Provider=Microsoft.Mashup.OleDb.1;Data Source=$Workbook$;Location=&quot;Sales target&quot;;Extended Properties=&quot;&quot;" command="SELECT * FROM [Sales target]"/>
  </connection>
  <connection id="4" xr16:uid="{67277049-2981-42BC-BBF1-65AB0CB63A26}" keepAlive="1" name="Query - Sales target (2)" description="Connection to the 'Sales target (2)' query in the workbook." type="5" refreshedVersion="6" background="1" saveData="1">
    <dbPr connection="Provider=Microsoft.Mashup.OleDb.1;Data Source=$Workbook$;Location=&quot;Sales target (2)&quot;;Extended Properties=&quot;&quot;" command="SELECT * FROM [Sales target (2)]"/>
  </connection>
  <connection id="5" xr16:uid="{ECA4D084-A6CF-4C5D-AF5B-5CC5DD8159E2}" keepAlive="1" name="Query - Sales target (3)" description="Connection to the 'Sales target (3)' query in the workbook." type="5" refreshedVersion="6" background="1" saveData="1">
    <dbPr connection="Provider=Microsoft.Mashup.OleDb.1;Data Source=$Workbook$;Location=&quot;Sales target (3)&quot;;Extended Properties=&quot;&quot;" command="SELECT * FROM [Sales target (3)]"/>
  </connection>
  <connection id="6" xr16:uid="{6265C101-81DA-4AD1-BAC5-D8E138A05D6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42184BC7-28C7-4BD5-80FF-8C34FB63B0BE}" name="WorksheetConnection_all tables.xlsx!Sales_target" type="102" refreshedVersion="6" minRefreshableVersion="5">
    <extLst>
      <ext xmlns:x15="http://schemas.microsoft.com/office/spreadsheetml/2010/11/main" uri="{DE250136-89BD-433C-8126-D09CA5730AF9}">
        <x15:connection id="Sales_target">
          <x15:rangePr sourceName="_xlcn.WorksheetConnection_alltables.xlsxSales_target"/>
        </x15:connection>
      </ext>
    </extLst>
  </connection>
  <connection id="8" xr16:uid="{9C6F0794-DBCB-4661-908C-0E771A313AD0}" name="WorksheetConnection_List of Orders.xlsx!List_of_Orders" type="102" refreshedVersion="6" minRefreshableVersion="5">
    <extLst>
      <ext xmlns:x15="http://schemas.microsoft.com/office/spreadsheetml/2010/11/main" uri="{DE250136-89BD-433C-8126-D09CA5730AF9}">
        <x15:connection id="List_of_Orders">
          <x15:rangePr sourceName="_xlcn.WorksheetConnection_ListofOrders.xlsxList_of_Orders"/>
        </x15:connection>
      </ext>
    </extLst>
  </connection>
  <connection id="9" xr16:uid="{836A61F0-9440-48FA-B47B-7333D29A6A47}" name="WorksheetConnection_List of Orders.xlsx!Order_Details" type="102" refreshedVersion="6" minRefreshableVersion="5">
    <extLst>
      <ext xmlns:x15="http://schemas.microsoft.com/office/spreadsheetml/2010/11/main" uri="{DE250136-89BD-433C-8126-D09CA5730AF9}">
        <x15:connection id="Order_Details">
          <x15:rangePr sourceName="_xlcn.WorksheetConnection_ListofOrders.xlsxOrder_Details"/>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_Details].[Category].[All]}"/>
  </metadataStrings>
  <mdxMetadata count="1">
    <mdx n="0" f="s">
      <ms ns="1" c="0"/>
    </mdx>
  </mdxMetadata>
  <valueMetadata count="1">
    <bk>
      <rc t="1" v="0"/>
    </bk>
  </valueMetadata>
</metadata>
</file>

<file path=xl/sharedStrings.xml><?xml version="1.0" encoding="utf-8"?>
<sst xmlns="http://schemas.openxmlformats.org/spreadsheetml/2006/main" count="6816" uniqueCount="928">
  <si>
    <t>Order ID</t>
  </si>
  <si>
    <t>Order Date</t>
  </si>
  <si>
    <t>CustomerName</t>
  </si>
  <si>
    <t>State</t>
  </si>
  <si>
    <t>City</t>
  </si>
  <si>
    <t>B-25601</t>
  </si>
  <si>
    <t>Bharat</t>
  </si>
  <si>
    <t>Gujarat</t>
  </si>
  <si>
    <t>Ahmedabad</t>
  </si>
  <si>
    <t>B-25602</t>
  </si>
  <si>
    <t>Pearl</t>
  </si>
  <si>
    <t>Maharashtra</t>
  </si>
  <si>
    <t>Pune</t>
  </si>
  <si>
    <t>B-25603</t>
  </si>
  <si>
    <t>Jahan</t>
  </si>
  <si>
    <t>Madhya Pradesh</t>
  </si>
  <si>
    <t>Bhopal</t>
  </si>
  <si>
    <t>B-25604</t>
  </si>
  <si>
    <t>Divsha</t>
  </si>
  <si>
    <t>Rajasthan</t>
  </si>
  <si>
    <t>Jaipur</t>
  </si>
  <si>
    <t>B-25605</t>
  </si>
  <si>
    <t>Kasheen</t>
  </si>
  <si>
    <t>West Bengal</t>
  </si>
  <si>
    <t>Kolkata</t>
  </si>
  <si>
    <t>B-25606</t>
  </si>
  <si>
    <t>Hazel</t>
  </si>
  <si>
    <t>Karnataka</t>
  </si>
  <si>
    <t>Bangalore</t>
  </si>
  <si>
    <t>B-25607</t>
  </si>
  <si>
    <t>Sonakshi</t>
  </si>
  <si>
    <t>Jammu and Kashmir</t>
  </si>
  <si>
    <t>Kashmir</t>
  </si>
  <si>
    <t>B-25608</t>
  </si>
  <si>
    <t>Aarushi</t>
  </si>
  <si>
    <t>Tamil Nadu</t>
  </si>
  <si>
    <t>Chennai</t>
  </si>
  <si>
    <t>B-25609</t>
  </si>
  <si>
    <t>Jitesh</t>
  </si>
  <si>
    <t>Uttar Pradesh</t>
  </si>
  <si>
    <t>Lucknow</t>
  </si>
  <si>
    <t>B-25610</t>
  </si>
  <si>
    <t>Yogesh</t>
  </si>
  <si>
    <t>Bihar</t>
  </si>
  <si>
    <t>Patna</t>
  </si>
  <si>
    <t>B-25611</t>
  </si>
  <si>
    <t>Anita</t>
  </si>
  <si>
    <t xml:space="preserve">Kerala </t>
  </si>
  <si>
    <t>Thiruvananthapuram</t>
  </si>
  <si>
    <t>B-25612</t>
  </si>
  <si>
    <t>Shrichand</t>
  </si>
  <si>
    <t>Punjab</t>
  </si>
  <si>
    <t>Chandigarh</t>
  </si>
  <si>
    <t>B-25613</t>
  </si>
  <si>
    <t>Mukesh</t>
  </si>
  <si>
    <t>Haryana</t>
  </si>
  <si>
    <t>B-25614</t>
  </si>
  <si>
    <t>Vandana</t>
  </si>
  <si>
    <t>Himachal Pradesh</t>
  </si>
  <si>
    <t>Simla</t>
  </si>
  <si>
    <t>B-25615</t>
  </si>
  <si>
    <t>Bhavna</t>
  </si>
  <si>
    <t>Sikkim</t>
  </si>
  <si>
    <t>Gangtok</t>
  </si>
  <si>
    <t>B-25616</t>
  </si>
  <si>
    <t>Kanak</t>
  </si>
  <si>
    <t>Goa</t>
  </si>
  <si>
    <t>B-25617</t>
  </si>
  <si>
    <t>Sagar</t>
  </si>
  <si>
    <t>Nagaland</t>
  </si>
  <si>
    <t>Kohima</t>
  </si>
  <si>
    <t>B-25618</t>
  </si>
  <si>
    <t>Manju</t>
  </si>
  <si>
    <t>Andhra Pradesh</t>
  </si>
  <si>
    <t>Hyderabad</t>
  </si>
  <si>
    <t>B-25619</t>
  </si>
  <si>
    <t>Ramesh</t>
  </si>
  <si>
    <t>B-25620</t>
  </si>
  <si>
    <t>Sarita</t>
  </si>
  <si>
    <t>B-25621</t>
  </si>
  <si>
    <t>Deepak</t>
  </si>
  <si>
    <t>B-25622</t>
  </si>
  <si>
    <t>Monisha</t>
  </si>
  <si>
    <t>B-25623</t>
  </si>
  <si>
    <t>Atharv</t>
  </si>
  <si>
    <t>B-25624</t>
  </si>
  <si>
    <t>Vini</t>
  </si>
  <si>
    <t>B-25625</t>
  </si>
  <si>
    <t>Pinky</t>
  </si>
  <si>
    <t>B-25626</t>
  </si>
  <si>
    <t>Bhishm</t>
  </si>
  <si>
    <t>Mumbai</t>
  </si>
  <si>
    <t>B-25627</t>
  </si>
  <si>
    <t>Hitika</t>
  </si>
  <si>
    <t>Indore</t>
  </si>
  <si>
    <t>B-25628</t>
  </si>
  <si>
    <t>Pooja</t>
  </si>
  <si>
    <t>B-25629</t>
  </si>
  <si>
    <t>Hemant</t>
  </si>
  <si>
    <t>B-25630</t>
  </si>
  <si>
    <t>Sahil</t>
  </si>
  <si>
    <t>B-25631</t>
  </si>
  <si>
    <t>Ritu</t>
  </si>
  <si>
    <t>B-25632</t>
  </si>
  <si>
    <t>Manish</t>
  </si>
  <si>
    <t>B-25633</t>
  </si>
  <si>
    <t>Amit</t>
  </si>
  <si>
    <t>B-25634</t>
  </si>
  <si>
    <t>Sanjay</t>
  </si>
  <si>
    <t>B-25635</t>
  </si>
  <si>
    <t>Nidhi</t>
  </si>
  <si>
    <t>B-25636</t>
  </si>
  <si>
    <t>Nishi</t>
  </si>
  <si>
    <t>B-25637</t>
  </si>
  <si>
    <t>Ashmi</t>
  </si>
  <si>
    <t>B-25638</t>
  </si>
  <si>
    <t>Parth</t>
  </si>
  <si>
    <t>B-25639</t>
  </si>
  <si>
    <t>Lisha</t>
  </si>
  <si>
    <t>B-25640</t>
  </si>
  <si>
    <t>Paridhi</t>
  </si>
  <si>
    <t>B-25641</t>
  </si>
  <si>
    <t>Parishi</t>
  </si>
  <si>
    <t>B-25642</t>
  </si>
  <si>
    <t>Ajay</t>
  </si>
  <si>
    <t>B-25643</t>
  </si>
  <si>
    <t>Kirti</t>
  </si>
  <si>
    <t>B-25644</t>
  </si>
  <si>
    <t>Mayank</t>
  </si>
  <si>
    <t>B-25645</t>
  </si>
  <si>
    <t>Yaanvi</t>
  </si>
  <si>
    <t>B-25646</t>
  </si>
  <si>
    <t>Sonal</t>
  </si>
  <si>
    <t>B-25647</t>
  </si>
  <si>
    <t>Sharda</t>
  </si>
  <si>
    <t>B-25648</t>
  </si>
  <si>
    <t>Aditya</t>
  </si>
  <si>
    <t>B-25649</t>
  </si>
  <si>
    <t>Rachna</t>
  </si>
  <si>
    <t>B-25650</t>
  </si>
  <si>
    <t>Chirag</t>
  </si>
  <si>
    <t>B-25651</t>
  </si>
  <si>
    <t>Anurag</t>
  </si>
  <si>
    <t>B-25652</t>
  </si>
  <si>
    <t>Tushina</t>
  </si>
  <si>
    <t>B-25653</t>
  </si>
  <si>
    <t>Farah</t>
  </si>
  <si>
    <t>B-25654</t>
  </si>
  <si>
    <t>Sabah</t>
  </si>
  <si>
    <t>B-25655</t>
  </si>
  <si>
    <t>Nida</t>
  </si>
  <si>
    <t>B-25656</t>
  </si>
  <si>
    <t>Priyanka</t>
  </si>
  <si>
    <t>B-25657</t>
  </si>
  <si>
    <t>Tulika</t>
  </si>
  <si>
    <t>B-25658</t>
  </si>
  <si>
    <t>Shefali</t>
  </si>
  <si>
    <t>B-25659</t>
  </si>
  <si>
    <t>Sanskriti</t>
  </si>
  <si>
    <t>B-25660</t>
  </si>
  <si>
    <t>Shruti</t>
  </si>
  <si>
    <t>B-25661</t>
  </si>
  <si>
    <t>Subhashree</t>
  </si>
  <si>
    <t>B-25662</t>
  </si>
  <si>
    <t>Sweta</t>
  </si>
  <si>
    <t>B-25663</t>
  </si>
  <si>
    <t>Pournamasi</t>
  </si>
  <si>
    <t>B-25664</t>
  </si>
  <si>
    <t>Pratyusmita</t>
  </si>
  <si>
    <t>B-25665</t>
  </si>
  <si>
    <t>Chayanika</t>
  </si>
  <si>
    <t>B-25666</t>
  </si>
  <si>
    <t>Tanvi</t>
  </si>
  <si>
    <t>B-25667</t>
  </si>
  <si>
    <t>Anjali</t>
  </si>
  <si>
    <t>B-25668</t>
  </si>
  <si>
    <t>Rhea</t>
  </si>
  <si>
    <t>B-25669</t>
  </si>
  <si>
    <t>Piyali</t>
  </si>
  <si>
    <t>B-25670</t>
  </si>
  <si>
    <t>Charika</t>
  </si>
  <si>
    <t>B-25671</t>
  </si>
  <si>
    <t>Mitali</t>
  </si>
  <si>
    <t>B-25672</t>
  </si>
  <si>
    <t>Akanksha</t>
  </si>
  <si>
    <t>B-25673</t>
  </si>
  <si>
    <t>Arsheen</t>
  </si>
  <si>
    <t>B-25674</t>
  </si>
  <si>
    <t>Mahima</t>
  </si>
  <si>
    <t>B-25675</t>
  </si>
  <si>
    <t>Shreya</t>
  </si>
  <si>
    <t>B-25676</t>
  </si>
  <si>
    <t>Chandni</t>
  </si>
  <si>
    <t>B-25677</t>
  </si>
  <si>
    <t>Ekta</t>
  </si>
  <si>
    <t>B-25678</t>
  </si>
  <si>
    <t>Bathina</t>
  </si>
  <si>
    <t>B-25679</t>
  </si>
  <si>
    <t>Avni</t>
  </si>
  <si>
    <t>B-25680</t>
  </si>
  <si>
    <t>Aayushi</t>
  </si>
  <si>
    <t>B-25681</t>
  </si>
  <si>
    <t>Bhawna</t>
  </si>
  <si>
    <t>B-25682</t>
  </si>
  <si>
    <t>Krutika</t>
  </si>
  <si>
    <t>B-25683</t>
  </si>
  <si>
    <t>B-25684</t>
  </si>
  <si>
    <t>Samiksha</t>
  </si>
  <si>
    <t>B-25685</t>
  </si>
  <si>
    <t>Sheetal</t>
  </si>
  <si>
    <t>B-25686</t>
  </si>
  <si>
    <t>B-25687</t>
  </si>
  <si>
    <t>Sanjna</t>
  </si>
  <si>
    <t>B-25688</t>
  </si>
  <si>
    <t>Swetha</t>
  </si>
  <si>
    <t>B-25689</t>
  </si>
  <si>
    <t>Bhaggyasree</t>
  </si>
  <si>
    <t>B-25690</t>
  </si>
  <si>
    <t>Gunjan</t>
  </si>
  <si>
    <t>B-25691</t>
  </si>
  <si>
    <t>Akancha</t>
  </si>
  <si>
    <t>B-25692</t>
  </si>
  <si>
    <t>Rashmi</t>
  </si>
  <si>
    <t>B-25693</t>
  </si>
  <si>
    <t>Parna</t>
  </si>
  <si>
    <t>B-25694</t>
  </si>
  <si>
    <t>Subhasmita</t>
  </si>
  <si>
    <t>B-25695</t>
  </si>
  <si>
    <t>Suhani</t>
  </si>
  <si>
    <t>B-25696</t>
  </si>
  <si>
    <t>Noopur</t>
  </si>
  <si>
    <t>B-25697</t>
  </si>
  <si>
    <t>Vijay</t>
  </si>
  <si>
    <t>B-25698</t>
  </si>
  <si>
    <t>Amisha</t>
  </si>
  <si>
    <t>B-25699</t>
  </si>
  <si>
    <t>Kritika</t>
  </si>
  <si>
    <t>B-25700</t>
  </si>
  <si>
    <t>Shubhi</t>
  </si>
  <si>
    <t>B-25701</t>
  </si>
  <si>
    <t>Maithilee</t>
  </si>
  <si>
    <t>B-25702</t>
  </si>
  <si>
    <t>Shaily</t>
  </si>
  <si>
    <t>B-25703</t>
  </si>
  <si>
    <t>B-25704</t>
  </si>
  <si>
    <t>Riya</t>
  </si>
  <si>
    <t>B-25705</t>
  </si>
  <si>
    <t>Shweta</t>
  </si>
  <si>
    <t>B-25706</t>
  </si>
  <si>
    <t>Swetlana</t>
  </si>
  <si>
    <t>B-25707</t>
  </si>
  <si>
    <t>Shivani</t>
  </si>
  <si>
    <t>B-25708</t>
  </si>
  <si>
    <t>Kishwar</t>
  </si>
  <si>
    <t>B-25709</t>
  </si>
  <si>
    <t>Aakanksha</t>
  </si>
  <si>
    <t>B-25710</t>
  </si>
  <si>
    <t>Megha</t>
  </si>
  <si>
    <t>B-25711</t>
  </si>
  <si>
    <t>Sakshi</t>
  </si>
  <si>
    <t>B-25712</t>
  </si>
  <si>
    <t>Adhvaita</t>
  </si>
  <si>
    <t>B-25713</t>
  </si>
  <si>
    <t>Raksha</t>
  </si>
  <si>
    <t>B-25714</t>
  </si>
  <si>
    <t>Stuti</t>
  </si>
  <si>
    <t>B-25715</t>
  </si>
  <si>
    <t>Srishti</t>
  </si>
  <si>
    <t>B-25716</t>
  </si>
  <si>
    <t>Surabhi</t>
  </si>
  <si>
    <t>B-25717</t>
  </si>
  <si>
    <t>Manshul</t>
  </si>
  <si>
    <t>B-25718</t>
  </si>
  <si>
    <t>B-25719</t>
  </si>
  <si>
    <t>B-25720</t>
  </si>
  <si>
    <t>Namrata</t>
  </si>
  <si>
    <t>B-25721</t>
  </si>
  <si>
    <t>Anchal</t>
  </si>
  <si>
    <t>B-25722</t>
  </si>
  <si>
    <t>Inderpreet</t>
  </si>
  <si>
    <t>B-25723</t>
  </si>
  <si>
    <t>Wale</t>
  </si>
  <si>
    <t>B-25724</t>
  </si>
  <si>
    <t>B-25725</t>
  </si>
  <si>
    <t>Anisha</t>
  </si>
  <si>
    <t>B-25726</t>
  </si>
  <si>
    <t>Kiran</t>
  </si>
  <si>
    <t>B-25727</t>
  </si>
  <si>
    <t>Turumella</t>
  </si>
  <si>
    <t>B-25728</t>
  </si>
  <si>
    <t>Ameesha</t>
  </si>
  <si>
    <t>B-25729</t>
  </si>
  <si>
    <t>Madhulika</t>
  </si>
  <si>
    <t>B-25730</t>
  </si>
  <si>
    <t>Rishabh</t>
  </si>
  <si>
    <t>B-25731</t>
  </si>
  <si>
    <t>Akash</t>
  </si>
  <si>
    <t>B-25732</t>
  </si>
  <si>
    <t>Anubhaw</t>
  </si>
  <si>
    <t>B-25733</t>
  </si>
  <si>
    <t>Dhirajendu</t>
  </si>
  <si>
    <t>B-25734</t>
  </si>
  <si>
    <t>Pranav</t>
  </si>
  <si>
    <t>B-25735</t>
  </si>
  <si>
    <t>Arindam</t>
  </si>
  <si>
    <t>B-25736</t>
  </si>
  <si>
    <t>Akshat</t>
  </si>
  <si>
    <t>B-25737</t>
  </si>
  <si>
    <t>Shubham</t>
  </si>
  <si>
    <t>B-25738</t>
  </si>
  <si>
    <t>Ayush</t>
  </si>
  <si>
    <t>B-25739</t>
  </si>
  <si>
    <t>Daksh</t>
  </si>
  <si>
    <t>B-25740</t>
  </si>
  <si>
    <t>Rane</t>
  </si>
  <si>
    <t>B-25741</t>
  </si>
  <si>
    <t>Navdeep</t>
  </si>
  <si>
    <t>B-25742</t>
  </si>
  <si>
    <t>Ashwin</t>
  </si>
  <si>
    <t>B-25743</t>
  </si>
  <si>
    <t>Aman</t>
  </si>
  <si>
    <t>B-25744</t>
  </si>
  <si>
    <t>Devendra</t>
  </si>
  <si>
    <t>B-25745</t>
  </si>
  <si>
    <t>Kartik</t>
  </si>
  <si>
    <t>B-25746</t>
  </si>
  <si>
    <t>Shivam</t>
  </si>
  <si>
    <t>B-25747</t>
  </si>
  <si>
    <t>Harsh</t>
  </si>
  <si>
    <t>B-25748</t>
  </si>
  <si>
    <t>Nitant</t>
  </si>
  <si>
    <t>B-25749</t>
  </si>
  <si>
    <t>B-25750</t>
  </si>
  <si>
    <t>Priyanshu</t>
  </si>
  <si>
    <t>B-25751</t>
  </si>
  <si>
    <t>Nishant</t>
  </si>
  <si>
    <t>B-25752</t>
  </si>
  <si>
    <t>Vaibhav</t>
  </si>
  <si>
    <t>B-25753</t>
  </si>
  <si>
    <t>B-25754</t>
  </si>
  <si>
    <t>Akshay</t>
  </si>
  <si>
    <t>B-25755</t>
  </si>
  <si>
    <t>Shourya</t>
  </si>
  <si>
    <t>B-25756</t>
  </si>
  <si>
    <t>Mohan</t>
  </si>
  <si>
    <t>B-25757</t>
  </si>
  <si>
    <t>Mohit</t>
  </si>
  <si>
    <t>B-25758</t>
  </si>
  <si>
    <t>B-25759</t>
  </si>
  <si>
    <t>Soumya</t>
  </si>
  <si>
    <t>B-25760</t>
  </si>
  <si>
    <t>B-25761</t>
  </si>
  <si>
    <t>B-25762</t>
  </si>
  <si>
    <t>Anudeep</t>
  </si>
  <si>
    <t>B-25763</t>
  </si>
  <si>
    <t>Noshiba</t>
  </si>
  <si>
    <t>B-25764</t>
  </si>
  <si>
    <t>Sanjova</t>
  </si>
  <si>
    <t>B-25765</t>
  </si>
  <si>
    <t>Meghana</t>
  </si>
  <si>
    <t>B-25766</t>
  </si>
  <si>
    <t>B-25767</t>
  </si>
  <si>
    <t>Ashmeet</t>
  </si>
  <si>
    <t>B-25768</t>
  </si>
  <si>
    <t>Shreyoshe</t>
  </si>
  <si>
    <t>B-25769</t>
  </si>
  <si>
    <t>Surbhi</t>
  </si>
  <si>
    <t>B-25770</t>
  </si>
  <si>
    <t>B-25771</t>
  </si>
  <si>
    <t>Vaibhavi</t>
  </si>
  <si>
    <t>B-25772</t>
  </si>
  <si>
    <t>Sanjana</t>
  </si>
  <si>
    <t>B-25773</t>
  </si>
  <si>
    <t>B-25774</t>
  </si>
  <si>
    <t>Snehal</t>
  </si>
  <si>
    <t>B-25775</t>
  </si>
  <si>
    <t>Duhita</t>
  </si>
  <si>
    <t>B-25776</t>
  </si>
  <si>
    <t>Mousam</t>
  </si>
  <si>
    <t>B-25777</t>
  </si>
  <si>
    <t>Aditi</t>
  </si>
  <si>
    <t>B-25778</t>
  </si>
  <si>
    <t>B-25779</t>
  </si>
  <si>
    <t>Savi</t>
  </si>
  <si>
    <t>B-25780</t>
  </si>
  <si>
    <t>Teena</t>
  </si>
  <si>
    <t>B-25781</t>
  </si>
  <si>
    <t>Rutuja</t>
  </si>
  <si>
    <t>B-25782</t>
  </si>
  <si>
    <t>B-25783</t>
  </si>
  <si>
    <t>Shivangi</t>
  </si>
  <si>
    <t>B-25784</t>
  </si>
  <si>
    <t>Rohit</t>
  </si>
  <si>
    <t>B-25785</t>
  </si>
  <si>
    <t>B-25786</t>
  </si>
  <si>
    <t>Abhishek</t>
  </si>
  <si>
    <t>B-25787</t>
  </si>
  <si>
    <t>Asish</t>
  </si>
  <si>
    <t>B-25788</t>
  </si>
  <si>
    <t>Dinesh</t>
  </si>
  <si>
    <t>B-25789</t>
  </si>
  <si>
    <t>B-25790</t>
  </si>
  <si>
    <t>Sajal</t>
  </si>
  <si>
    <t>B-25791</t>
  </si>
  <si>
    <t>Avish</t>
  </si>
  <si>
    <t>B-25792</t>
  </si>
  <si>
    <t>B-25793</t>
  </si>
  <si>
    <t>Siddharth</t>
  </si>
  <si>
    <t>B-25794</t>
  </si>
  <si>
    <t>B-25795</t>
  </si>
  <si>
    <t>Sukant</t>
  </si>
  <si>
    <t>B-25796</t>
  </si>
  <si>
    <t>Sukrith</t>
  </si>
  <si>
    <t>B-25797</t>
  </si>
  <si>
    <t>Sauptik</t>
  </si>
  <si>
    <t>B-25798</t>
  </si>
  <si>
    <t>Shishu</t>
  </si>
  <si>
    <t>B-25799</t>
  </si>
  <si>
    <t>Divyansh</t>
  </si>
  <si>
    <t>B-25800</t>
  </si>
  <si>
    <t>Ishit</t>
  </si>
  <si>
    <t>B-25801</t>
  </si>
  <si>
    <t>Aryan</t>
  </si>
  <si>
    <t>B-25802</t>
  </si>
  <si>
    <t>Yash</t>
  </si>
  <si>
    <t>B-25803</t>
  </si>
  <si>
    <t>Shivanshu</t>
  </si>
  <si>
    <t>B-25804</t>
  </si>
  <si>
    <t>Sudheer</t>
  </si>
  <si>
    <t>B-25805</t>
  </si>
  <si>
    <t>Ankit</t>
  </si>
  <si>
    <t>B-25806</t>
  </si>
  <si>
    <t>Dhanraj</t>
  </si>
  <si>
    <t>B-25807</t>
  </si>
  <si>
    <t>Vipul</t>
  </si>
  <si>
    <t>B-25808</t>
  </si>
  <si>
    <t>Apsingekar</t>
  </si>
  <si>
    <t>B-25809</t>
  </si>
  <si>
    <t>Suman</t>
  </si>
  <si>
    <t>B-25810</t>
  </si>
  <si>
    <t>Nripraj</t>
  </si>
  <si>
    <t>B-25811</t>
  </si>
  <si>
    <t>Utsav</t>
  </si>
  <si>
    <t>B-25812</t>
  </si>
  <si>
    <t>Kshitij</t>
  </si>
  <si>
    <t>B-25813</t>
  </si>
  <si>
    <t>Hrisheekesh</t>
  </si>
  <si>
    <t>B-25814</t>
  </si>
  <si>
    <t>Swapnil</t>
  </si>
  <si>
    <t>B-25815</t>
  </si>
  <si>
    <t>B-25816</t>
  </si>
  <si>
    <t>Mane</t>
  </si>
  <si>
    <t>B-25817</t>
  </si>
  <si>
    <t>Praneet</t>
  </si>
  <si>
    <t>B-25818</t>
  </si>
  <si>
    <t>Sandeep</t>
  </si>
  <si>
    <t>B-25819</t>
  </si>
  <si>
    <t>Ankur</t>
  </si>
  <si>
    <t>B-25820</t>
  </si>
  <si>
    <t>Dheeraj</t>
  </si>
  <si>
    <t>B-25821</t>
  </si>
  <si>
    <t>B-25822</t>
  </si>
  <si>
    <t>Tejas</t>
  </si>
  <si>
    <t>B-25823</t>
  </si>
  <si>
    <t>Rohan</t>
  </si>
  <si>
    <t>B-25824</t>
  </si>
  <si>
    <t>Shyam</t>
  </si>
  <si>
    <t>B-25825</t>
  </si>
  <si>
    <t>B-25826</t>
  </si>
  <si>
    <t>Tanushree</t>
  </si>
  <si>
    <t>B-25827</t>
  </si>
  <si>
    <t>B-25828</t>
  </si>
  <si>
    <t>Nikita</t>
  </si>
  <si>
    <t>B-25829</t>
  </si>
  <si>
    <t>Apoorva</t>
  </si>
  <si>
    <t>B-25830</t>
  </si>
  <si>
    <t>Aastha</t>
  </si>
  <si>
    <t>B-25831</t>
  </si>
  <si>
    <t>B-25832</t>
  </si>
  <si>
    <t>Harshita</t>
  </si>
  <si>
    <t>B-25833</t>
  </si>
  <si>
    <t>Krishna</t>
  </si>
  <si>
    <t>B-25834</t>
  </si>
  <si>
    <t>Ananya</t>
  </si>
  <si>
    <t>B-25835</t>
  </si>
  <si>
    <t>Moumita</t>
  </si>
  <si>
    <t>B-25836</t>
  </si>
  <si>
    <t>Arti</t>
  </si>
  <si>
    <t>B-25837</t>
  </si>
  <si>
    <t>Palak</t>
  </si>
  <si>
    <t>B-25838</t>
  </si>
  <si>
    <t>B-25839</t>
  </si>
  <si>
    <t>Pranjali</t>
  </si>
  <si>
    <t>B-25840</t>
  </si>
  <si>
    <t>Sneha</t>
  </si>
  <si>
    <t>B-25841</t>
  </si>
  <si>
    <t>Ashvini</t>
  </si>
  <si>
    <t>B-25842</t>
  </si>
  <si>
    <t>B-25843</t>
  </si>
  <si>
    <t>Mrunal</t>
  </si>
  <si>
    <t>B-25844</t>
  </si>
  <si>
    <t>Swati</t>
  </si>
  <si>
    <t>B-25845</t>
  </si>
  <si>
    <t>Snel</t>
  </si>
  <si>
    <t>B-25846</t>
  </si>
  <si>
    <t>Soodesh</t>
  </si>
  <si>
    <t>B-25847</t>
  </si>
  <si>
    <t>Aniket</t>
  </si>
  <si>
    <t>B-25848</t>
  </si>
  <si>
    <t>B-25849</t>
  </si>
  <si>
    <t>K</t>
  </si>
  <si>
    <t>B-25850</t>
  </si>
  <si>
    <t>B-25851</t>
  </si>
  <si>
    <t>Kushal</t>
  </si>
  <si>
    <t>B-25852</t>
  </si>
  <si>
    <t>Soumyabrata</t>
  </si>
  <si>
    <t>B-25853</t>
  </si>
  <si>
    <t>Gaurav</t>
  </si>
  <si>
    <t>B-25854</t>
  </si>
  <si>
    <t>B-25855</t>
  </si>
  <si>
    <t>Abhijeet</t>
  </si>
  <si>
    <t>B-25856</t>
  </si>
  <si>
    <t>B-25857</t>
  </si>
  <si>
    <t>Anand</t>
  </si>
  <si>
    <t>B-25858</t>
  </si>
  <si>
    <t>B-25859</t>
  </si>
  <si>
    <t>Chikku</t>
  </si>
  <si>
    <t>B-25860</t>
  </si>
  <si>
    <t>B-25861</t>
  </si>
  <si>
    <t>Aayush</t>
  </si>
  <si>
    <t>B-25862</t>
  </si>
  <si>
    <t>Amol</t>
  </si>
  <si>
    <t>B-25863</t>
  </si>
  <si>
    <t>Manibalan</t>
  </si>
  <si>
    <t>B-25864</t>
  </si>
  <si>
    <t>Aromal</t>
  </si>
  <si>
    <t>B-25865</t>
  </si>
  <si>
    <t>Arun</t>
  </si>
  <si>
    <t>B-25866</t>
  </si>
  <si>
    <t>Komal</t>
  </si>
  <si>
    <t>B-25867</t>
  </si>
  <si>
    <t>B-25868</t>
  </si>
  <si>
    <t>Vikash</t>
  </si>
  <si>
    <t>B-25869</t>
  </si>
  <si>
    <t>Parakh</t>
  </si>
  <si>
    <t>B-25870</t>
  </si>
  <si>
    <t>B-25871</t>
  </si>
  <si>
    <t>Gunjal</t>
  </si>
  <si>
    <t>Surat</t>
  </si>
  <si>
    <t>B-25872</t>
  </si>
  <si>
    <t>Saurabh</t>
  </si>
  <si>
    <t>B-25873</t>
  </si>
  <si>
    <t>Divyeta</t>
  </si>
  <si>
    <t>B-25874</t>
  </si>
  <si>
    <t>Udaipur</t>
  </si>
  <si>
    <t>B-25875</t>
  </si>
  <si>
    <t>Divyeshkumar</t>
  </si>
  <si>
    <t>Allahabad</t>
  </si>
  <si>
    <t>B-25876</t>
  </si>
  <si>
    <t>Bhosale</t>
  </si>
  <si>
    <t>Amritsar</t>
  </si>
  <si>
    <t>B-25877</t>
  </si>
  <si>
    <t>Dashyam</t>
  </si>
  <si>
    <t>B-25878</t>
  </si>
  <si>
    <t>Mrinal</t>
  </si>
  <si>
    <t>B-25879</t>
  </si>
  <si>
    <t>B-25880</t>
  </si>
  <si>
    <t>Apoorv</t>
  </si>
  <si>
    <t>B-25881</t>
  </si>
  <si>
    <t>B-25882</t>
  </si>
  <si>
    <t>Masurkar</t>
  </si>
  <si>
    <t>B-25883</t>
  </si>
  <si>
    <t>Saptadeep</t>
  </si>
  <si>
    <t>B-25884</t>
  </si>
  <si>
    <t>Sumeet</t>
  </si>
  <si>
    <t>B-25885</t>
  </si>
  <si>
    <t>Shatayu</t>
  </si>
  <si>
    <t>B-25886</t>
  </si>
  <si>
    <t>Brijesh</t>
  </si>
  <si>
    <t>B-25887</t>
  </si>
  <si>
    <t>Vedant</t>
  </si>
  <si>
    <t>B-25888</t>
  </si>
  <si>
    <t>B-25889</t>
  </si>
  <si>
    <t>B-25890</t>
  </si>
  <si>
    <t>Divyansha</t>
  </si>
  <si>
    <t>B-25891</t>
  </si>
  <si>
    <t>B-25892</t>
  </si>
  <si>
    <t>B-25893</t>
  </si>
  <si>
    <t>Aashna</t>
  </si>
  <si>
    <t>B-25894</t>
  </si>
  <si>
    <t>Monu</t>
  </si>
  <si>
    <t>B-25895</t>
  </si>
  <si>
    <t>Sathya</t>
  </si>
  <si>
    <t>B-25896</t>
  </si>
  <si>
    <t>B-25897</t>
  </si>
  <si>
    <t>B-25898</t>
  </si>
  <si>
    <t>B-25899</t>
  </si>
  <si>
    <t>Aishwarya</t>
  </si>
  <si>
    <t>B-25900</t>
  </si>
  <si>
    <t>B-25901</t>
  </si>
  <si>
    <t>Suraj</t>
  </si>
  <si>
    <t>B-25902</t>
  </si>
  <si>
    <t>Ishpreet</t>
  </si>
  <si>
    <t>B-25903</t>
  </si>
  <si>
    <t>Amlan</t>
  </si>
  <si>
    <t>B-25904</t>
  </si>
  <si>
    <t>Delhi</t>
  </si>
  <si>
    <t>B-25905</t>
  </si>
  <si>
    <t>Bhargav</t>
  </si>
  <si>
    <t>B-25906</t>
  </si>
  <si>
    <t>Abhijit</t>
  </si>
  <si>
    <t>B-25907</t>
  </si>
  <si>
    <t>Jaydeep</t>
  </si>
  <si>
    <t>B-25908</t>
  </si>
  <si>
    <t>Pradeep</t>
  </si>
  <si>
    <t>B-25909</t>
  </si>
  <si>
    <t>Sujay</t>
  </si>
  <si>
    <t>B-25910</t>
  </si>
  <si>
    <t>Jay</t>
  </si>
  <si>
    <t>B-25911</t>
  </si>
  <si>
    <t>Phalguni</t>
  </si>
  <si>
    <t>B-25912</t>
  </si>
  <si>
    <t>Preksha</t>
  </si>
  <si>
    <t>B-25913</t>
  </si>
  <si>
    <t>Geetanjali</t>
  </si>
  <si>
    <t>B-25914</t>
  </si>
  <si>
    <t>Kajal</t>
  </si>
  <si>
    <t>B-25915</t>
  </si>
  <si>
    <t>Sukruta</t>
  </si>
  <si>
    <t>B-25916</t>
  </si>
  <si>
    <t>Utkarsh</t>
  </si>
  <si>
    <t>B-25917</t>
  </si>
  <si>
    <t>B-25918</t>
  </si>
  <si>
    <t>Karandeep</t>
  </si>
  <si>
    <t>B-25919</t>
  </si>
  <si>
    <t>Neha</t>
  </si>
  <si>
    <t>B-25920</t>
  </si>
  <si>
    <t>Jayanti</t>
  </si>
  <si>
    <t>B-25921</t>
  </si>
  <si>
    <t>Sandra</t>
  </si>
  <si>
    <t>B-25922</t>
  </si>
  <si>
    <t>Akshata</t>
  </si>
  <si>
    <t>B-25923</t>
  </si>
  <si>
    <t>Vishakha</t>
  </si>
  <si>
    <t>B-25924</t>
  </si>
  <si>
    <t>Prajakta</t>
  </si>
  <si>
    <t>B-25925</t>
  </si>
  <si>
    <t>B-25926</t>
  </si>
  <si>
    <t>Dipali</t>
  </si>
  <si>
    <t>B-25927</t>
  </si>
  <si>
    <t>B-25928</t>
  </si>
  <si>
    <t>Smriti</t>
  </si>
  <si>
    <t>B-25929</t>
  </si>
  <si>
    <t>Girase</t>
  </si>
  <si>
    <t>B-25930</t>
  </si>
  <si>
    <t>Monica</t>
  </si>
  <si>
    <t>B-25931</t>
  </si>
  <si>
    <t>Sidharth</t>
  </si>
  <si>
    <t>B-25932</t>
  </si>
  <si>
    <t>Bhutekar</t>
  </si>
  <si>
    <t>B-25933</t>
  </si>
  <si>
    <t>Shikhar</t>
  </si>
  <si>
    <t>B-25934</t>
  </si>
  <si>
    <t>Rahul</t>
  </si>
  <si>
    <t>B-25935</t>
  </si>
  <si>
    <t>Sudhir</t>
  </si>
  <si>
    <t>B-25936</t>
  </si>
  <si>
    <t>Nikhil</t>
  </si>
  <si>
    <t>B-25937</t>
  </si>
  <si>
    <t>B-25938</t>
  </si>
  <si>
    <t>B-25939</t>
  </si>
  <si>
    <t>Vineet</t>
  </si>
  <si>
    <t>B-25940</t>
  </si>
  <si>
    <t>Vivek</t>
  </si>
  <si>
    <t>B-25941</t>
  </si>
  <si>
    <t>Jaideep</t>
  </si>
  <si>
    <t>B-25942</t>
  </si>
  <si>
    <t>B-25943</t>
  </si>
  <si>
    <t>Shardul</t>
  </si>
  <si>
    <t>B-25944</t>
  </si>
  <si>
    <t>Syed</t>
  </si>
  <si>
    <t>B-25945</t>
  </si>
  <si>
    <t>Mhatre</t>
  </si>
  <si>
    <t>B-25946</t>
  </si>
  <si>
    <t>B-25947</t>
  </si>
  <si>
    <t>Chetan</t>
  </si>
  <si>
    <t>B-25948</t>
  </si>
  <si>
    <t>Mukund</t>
  </si>
  <si>
    <t>B-25949</t>
  </si>
  <si>
    <t>Shantanu</t>
  </si>
  <si>
    <t>B-25950</t>
  </si>
  <si>
    <t>B-25951</t>
  </si>
  <si>
    <t>Jesal</t>
  </si>
  <si>
    <t>B-25952</t>
  </si>
  <si>
    <t>B-25953</t>
  </si>
  <si>
    <t>B-25954</t>
  </si>
  <si>
    <t>Trupti</t>
  </si>
  <si>
    <t>B-25955</t>
  </si>
  <si>
    <t>B-25956</t>
  </si>
  <si>
    <t>B-25957</t>
  </si>
  <si>
    <t>B-25958</t>
  </si>
  <si>
    <t>Aparajita</t>
  </si>
  <si>
    <t>B-25959</t>
  </si>
  <si>
    <t>Muskan</t>
  </si>
  <si>
    <t>B-25960</t>
  </si>
  <si>
    <t>B-25961</t>
  </si>
  <si>
    <t>B-25962</t>
  </si>
  <si>
    <t>Tejeswini</t>
  </si>
  <si>
    <t>B-25963</t>
  </si>
  <si>
    <t>Pratiksha</t>
  </si>
  <si>
    <t>B-25964</t>
  </si>
  <si>
    <t>Oshin</t>
  </si>
  <si>
    <t>B-25965</t>
  </si>
  <si>
    <t>Saloni</t>
  </si>
  <si>
    <t>B-25966</t>
  </si>
  <si>
    <t>B-25967</t>
  </si>
  <si>
    <t>B-25968</t>
  </si>
  <si>
    <t>Paromita</t>
  </si>
  <si>
    <t>B-25969</t>
  </si>
  <si>
    <t>Shreyshi</t>
  </si>
  <si>
    <t>B-25970</t>
  </si>
  <si>
    <t>B-25971</t>
  </si>
  <si>
    <t>B-25972</t>
  </si>
  <si>
    <t>Jesslyn</t>
  </si>
  <si>
    <t>B-25973</t>
  </si>
  <si>
    <t>Seema</t>
  </si>
  <si>
    <t>B-25974</t>
  </si>
  <si>
    <t>Manisha</t>
  </si>
  <si>
    <t>B-25975</t>
  </si>
  <si>
    <t>B-25976</t>
  </si>
  <si>
    <t>Piyam</t>
  </si>
  <si>
    <t>B-25977</t>
  </si>
  <si>
    <t>B-25978</t>
  </si>
  <si>
    <t>Parin</t>
  </si>
  <si>
    <t>B-25979</t>
  </si>
  <si>
    <t>B-25980</t>
  </si>
  <si>
    <t>B-25981</t>
  </si>
  <si>
    <t>Amruta</t>
  </si>
  <si>
    <t>B-25982</t>
  </si>
  <si>
    <t>Hemangi</t>
  </si>
  <si>
    <t>B-25983</t>
  </si>
  <si>
    <t>Atul</t>
  </si>
  <si>
    <t>B-25984</t>
  </si>
  <si>
    <t>B-25985</t>
  </si>
  <si>
    <t>Ginny</t>
  </si>
  <si>
    <t>B-25986</t>
  </si>
  <si>
    <t>B-25987</t>
  </si>
  <si>
    <t>Manjiri</t>
  </si>
  <si>
    <t>B-25988</t>
  </si>
  <si>
    <t>Nirja</t>
  </si>
  <si>
    <t>B-25989</t>
  </si>
  <si>
    <t>B-25990</t>
  </si>
  <si>
    <t>Mugdha</t>
  </si>
  <si>
    <t>B-25991</t>
  </si>
  <si>
    <t>Mansi</t>
  </si>
  <si>
    <t>B-25992</t>
  </si>
  <si>
    <t>B-25993</t>
  </si>
  <si>
    <t>Harshal</t>
  </si>
  <si>
    <t>B-25994</t>
  </si>
  <si>
    <t>Omkar</t>
  </si>
  <si>
    <t>B-25995</t>
  </si>
  <si>
    <t>Yohann</t>
  </si>
  <si>
    <t>B-25996</t>
  </si>
  <si>
    <t>Prashant</t>
  </si>
  <si>
    <t>B-25997</t>
  </si>
  <si>
    <t>B-25998</t>
  </si>
  <si>
    <t>Anmol</t>
  </si>
  <si>
    <t>B-25999</t>
  </si>
  <si>
    <t>Diwakar</t>
  </si>
  <si>
    <t>B-26000</t>
  </si>
  <si>
    <t>B-26001</t>
  </si>
  <si>
    <t>Patil</t>
  </si>
  <si>
    <t>B-26002</t>
  </si>
  <si>
    <t>B-26003</t>
  </si>
  <si>
    <t>Hitesh</t>
  </si>
  <si>
    <t>B-26004</t>
  </si>
  <si>
    <t>Nandita</t>
  </si>
  <si>
    <t>B-26005</t>
  </si>
  <si>
    <t>Parnavi</t>
  </si>
  <si>
    <t>B-26006</t>
  </si>
  <si>
    <t>Arpita</t>
  </si>
  <si>
    <t>B-26007</t>
  </si>
  <si>
    <t>B-26008</t>
  </si>
  <si>
    <t>Kalyani</t>
  </si>
  <si>
    <t>B-26009</t>
  </si>
  <si>
    <t>B-26010</t>
  </si>
  <si>
    <t>Kartikay</t>
  </si>
  <si>
    <t>B-26011</t>
  </si>
  <si>
    <t>B-26012</t>
  </si>
  <si>
    <t>B-26013</t>
  </si>
  <si>
    <t>B-26014</t>
  </si>
  <si>
    <t>B-26015</t>
  </si>
  <si>
    <t>B-26016</t>
  </si>
  <si>
    <t>B-26017</t>
  </si>
  <si>
    <t>B-26018</t>
  </si>
  <si>
    <t>B-26019</t>
  </si>
  <si>
    <t>B-26020</t>
  </si>
  <si>
    <t>B-26021</t>
  </si>
  <si>
    <t>B-26022</t>
  </si>
  <si>
    <t>B-26023</t>
  </si>
  <si>
    <t>B-26024</t>
  </si>
  <si>
    <t>B-26025</t>
  </si>
  <si>
    <t>B-26026</t>
  </si>
  <si>
    <t>B-26027</t>
  </si>
  <si>
    <t>B-26028</t>
  </si>
  <si>
    <t>B-26029</t>
  </si>
  <si>
    <t>B-26030</t>
  </si>
  <si>
    <t>B-26031</t>
  </si>
  <si>
    <t>B-26032</t>
  </si>
  <si>
    <t>B-26033</t>
  </si>
  <si>
    <t>B-26034</t>
  </si>
  <si>
    <t>B-26035</t>
  </si>
  <si>
    <t>B-26036</t>
  </si>
  <si>
    <t>B-26037</t>
  </si>
  <si>
    <t>B-26038</t>
  </si>
  <si>
    <t>B-26039</t>
  </si>
  <si>
    <t>B-26040</t>
  </si>
  <si>
    <t>B-26041</t>
  </si>
  <si>
    <t>B-26042</t>
  </si>
  <si>
    <t>B-26043</t>
  </si>
  <si>
    <t>B-26044</t>
  </si>
  <si>
    <t>B-26045</t>
  </si>
  <si>
    <t>B-26046</t>
  </si>
  <si>
    <t>B-26047</t>
  </si>
  <si>
    <t>B-26048</t>
  </si>
  <si>
    <t>B-26049</t>
  </si>
  <si>
    <t>B-26050</t>
  </si>
  <si>
    <t>B-26051</t>
  </si>
  <si>
    <t>B-26052</t>
  </si>
  <si>
    <t>B-26053</t>
  </si>
  <si>
    <t>B-26054</t>
  </si>
  <si>
    <t>B-26055</t>
  </si>
  <si>
    <t>B-26056</t>
  </si>
  <si>
    <t>B-26057</t>
  </si>
  <si>
    <t>B-26058</t>
  </si>
  <si>
    <t>B-26059</t>
  </si>
  <si>
    <t>B-26060</t>
  </si>
  <si>
    <t>B-26061</t>
  </si>
  <si>
    <t>B-26062</t>
  </si>
  <si>
    <t>B-26063</t>
  </si>
  <si>
    <t>B-26064</t>
  </si>
  <si>
    <t>Ankita</t>
  </si>
  <si>
    <t>B-26065</t>
  </si>
  <si>
    <t>B-26066</t>
  </si>
  <si>
    <t>B-26067</t>
  </si>
  <si>
    <t>B-26068</t>
  </si>
  <si>
    <t>B-26069</t>
  </si>
  <si>
    <t>B-26070</t>
  </si>
  <si>
    <t>B-26071</t>
  </si>
  <si>
    <t>B-26072</t>
  </si>
  <si>
    <t>B-26073</t>
  </si>
  <si>
    <t>B-26074</t>
  </si>
  <si>
    <t>B-26075</t>
  </si>
  <si>
    <t>B-26076</t>
  </si>
  <si>
    <t>B-26077</t>
  </si>
  <si>
    <t>B-26078</t>
  </si>
  <si>
    <t>B-26079</t>
  </si>
  <si>
    <t>B-26080</t>
  </si>
  <si>
    <t>B-26081</t>
  </si>
  <si>
    <t>B-26082</t>
  </si>
  <si>
    <t>B-26083</t>
  </si>
  <si>
    <t>B-26084</t>
  </si>
  <si>
    <t>B-26085</t>
  </si>
  <si>
    <t>B-26086</t>
  </si>
  <si>
    <t>B-26087</t>
  </si>
  <si>
    <t>B-26088</t>
  </si>
  <si>
    <t>B-26089</t>
  </si>
  <si>
    <t>B-26090</t>
  </si>
  <si>
    <t>B-26091</t>
  </si>
  <si>
    <t>B-26092</t>
  </si>
  <si>
    <t>B-26093</t>
  </si>
  <si>
    <t>B-26094</t>
  </si>
  <si>
    <t>B-26095</t>
  </si>
  <si>
    <t>B-26096</t>
  </si>
  <si>
    <t>B-26097</t>
  </si>
  <si>
    <t>B-26098</t>
  </si>
  <si>
    <t>B-26099</t>
  </si>
  <si>
    <t>B-26100</t>
  </si>
  <si>
    <t>Amount</t>
  </si>
  <si>
    <t>Profit</t>
  </si>
  <si>
    <t>Quantity</t>
  </si>
  <si>
    <t>Category</t>
  </si>
  <si>
    <t>Sub-Category</t>
  </si>
  <si>
    <t>Furniture</t>
  </si>
  <si>
    <t>Bookcases</t>
  </si>
  <si>
    <t>Clothing</t>
  </si>
  <si>
    <t>Stole</t>
  </si>
  <si>
    <t>Hankerchief</t>
  </si>
  <si>
    <t>Electronics</t>
  </si>
  <si>
    <t>Electronic Games</t>
  </si>
  <si>
    <t>Phones</t>
  </si>
  <si>
    <t>Saree</t>
  </si>
  <si>
    <t>Trousers</t>
  </si>
  <si>
    <t>Chairs</t>
  </si>
  <si>
    <t>Kurti</t>
  </si>
  <si>
    <t>T-shirt</t>
  </si>
  <si>
    <t>Shirt</t>
  </si>
  <si>
    <t>Leggings</t>
  </si>
  <si>
    <t>Tables</t>
  </si>
  <si>
    <t>Printers</t>
  </si>
  <si>
    <t>Accessories</t>
  </si>
  <si>
    <t>Furnishings</t>
  </si>
  <si>
    <t>Skirt</t>
  </si>
  <si>
    <t>Month of Order Date</t>
  </si>
  <si>
    <t>Target</t>
  </si>
  <si>
    <t>Sum of Quantity</t>
  </si>
  <si>
    <t>Sum of Profit</t>
  </si>
  <si>
    <t>Sum of Amount</t>
  </si>
  <si>
    <t>Column3</t>
  </si>
  <si>
    <t>Column2</t>
  </si>
  <si>
    <t>Column1</t>
  </si>
  <si>
    <t xml:space="preserve">ratio for target </t>
  </si>
  <si>
    <t>Achieve Target</t>
  </si>
  <si>
    <t>Category2</t>
  </si>
  <si>
    <t>total Target</t>
  </si>
  <si>
    <t>Target Avhieve %</t>
  </si>
  <si>
    <t>Target Not Avhieve %</t>
  </si>
  <si>
    <t>Count Target Avhieve</t>
  </si>
  <si>
    <t>Count Target Not Avhieve</t>
  </si>
  <si>
    <t>Grand Total</t>
  </si>
  <si>
    <t>Count of Order ID</t>
  </si>
  <si>
    <t>Customer Name</t>
  </si>
  <si>
    <t>Sub Category</t>
  </si>
  <si>
    <t>Row Labels</t>
  </si>
  <si>
    <t>AMOUNT</t>
  </si>
  <si>
    <t>PROFIT</t>
  </si>
  <si>
    <t>precentage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</si>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</sst>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18" x14ac:knownFonts="1">
    <font>
      <sz val="11"/>
      <color theme="1"/>
      <name val="Arial"/>
      <family val="2"/>
      <charset val="178"/>
      <scheme val="minor"/>
    </font>
    <font>
      <sz val="11"/>
      <color theme="1"/>
      <name val="Arial"/>
      <family val="2"/>
      <charset val="178"/>
      <scheme val="minor"/>
    </font>
    <font>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57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4.9989318521683403E-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theme="4" tint="0.39997558519241921"/>
      </left>
      <right/>
      <top style="thin">
        <color theme="9" tint="0.39997558519241921"/>
      </top>
      <bottom style="thin">
        <color theme="9"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0" fillId="0" borderId="0" xfId="0" applyNumberFormat="1"/>
    <xf numFmtId="14" fontId="0" fillId="0" borderId="0" xfId="0" applyNumberFormat="1"/>
    <xf numFmtId="0" fontId="0" fillId="0" borderId="10" xfId="0" applyFont="1" applyBorder="1"/>
    <xf numFmtId="0" fontId="0" fillId="0" borderId="11" xfId="0" applyFont="1" applyBorder="1"/>
    <xf numFmtId="2" fontId="0" fillId="0" borderId="0" xfId="0" applyNumberFormat="1"/>
    <xf numFmtId="9" fontId="0" fillId="0" borderId="0" xfId="42" applyFont="1"/>
    <xf numFmtId="0" fontId="0" fillId="0" borderId="0" xfId="0" pivotButton="1"/>
    <xf numFmtId="0" fontId="0" fillId="0" borderId="0" xfId="0" applyAlignment="1">
      <alignment horizontal="left"/>
    </xf>
    <xf numFmtId="0" fontId="0" fillId="0" borderId="0" xfId="0" applyBorder="1"/>
    <xf numFmtId="0" fontId="0" fillId="33" borderId="0" xfId="0" applyFill="1"/>
    <xf numFmtId="0" fontId="14" fillId="34" borderId="0" xfId="0" applyFont="1" applyFill="1"/>
    <xf numFmtId="0" fontId="0" fillId="34" borderId="0" xfId="0" applyFill="1"/>
    <xf numFmtId="0" fontId="14" fillId="34" borderId="0" xfId="0" applyFont="1" applyFill="1" applyAlignment="1"/>
    <xf numFmtId="0" fontId="14" fillId="34" borderId="0" xfId="0" applyFont="1" applyFill="1" applyAlignment="1">
      <alignment vertical="center"/>
    </xf>
    <xf numFmtId="164" fontId="0" fillId="0" borderId="0" xfId="0" applyNumberFormat="1"/>
    <xf numFmtId="0" fontId="16" fillId="35" borderId="12" xfId="0" applyNumberFormat="1" applyFont="1" applyFill="1" applyBorder="1"/>
    <xf numFmtId="0" fontId="14" fillId="34" borderId="0" xfId="0" applyFont="1" applyFill="1" applyAlignment="1">
      <alignment horizontal="center" vertical="center"/>
    </xf>
    <xf numFmtId="0" fontId="14"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1">
    <dxf>
      <numFmt numFmtId="165" formatCode="dd/mm/yyyy"/>
    </dxf>
    <dxf>
      <numFmt numFmtId="0" formatCode="General"/>
    </dxf>
    <dxf>
      <numFmt numFmtId="0" formatCode="General"/>
    </dxf>
    <dxf>
      <numFmt numFmtId="0" formatCode="General"/>
    </dxf>
    <dxf>
      <numFmt numFmtId="165" formatCode="dd/mm/yyyy"/>
    </dxf>
    <dxf>
      <numFmt numFmtId="0" formatCode="General"/>
    </dxf>
    <dxf>
      <font>
        <color rgb="FF9C0006"/>
      </font>
      <fill>
        <patternFill>
          <bgColor rgb="FFFFC7CE"/>
        </patternFill>
      </fill>
    </dxf>
    <dxf>
      <border outline="0">
        <left style="thin">
          <color theme="4" tint="0.39997558519241921"/>
        </left>
      </border>
    </dxf>
    <dxf>
      <fill>
        <patternFill patternType="solid">
          <fgColor indexed="64"/>
          <bgColor theme="9" tint="-0.249977111117893"/>
        </patternFill>
      </fil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rial"/>
        <family val="2"/>
        <charset val="178"/>
        <scheme val="minor"/>
      </font>
    </dxf>
    <dxf>
      <numFmt numFmtId="165" formatCode="dd/mm/yyyy"/>
    </dxf>
    <dxf>
      <numFmt numFmtId="0" formatCode="General"/>
    </dxf>
    <dxf>
      <numFmt numFmtId="165" formatCode="dd/mm/yyyy"/>
    </dxf>
    <dxf>
      <numFmt numFmtId="2" formatCode="0.00"/>
    </dxf>
    <dxf>
      <numFmt numFmtId="164" formatCode="[$-1010000]d/m/yyyy;@"/>
    </dxf>
    <dxf>
      <numFmt numFmtId="165" formatCode="dd/mm/yyyy"/>
    </dxf>
    <dxf>
      <numFmt numFmtId="0" formatCode="General"/>
    </dxf>
    <dxf>
      <numFmt numFmtId="164" formatCode="[$-1010000]d/m/yyyy;@"/>
    </dxf>
  </dxfs>
  <tableStyles count="0" defaultTableStyle="TableStyleMedium2" defaultPivotStyle="PivotStyleLight16"/>
  <colors>
    <mruColors>
      <color rgb="FF3259A0"/>
      <color rgb="FF3A67B8"/>
      <color rgb="FFBABABA"/>
      <color rgb="FF79010A"/>
      <color rgb="FF7A0000"/>
      <color rgb="FF000066"/>
      <color rgb="FF826300"/>
      <color rgb="FF0878B0"/>
      <color rgb="FF3D6026"/>
      <color rgb="FFD6A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Achieve Target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tx>
            <c:strRef>
              <c:f>'Sales target'!$P$18</c:f>
              <c:strCache>
                <c:ptCount val="1"/>
                <c:pt idx="0">
                  <c:v>Target Avhieve %</c:v>
                </c:pt>
              </c:strCache>
            </c:strRef>
          </c:tx>
          <c:spPr>
            <a:solidFill>
              <a:srgbClr val="7901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target'!$O$19:$O$21</c:f>
              <c:strCache>
                <c:ptCount val="3"/>
                <c:pt idx="0">
                  <c:v>Furniture</c:v>
                </c:pt>
                <c:pt idx="1">
                  <c:v>Electronics</c:v>
                </c:pt>
                <c:pt idx="2">
                  <c:v>Clothing</c:v>
                </c:pt>
              </c:strCache>
            </c:strRef>
          </c:cat>
          <c:val>
            <c:numRef>
              <c:f>'Sales target'!$P$19:$P$21</c:f>
              <c:numCache>
                <c:formatCode>0%</c:formatCode>
                <c:ptCount val="3"/>
                <c:pt idx="0">
                  <c:v>0.33333333333333331</c:v>
                </c:pt>
                <c:pt idx="1">
                  <c:v>0.75</c:v>
                </c:pt>
                <c:pt idx="2">
                  <c:v>0.25</c:v>
                </c:pt>
              </c:numCache>
            </c:numRef>
          </c:val>
          <c:extLst>
            <c:ext xmlns:c16="http://schemas.microsoft.com/office/drawing/2014/chart" uri="{C3380CC4-5D6E-409C-BE32-E72D297353CC}">
              <c16:uniqueId val="{00000000-87CA-4082-844A-E05266C5258C}"/>
            </c:ext>
          </c:extLst>
        </c:ser>
        <c:ser>
          <c:idx val="1"/>
          <c:order val="1"/>
          <c:tx>
            <c:strRef>
              <c:f>'Sales target'!$Q$18</c:f>
              <c:strCache>
                <c:ptCount val="1"/>
                <c:pt idx="0">
                  <c:v>Target Not Avhieve %</c:v>
                </c:pt>
              </c:strCache>
            </c:strRef>
          </c:tx>
          <c:spPr>
            <a:solidFill>
              <a:srgbClr val="00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target'!$O$19:$O$21</c:f>
              <c:strCache>
                <c:ptCount val="3"/>
                <c:pt idx="0">
                  <c:v>Furniture</c:v>
                </c:pt>
                <c:pt idx="1">
                  <c:v>Electronics</c:v>
                </c:pt>
                <c:pt idx="2">
                  <c:v>Clothing</c:v>
                </c:pt>
              </c:strCache>
            </c:strRef>
          </c:cat>
          <c:val>
            <c:numRef>
              <c:f>'Sales target'!$Q$19:$Q$21</c:f>
              <c:numCache>
                <c:formatCode>0%</c:formatCode>
                <c:ptCount val="3"/>
                <c:pt idx="0">
                  <c:v>0.66666666666666663</c:v>
                </c:pt>
                <c:pt idx="1">
                  <c:v>0.25</c:v>
                </c:pt>
                <c:pt idx="2">
                  <c:v>0.75</c:v>
                </c:pt>
              </c:numCache>
            </c:numRef>
          </c:val>
          <c:extLst>
            <c:ext xmlns:c16="http://schemas.microsoft.com/office/drawing/2014/chart" uri="{C3380CC4-5D6E-409C-BE32-E72D297353CC}">
              <c16:uniqueId val="{00000001-87CA-4082-844A-E05266C5258C}"/>
            </c:ext>
          </c:extLst>
        </c:ser>
        <c:dLbls>
          <c:dLblPos val="outEnd"/>
          <c:showLegendKey val="0"/>
          <c:showVal val="1"/>
          <c:showCatName val="0"/>
          <c:showSerName val="0"/>
          <c:showPercent val="0"/>
          <c:showBubbleSize val="0"/>
        </c:dLbls>
        <c:gapWidth val="219"/>
        <c:overlap val="-27"/>
        <c:axId val="376867343"/>
        <c:axId val="2022147760"/>
      </c:barChart>
      <c:catAx>
        <c:axId val="3768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22147760"/>
        <c:crosses val="autoZero"/>
        <c:auto val="1"/>
        <c:lblAlgn val="ctr"/>
        <c:lblOffset val="100"/>
        <c:noMultiLvlLbl val="0"/>
      </c:catAx>
      <c:valAx>
        <c:axId val="2022147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76867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a:t>
            </a:r>
            <a:r>
              <a:rPr lang="en-US" baseline="0"/>
              <a:t> of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Details'!$J$35:$J$37</c:f>
              <c:strCache>
                <c:ptCount val="3"/>
                <c:pt idx="0">
                  <c:v>Electronics</c:v>
                </c:pt>
                <c:pt idx="1">
                  <c:v>Clothing</c:v>
                </c:pt>
                <c:pt idx="2">
                  <c:v>Furniture</c:v>
                </c:pt>
              </c:strCache>
            </c:strRef>
          </c:cat>
          <c:val>
            <c:numRef>
              <c:f>'Order Details'!$K$35:$K$37</c:f>
              <c:numCache>
                <c:formatCode>General</c:formatCode>
                <c:ptCount val="3"/>
                <c:pt idx="0">
                  <c:v>165267</c:v>
                </c:pt>
                <c:pt idx="1">
                  <c:v>139054</c:v>
                </c:pt>
                <c:pt idx="2">
                  <c:v>127181</c:v>
                </c:pt>
              </c:numCache>
            </c:numRef>
          </c:val>
          <c:extLst>
            <c:ext xmlns:c16="http://schemas.microsoft.com/office/drawing/2014/chart" uri="{C3380CC4-5D6E-409C-BE32-E72D297353CC}">
              <c16:uniqueId val="{00000000-4B96-4825-AF46-FE2A894FA678}"/>
            </c:ext>
          </c:extLst>
        </c:ser>
        <c:dLbls>
          <c:dLblPos val="outEnd"/>
          <c:showLegendKey val="0"/>
          <c:showVal val="1"/>
          <c:showCatName val="0"/>
          <c:showSerName val="0"/>
          <c:showPercent val="0"/>
          <c:showBubbleSize val="0"/>
        </c:dLbls>
        <c:gapWidth val="219"/>
        <c:overlap val="-27"/>
        <c:axId val="1464359071"/>
        <c:axId val="552463071"/>
      </c:barChart>
      <c:catAx>
        <c:axId val="146435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2463071"/>
        <c:crosses val="autoZero"/>
        <c:auto val="1"/>
        <c:lblAlgn val="ctr"/>
        <c:lblOffset val="100"/>
        <c:noMultiLvlLbl val="0"/>
      </c:catAx>
      <c:valAx>
        <c:axId val="55246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6435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Achieve Target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tx>
            <c:strRef>
              <c:f>'Sales target'!$P$18</c:f>
              <c:strCache>
                <c:ptCount val="1"/>
                <c:pt idx="0">
                  <c:v>Target Avhieve %</c:v>
                </c:pt>
              </c:strCache>
            </c:strRef>
          </c:tx>
          <c:spPr>
            <a:solidFill>
              <a:srgbClr val="7A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target'!$O$19:$O$21</c:f>
              <c:strCache>
                <c:ptCount val="3"/>
                <c:pt idx="0">
                  <c:v>Furniture</c:v>
                </c:pt>
                <c:pt idx="1">
                  <c:v>Electronics</c:v>
                </c:pt>
                <c:pt idx="2">
                  <c:v>Clothing</c:v>
                </c:pt>
              </c:strCache>
            </c:strRef>
          </c:cat>
          <c:val>
            <c:numRef>
              <c:f>'Sales target'!$P$19:$P$21</c:f>
              <c:numCache>
                <c:formatCode>0%</c:formatCode>
                <c:ptCount val="3"/>
                <c:pt idx="0">
                  <c:v>0.33333333333333331</c:v>
                </c:pt>
                <c:pt idx="1">
                  <c:v>0.75</c:v>
                </c:pt>
                <c:pt idx="2">
                  <c:v>0.25</c:v>
                </c:pt>
              </c:numCache>
            </c:numRef>
          </c:val>
          <c:extLst>
            <c:ext xmlns:c16="http://schemas.microsoft.com/office/drawing/2014/chart" uri="{C3380CC4-5D6E-409C-BE32-E72D297353CC}">
              <c16:uniqueId val="{00000000-7DAE-4979-9435-5E8660AF37F4}"/>
            </c:ext>
          </c:extLst>
        </c:ser>
        <c:ser>
          <c:idx val="1"/>
          <c:order val="1"/>
          <c:tx>
            <c:strRef>
              <c:f>'Sales target'!$Q$18</c:f>
              <c:strCache>
                <c:ptCount val="1"/>
                <c:pt idx="0">
                  <c:v>Target Not Avhieve %</c:v>
                </c:pt>
              </c:strCache>
            </c:strRef>
          </c:tx>
          <c:spPr>
            <a:solidFill>
              <a:srgbClr val="00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target'!$O$19:$O$21</c:f>
              <c:strCache>
                <c:ptCount val="3"/>
                <c:pt idx="0">
                  <c:v>Furniture</c:v>
                </c:pt>
                <c:pt idx="1">
                  <c:v>Electronics</c:v>
                </c:pt>
                <c:pt idx="2">
                  <c:v>Clothing</c:v>
                </c:pt>
              </c:strCache>
            </c:strRef>
          </c:cat>
          <c:val>
            <c:numRef>
              <c:f>'Sales target'!$Q$19:$Q$21</c:f>
              <c:numCache>
                <c:formatCode>0%</c:formatCode>
                <c:ptCount val="3"/>
                <c:pt idx="0">
                  <c:v>0.66666666666666663</c:v>
                </c:pt>
                <c:pt idx="1">
                  <c:v>0.25</c:v>
                </c:pt>
                <c:pt idx="2">
                  <c:v>0.75</c:v>
                </c:pt>
              </c:numCache>
            </c:numRef>
          </c:val>
          <c:extLst>
            <c:ext xmlns:c16="http://schemas.microsoft.com/office/drawing/2014/chart" uri="{C3380CC4-5D6E-409C-BE32-E72D297353CC}">
              <c16:uniqueId val="{00000001-7DAE-4979-9435-5E8660AF37F4}"/>
            </c:ext>
          </c:extLst>
        </c:ser>
        <c:dLbls>
          <c:dLblPos val="outEnd"/>
          <c:showLegendKey val="0"/>
          <c:showVal val="1"/>
          <c:showCatName val="0"/>
          <c:showSerName val="0"/>
          <c:showPercent val="0"/>
          <c:showBubbleSize val="0"/>
        </c:dLbls>
        <c:gapWidth val="219"/>
        <c:overlap val="-27"/>
        <c:axId val="376867343"/>
        <c:axId val="2022147760"/>
      </c:barChart>
      <c:catAx>
        <c:axId val="3768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22147760"/>
        <c:crosses val="autoZero"/>
        <c:auto val="1"/>
        <c:lblAlgn val="ctr"/>
        <c:lblOffset val="100"/>
        <c:noMultiLvlLbl val="0"/>
      </c:catAx>
      <c:valAx>
        <c:axId val="2022147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76867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 tables.xlsx]Pivot Tables!sum quntity sub category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t>
            </a:r>
            <a:r>
              <a:rPr lang="en-US">
                <a:effectLst/>
              </a:rPr>
              <a:t>Most</a:t>
            </a:r>
            <a:r>
              <a:rPr lang="en-US" baseline="0">
                <a:effectLst/>
              </a:rPr>
              <a:t> </a:t>
            </a:r>
            <a:r>
              <a:rPr lang="en-US">
                <a:effectLst/>
              </a:rPr>
              <a:t> products are requested</a:t>
            </a:r>
            <a:endParaRPr lang="en-US"/>
          </a:p>
        </c:rich>
      </c:tx>
      <c:layout>
        <c:manualLayout>
          <c:xMode val="edge"/>
          <c:yMode val="edge"/>
          <c:x val="0.30115989837502666"/>
          <c:y val="6.9740751672074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585958005249346"/>
          <c:y val="0.23550707203266255"/>
          <c:w val="0.39351071741032373"/>
          <c:h val="0.63227872557596965"/>
        </c:manualLayout>
      </c:layout>
      <c:barChart>
        <c:barDir val="bar"/>
        <c:grouping val="clustered"/>
        <c:varyColors val="0"/>
        <c:ser>
          <c:idx val="0"/>
          <c:order val="0"/>
          <c:tx>
            <c:strRef>
              <c:f>'Pivot Tables'!$J$6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Tables'!$I$7:$I$17</c:f>
              <c:strCache>
                <c:ptCount val="10"/>
                <c:pt idx="0">
                  <c:v>Chairs</c:v>
                </c:pt>
                <c:pt idx="1">
                  <c:v>Printers</c:v>
                </c:pt>
                <c:pt idx="2">
                  <c:v>Electronic Games</c:v>
                </c:pt>
                <c:pt idx="3">
                  <c:v>Bookcases</c:v>
                </c:pt>
                <c:pt idx="4">
                  <c:v>Phones</c:v>
                </c:pt>
                <c:pt idx="5">
                  <c:v>T-shirt</c:v>
                </c:pt>
                <c:pt idx="6">
                  <c:v>Furnishings</c:v>
                </c:pt>
                <c:pt idx="7">
                  <c:v>Stole</c:v>
                </c:pt>
                <c:pt idx="8">
                  <c:v>Hankerchief</c:v>
                </c:pt>
                <c:pt idx="9">
                  <c:v>Saree</c:v>
                </c:pt>
              </c:strCache>
            </c:strRef>
          </c:cat>
          <c:val>
            <c:numRef>
              <c:f>'Pivot Tables'!$J$7:$J$17</c:f>
              <c:numCache>
                <c:formatCode>General</c:formatCode>
                <c:ptCount val="10"/>
                <c:pt idx="0">
                  <c:v>277</c:v>
                </c:pt>
                <c:pt idx="1">
                  <c:v>291</c:v>
                </c:pt>
                <c:pt idx="2">
                  <c:v>297</c:v>
                </c:pt>
                <c:pt idx="3">
                  <c:v>297</c:v>
                </c:pt>
                <c:pt idx="4">
                  <c:v>304</c:v>
                </c:pt>
                <c:pt idx="5">
                  <c:v>305</c:v>
                </c:pt>
                <c:pt idx="6">
                  <c:v>310</c:v>
                </c:pt>
                <c:pt idx="7">
                  <c:v>671</c:v>
                </c:pt>
                <c:pt idx="8">
                  <c:v>754</c:v>
                </c:pt>
                <c:pt idx="9">
                  <c:v>782</c:v>
                </c:pt>
              </c:numCache>
            </c:numRef>
          </c:val>
          <c:extLst>
            <c:ext xmlns:c16="http://schemas.microsoft.com/office/drawing/2014/chart" uri="{C3380CC4-5D6E-409C-BE32-E72D297353CC}">
              <c16:uniqueId val="{00000000-CD0F-4082-B355-56835F7651E5}"/>
            </c:ext>
          </c:extLst>
        </c:ser>
        <c:dLbls>
          <c:dLblPos val="outEnd"/>
          <c:showLegendKey val="0"/>
          <c:showVal val="1"/>
          <c:showCatName val="0"/>
          <c:showSerName val="0"/>
          <c:showPercent val="0"/>
          <c:showBubbleSize val="0"/>
        </c:dLbls>
        <c:gapWidth val="182"/>
        <c:axId val="2030266431"/>
        <c:axId val="1461876623"/>
      </c:barChart>
      <c:catAx>
        <c:axId val="2030266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crossAx val="1461876623"/>
        <c:crosses val="autoZero"/>
        <c:auto val="1"/>
        <c:lblAlgn val="ctr"/>
        <c:lblOffset val="100"/>
        <c:noMultiLvlLbl val="0"/>
      </c:catAx>
      <c:valAx>
        <c:axId val="146187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3026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 tables.xlsx]Pivot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a:t>
            </a:r>
            <a:r>
              <a:rPr lang="ar-EG" baseline="0"/>
              <a:t> </a:t>
            </a:r>
            <a:r>
              <a:rPr lang="en-US" baseline="0"/>
              <a:t>Requested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Tables'!$B$28</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Tables'!$A$29:$A$39</c:f>
              <c:strCache>
                <c:ptCount val="10"/>
                <c:pt idx="0">
                  <c:v>Shubham</c:v>
                </c:pt>
                <c:pt idx="1">
                  <c:v>Yogesh</c:v>
                </c:pt>
                <c:pt idx="2">
                  <c:v>Surabhi</c:v>
                </c:pt>
                <c:pt idx="3">
                  <c:v>Pooja</c:v>
                </c:pt>
                <c:pt idx="4">
                  <c:v>Soumya</c:v>
                </c:pt>
                <c:pt idx="5">
                  <c:v>Shreya</c:v>
                </c:pt>
                <c:pt idx="6">
                  <c:v>Shruti</c:v>
                </c:pt>
                <c:pt idx="7">
                  <c:v>Yaanvi</c:v>
                </c:pt>
                <c:pt idx="8">
                  <c:v>Priyanka</c:v>
                </c:pt>
                <c:pt idx="9">
                  <c:v>Abhishek</c:v>
                </c:pt>
              </c:strCache>
            </c:strRef>
          </c:cat>
          <c:val>
            <c:numRef>
              <c:f>'Pivot Tables'!$B$29:$B$39</c:f>
              <c:numCache>
                <c:formatCode>General</c:formatCode>
                <c:ptCount val="10"/>
                <c:pt idx="0">
                  <c:v>54</c:v>
                </c:pt>
                <c:pt idx="1">
                  <c:v>55</c:v>
                </c:pt>
                <c:pt idx="2">
                  <c:v>55</c:v>
                </c:pt>
                <c:pt idx="3">
                  <c:v>57</c:v>
                </c:pt>
                <c:pt idx="4">
                  <c:v>58</c:v>
                </c:pt>
                <c:pt idx="5">
                  <c:v>65</c:v>
                </c:pt>
                <c:pt idx="6">
                  <c:v>67</c:v>
                </c:pt>
                <c:pt idx="7">
                  <c:v>71</c:v>
                </c:pt>
                <c:pt idx="8">
                  <c:v>79</c:v>
                </c:pt>
                <c:pt idx="9">
                  <c:v>89</c:v>
                </c:pt>
              </c:numCache>
            </c:numRef>
          </c:val>
          <c:extLst>
            <c:ext xmlns:c16="http://schemas.microsoft.com/office/drawing/2014/chart" uri="{C3380CC4-5D6E-409C-BE32-E72D297353CC}">
              <c16:uniqueId val="{00000000-A057-43FF-928E-F92AD81E04B8}"/>
            </c:ext>
          </c:extLst>
        </c:ser>
        <c:dLbls>
          <c:dLblPos val="outEnd"/>
          <c:showLegendKey val="0"/>
          <c:showVal val="1"/>
          <c:showCatName val="0"/>
          <c:showSerName val="0"/>
          <c:showPercent val="0"/>
          <c:showBubbleSize val="0"/>
        </c:dLbls>
        <c:gapWidth val="182"/>
        <c:axId val="551323951"/>
        <c:axId val="552455167"/>
      </c:barChart>
      <c:catAx>
        <c:axId val="55132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crossAx val="552455167"/>
        <c:crosses val="autoZero"/>
        <c:auto val="1"/>
        <c:lblAlgn val="ctr"/>
        <c:lblOffset val="100"/>
        <c:noMultiLvlLbl val="0"/>
      </c:catAx>
      <c:valAx>
        <c:axId val="55245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132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 tables.xlsx]Pivot Tables!count order for city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City Requested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Tables'!$J$30</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Tables'!$I$31:$I$41</c:f>
              <c:strCache>
                <c:ptCount val="10"/>
                <c:pt idx="0">
                  <c:v>Bangalore</c:v>
                </c:pt>
                <c:pt idx="1">
                  <c:v>Patna</c:v>
                </c:pt>
                <c:pt idx="2">
                  <c:v>Ahmedabad</c:v>
                </c:pt>
                <c:pt idx="3">
                  <c:v>Kolkata</c:v>
                </c:pt>
                <c:pt idx="4">
                  <c:v>Bhopal</c:v>
                </c:pt>
                <c:pt idx="5">
                  <c:v>Chandigarh</c:v>
                </c:pt>
                <c:pt idx="6">
                  <c:v>Delhi</c:v>
                </c:pt>
                <c:pt idx="7">
                  <c:v>Pune</c:v>
                </c:pt>
                <c:pt idx="8">
                  <c:v>Mumbai</c:v>
                </c:pt>
                <c:pt idx="9">
                  <c:v>Indore</c:v>
                </c:pt>
              </c:strCache>
            </c:strRef>
          </c:cat>
          <c:val>
            <c:numRef>
              <c:f>'Pivot Tables'!$J$31:$J$41</c:f>
              <c:numCache>
                <c:formatCode>General</c:formatCode>
                <c:ptCount val="10"/>
                <c:pt idx="0">
                  <c:v>54</c:v>
                </c:pt>
                <c:pt idx="1">
                  <c:v>62</c:v>
                </c:pt>
                <c:pt idx="2">
                  <c:v>62</c:v>
                </c:pt>
                <c:pt idx="3">
                  <c:v>63</c:v>
                </c:pt>
                <c:pt idx="4">
                  <c:v>66</c:v>
                </c:pt>
                <c:pt idx="5">
                  <c:v>71</c:v>
                </c:pt>
                <c:pt idx="6">
                  <c:v>81</c:v>
                </c:pt>
                <c:pt idx="7">
                  <c:v>83</c:v>
                </c:pt>
                <c:pt idx="8">
                  <c:v>207</c:v>
                </c:pt>
                <c:pt idx="9">
                  <c:v>267</c:v>
                </c:pt>
              </c:numCache>
            </c:numRef>
          </c:val>
          <c:extLst>
            <c:ext xmlns:c16="http://schemas.microsoft.com/office/drawing/2014/chart" uri="{C3380CC4-5D6E-409C-BE32-E72D297353CC}">
              <c16:uniqueId val="{00000000-9922-4C41-AF7D-0C7426DB8208}"/>
            </c:ext>
          </c:extLst>
        </c:ser>
        <c:dLbls>
          <c:dLblPos val="outEnd"/>
          <c:showLegendKey val="0"/>
          <c:showVal val="1"/>
          <c:showCatName val="0"/>
          <c:showSerName val="0"/>
          <c:showPercent val="0"/>
          <c:showBubbleSize val="0"/>
        </c:dLbls>
        <c:gapWidth val="182"/>
        <c:axId val="611320943"/>
        <c:axId val="2031256543"/>
      </c:barChart>
      <c:catAx>
        <c:axId val="61132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crossAx val="2031256543"/>
        <c:crosses val="autoZero"/>
        <c:auto val="1"/>
        <c:lblAlgn val="ctr"/>
        <c:lblOffset val="100"/>
        <c:noMultiLvlLbl val="0"/>
      </c:catAx>
      <c:valAx>
        <c:axId val="2031256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1132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[analysis tables.xlsx]Pivot Tables!Count order</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Requested Order</a:t>
            </a:r>
            <a:endParaRPr lang="en-US"/>
          </a:p>
        </c:rich>
      </c:tx>
      <c:layout>
        <c:manualLayout>
          <c:xMode val="edge"/>
          <c:yMode val="edge"/>
          <c:x val="0.28606860829242109"/>
          <c:y val="0.113376088382292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Tables'!$A$9:$A$19</c:f>
              <c:strCache>
                <c:ptCount val="10"/>
                <c:pt idx="0">
                  <c:v>Sheetal</c:v>
                </c:pt>
                <c:pt idx="1">
                  <c:v>Surabhi</c:v>
                </c:pt>
                <c:pt idx="2">
                  <c:v>Rohan</c:v>
                </c:pt>
                <c:pt idx="3">
                  <c:v>Shubham</c:v>
                </c:pt>
                <c:pt idx="4">
                  <c:v>Yogesh</c:v>
                </c:pt>
                <c:pt idx="5">
                  <c:v>Pooja</c:v>
                </c:pt>
                <c:pt idx="6">
                  <c:v>Shruti</c:v>
                </c:pt>
                <c:pt idx="7">
                  <c:v>Shreya</c:v>
                </c:pt>
                <c:pt idx="8">
                  <c:v>Priyanka</c:v>
                </c:pt>
                <c:pt idx="9">
                  <c:v>Abhishek</c:v>
                </c:pt>
              </c:strCache>
            </c:strRef>
          </c:cat>
          <c:val>
            <c:numRef>
              <c:f>'Pivot Tables'!$B$9:$B$19</c:f>
              <c:numCache>
                <c:formatCode>General</c:formatCode>
                <c:ptCount val="10"/>
                <c:pt idx="0">
                  <c:v>7</c:v>
                </c:pt>
                <c:pt idx="1">
                  <c:v>12</c:v>
                </c:pt>
                <c:pt idx="2">
                  <c:v>14</c:v>
                </c:pt>
                <c:pt idx="3">
                  <c:v>14</c:v>
                </c:pt>
                <c:pt idx="4">
                  <c:v>16</c:v>
                </c:pt>
                <c:pt idx="5">
                  <c:v>17</c:v>
                </c:pt>
                <c:pt idx="6">
                  <c:v>17</c:v>
                </c:pt>
                <c:pt idx="7">
                  <c:v>18</c:v>
                </c:pt>
                <c:pt idx="8">
                  <c:v>21</c:v>
                </c:pt>
                <c:pt idx="9">
                  <c:v>25</c:v>
                </c:pt>
              </c:numCache>
            </c:numRef>
          </c:val>
          <c:extLst>
            <c:ext xmlns:c16="http://schemas.microsoft.com/office/drawing/2014/chart" uri="{C3380CC4-5D6E-409C-BE32-E72D297353CC}">
              <c16:uniqueId val="{00000000-EF5B-43B8-9185-7BA0CBB8F7B8}"/>
            </c:ext>
          </c:extLst>
        </c:ser>
        <c:dLbls>
          <c:dLblPos val="outEnd"/>
          <c:showLegendKey val="0"/>
          <c:showVal val="1"/>
          <c:showCatName val="0"/>
          <c:showSerName val="0"/>
          <c:showPercent val="0"/>
          <c:showBubbleSize val="0"/>
        </c:dLbls>
        <c:gapWidth val="182"/>
        <c:axId val="506993151"/>
        <c:axId val="2110387711"/>
      </c:barChart>
      <c:catAx>
        <c:axId val="50699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crossAx val="2110387711"/>
        <c:crosses val="autoZero"/>
        <c:auto val="0"/>
        <c:lblAlgn val="ctr"/>
        <c:lblOffset val="100"/>
        <c:noMultiLvlLbl val="0"/>
      </c:catAx>
      <c:valAx>
        <c:axId val="211038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699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a:t>
            </a:r>
            <a:r>
              <a:rPr lang="en-US" baseline="0"/>
              <a:t> for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lineChart>
        <c:grouping val="standard"/>
        <c:varyColors val="0"/>
        <c:ser>
          <c:idx val="0"/>
          <c:order val="0"/>
          <c:tx>
            <c:strRef>
              <c:f>'Sales target'!$C$44</c:f>
              <c:strCache>
                <c:ptCount val="1"/>
                <c:pt idx="0">
                  <c:v>Target</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'Sales target'!$A$45:$B$80</c15:sqref>
                  </c15:fullRef>
                  <c15:levelRef>
                    <c15:sqref>'Sales target'!$A$45:$A$80</c15:sqref>
                  </c15:levelRef>
                </c:ext>
              </c:extLst>
              <c:f>'Sales target'!$A$45:$A$80</c:f>
              <c:numCache>
                <c:formatCode>m/d/yyyy</c:formatCode>
                <c:ptCount val="12"/>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numCache>
            </c:numRef>
          </c:cat>
          <c:val>
            <c:numRef>
              <c:f>'Sales target'!$C$45:$C$80</c:f>
              <c:numCache>
                <c:formatCode>General</c:formatCode>
                <c:ptCount val="12"/>
                <c:pt idx="0">
                  <c:v>10400</c:v>
                </c:pt>
                <c:pt idx="1">
                  <c:v>10500</c:v>
                </c:pt>
                <c:pt idx="2">
                  <c:v>10600</c:v>
                </c:pt>
                <c:pt idx="3">
                  <c:v>10800</c:v>
                </c:pt>
                <c:pt idx="4">
                  <c:v>10900</c:v>
                </c:pt>
                <c:pt idx="5">
                  <c:v>11000</c:v>
                </c:pt>
                <c:pt idx="6">
                  <c:v>11100</c:v>
                </c:pt>
                <c:pt idx="7">
                  <c:v>11300</c:v>
                </c:pt>
                <c:pt idx="8">
                  <c:v>11400</c:v>
                </c:pt>
                <c:pt idx="9">
                  <c:v>11500</c:v>
                </c:pt>
                <c:pt idx="10">
                  <c:v>11600</c:v>
                </c:pt>
                <c:pt idx="11">
                  <c:v>11800</c:v>
                </c:pt>
              </c:numCache>
            </c:numRef>
          </c:val>
          <c:smooth val="0"/>
          <c:extLst>
            <c:ext xmlns:c16="http://schemas.microsoft.com/office/drawing/2014/chart" uri="{C3380CC4-5D6E-409C-BE32-E72D297353CC}">
              <c16:uniqueId val="{00000000-0F5B-48FF-B446-1902A6A91AA4}"/>
            </c:ext>
          </c:extLst>
        </c:ser>
        <c:ser>
          <c:idx val="1"/>
          <c:order val="1"/>
          <c:tx>
            <c:strRef>
              <c:f>'Sales target'!$D$44</c:f>
              <c:strCache>
                <c:ptCount val="1"/>
                <c:pt idx="0">
                  <c:v>Amount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'Sales target'!$A$45:$B$80</c15:sqref>
                  </c15:fullRef>
                  <c15:levelRef>
                    <c15:sqref>'Sales target'!$A$45:$A$80</c15:sqref>
                  </c15:levelRef>
                </c:ext>
              </c:extLst>
              <c:f>'Sales target'!$A$45:$A$80</c:f>
              <c:numCache>
                <c:formatCode>m/d/yyyy</c:formatCode>
                <c:ptCount val="12"/>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numCache>
            </c:numRef>
          </c:cat>
          <c:val>
            <c:numRef>
              <c:f>'Sales target'!$D$45:$D$80</c:f>
              <c:numCache>
                <c:formatCode>General</c:formatCode>
                <c:ptCount val="12"/>
                <c:pt idx="0">
                  <c:v>8121</c:v>
                </c:pt>
                <c:pt idx="1">
                  <c:v>6220</c:v>
                </c:pt>
                <c:pt idx="2">
                  <c:v>5532</c:v>
                </c:pt>
                <c:pt idx="3">
                  <c:v>3483</c:v>
                </c:pt>
                <c:pt idx="4">
                  <c:v>9538</c:v>
                </c:pt>
                <c:pt idx="5">
                  <c:v>8704</c:v>
                </c:pt>
                <c:pt idx="6">
                  <c:v>6766</c:v>
                </c:pt>
                <c:pt idx="7">
                  <c:v>15165</c:v>
                </c:pt>
                <c:pt idx="8">
                  <c:v>9474</c:v>
                </c:pt>
                <c:pt idx="9">
                  <c:v>21257</c:v>
                </c:pt>
                <c:pt idx="10">
                  <c:v>16262</c:v>
                </c:pt>
                <c:pt idx="11">
                  <c:v>16659</c:v>
                </c:pt>
              </c:numCache>
            </c:numRef>
          </c:val>
          <c:smooth val="0"/>
          <c:extLst>
            <c:ext xmlns:c16="http://schemas.microsoft.com/office/drawing/2014/chart" uri="{C3380CC4-5D6E-409C-BE32-E72D297353CC}">
              <c16:uniqueId val="{00000001-0F5B-48FF-B446-1902A6A91AA4}"/>
            </c:ext>
          </c:extLst>
        </c:ser>
        <c:dLbls>
          <c:showLegendKey val="0"/>
          <c:showVal val="0"/>
          <c:showCatName val="0"/>
          <c:showSerName val="0"/>
          <c:showPercent val="0"/>
          <c:showBubbleSize val="0"/>
        </c:dLbls>
        <c:smooth val="0"/>
        <c:axId val="1169684352"/>
        <c:axId val="1281577536"/>
      </c:lineChart>
      <c:dateAx>
        <c:axId val="11696843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81577536"/>
        <c:crosses val="autoZero"/>
        <c:auto val="1"/>
        <c:lblOffset val="100"/>
        <c:baseTimeUnit val="months"/>
      </c:dateAx>
      <c:valAx>
        <c:axId val="128157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6968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Total Target Achieve % for All Category </a:t>
            </a:r>
            <a:endParaRPr lang="ar-EG" sz="1400">
              <a:effectLst/>
            </a:endParaRPr>
          </a:p>
        </c:rich>
      </c:tx>
      <c:layout>
        <c:manualLayout>
          <c:xMode val="edge"/>
          <c:yMode val="edge"/>
          <c:x val="0.15669456522001832"/>
          <c:y val="5.64880899429986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pieChart>
        <c:varyColors val="1"/>
        <c:ser>
          <c:idx val="0"/>
          <c:order val="0"/>
          <c:tx>
            <c:strRef>
              <c:f>'Sales target'!$V$3</c:f>
              <c:strCache>
                <c:ptCount val="1"/>
                <c:pt idx="0">
                  <c:v>precentage</c:v>
                </c:pt>
              </c:strCache>
            </c:strRef>
          </c:tx>
          <c:spPr>
            <a:solidFill>
              <a:srgbClr val="000066"/>
            </a:solidFill>
          </c:spPr>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A84B-4891-99B3-084758C39BF9}"/>
              </c:ext>
            </c:extLst>
          </c:dPt>
          <c:dPt>
            <c:idx val="1"/>
            <c:bubble3D val="0"/>
            <c:spPr>
              <a:solidFill>
                <a:srgbClr val="000066"/>
              </a:solidFill>
              <a:ln w="19050">
                <a:solidFill>
                  <a:schemeClr val="lt1"/>
                </a:solidFill>
              </a:ln>
              <a:effectLst/>
            </c:spPr>
            <c:extLst>
              <c:ext xmlns:c16="http://schemas.microsoft.com/office/drawing/2014/chart" uri="{C3380CC4-5D6E-409C-BE32-E72D297353CC}">
                <c16:uniqueId val="{00000003-A84B-4891-99B3-084758C39BF9}"/>
              </c:ext>
            </c:extLst>
          </c:dPt>
          <c:dLbls>
            <c:dLbl>
              <c:idx val="0"/>
              <c:layout>
                <c:manualLayout>
                  <c:x val="-0.13047982165322425"/>
                  <c:y val="3.3075470277889922E-2"/>
                </c:manualLayout>
              </c:layout>
              <c:tx>
                <c:rich>
                  <a:bodyPr/>
                  <a:lstStyle/>
                  <a:p>
                    <a:fld id="{1D52EB5C-F868-4FF8-95B5-6EE1687C325B}" type="VALUE">
                      <a:rPr lang="en-US" sz="1400"/>
                      <a:pPr/>
                      <a:t>[VALUE]</a:t>
                    </a:fld>
                    <a:endParaRPr lang="ar-EG"/>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84B-4891-99B3-084758C39BF9}"/>
                </c:ext>
              </c:extLst>
            </c:dLbl>
            <c:dLbl>
              <c:idx val="1"/>
              <c:layout>
                <c:manualLayout>
                  <c:x val="0.16183752680849486"/>
                  <c:y val="-2.5129159624188262E-2"/>
                </c:manualLayout>
              </c:layout>
              <c:tx>
                <c:rich>
                  <a:bodyPr/>
                  <a:lstStyle/>
                  <a:p>
                    <a:fld id="{9731063A-0582-4F3C-A166-9E52D5A07751}" type="VALUE">
                      <a:rPr lang="en-US" sz="1600"/>
                      <a:pPr/>
                      <a:t>[VALUE]</a:t>
                    </a:fld>
                    <a:endParaRPr lang="ar-EG"/>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84B-4891-99B3-084758C39B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target'!$U$4:$U$5</c:f>
              <c:strCache>
                <c:ptCount val="2"/>
                <c:pt idx="0">
                  <c:v>Target Avhieve %</c:v>
                </c:pt>
                <c:pt idx="1">
                  <c:v>Target Not Avhieve %</c:v>
                </c:pt>
              </c:strCache>
            </c:strRef>
          </c:cat>
          <c:val>
            <c:numRef>
              <c:f>'Sales target'!$V$4:$V$5</c:f>
              <c:numCache>
                <c:formatCode>0%</c:formatCode>
                <c:ptCount val="2"/>
                <c:pt idx="0">
                  <c:v>0.44444444444444442</c:v>
                </c:pt>
                <c:pt idx="1">
                  <c:v>0.55555555555555558</c:v>
                </c:pt>
              </c:numCache>
            </c:numRef>
          </c:val>
          <c:extLst>
            <c:ext xmlns:c16="http://schemas.microsoft.com/office/drawing/2014/chart" uri="{C3380CC4-5D6E-409C-BE32-E72D297353CC}">
              <c16:uniqueId val="{00000004-A84B-4891-99B3-084758C39B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lineChart>
        <c:grouping val="standard"/>
        <c:varyColors val="0"/>
        <c:ser>
          <c:idx val="0"/>
          <c:order val="0"/>
          <c:tx>
            <c:strRef>
              <c:f>'Sales target'!$C$44</c:f>
              <c:strCache>
                <c:ptCount val="1"/>
                <c:pt idx="0">
                  <c:v>Target</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'Sales target'!$A$45:$B$80</c15:sqref>
                  </c15:fullRef>
                  <c15:levelRef>
                    <c15:sqref>'Sales target'!$A$45:$A$80</c15:sqref>
                  </c15:levelRef>
                </c:ext>
              </c:extLst>
              <c:f>'Sales target'!$A$45:$A$80</c:f>
              <c:numCache>
                <c:formatCode>m/d/yyyy</c:formatCode>
                <c:ptCount val="12"/>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numCache>
            </c:numRef>
          </c:cat>
          <c:val>
            <c:numRef>
              <c:f>'Sales target'!$C$45:$C$80</c:f>
              <c:numCache>
                <c:formatCode>General</c:formatCode>
                <c:ptCount val="12"/>
                <c:pt idx="0">
                  <c:v>10400</c:v>
                </c:pt>
                <c:pt idx="1">
                  <c:v>10500</c:v>
                </c:pt>
                <c:pt idx="2">
                  <c:v>10600</c:v>
                </c:pt>
                <c:pt idx="3">
                  <c:v>10800</c:v>
                </c:pt>
                <c:pt idx="4">
                  <c:v>10900</c:v>
                </c:pt>
                <c:pt idx="5">
                  <c:v>11000</c:v>
                </c:pt>
                <c:pt idx="6">
                  <c:v>11100</c:v>
                </c:pt>
                <c:pt idx="7">
                  <c:v>11300</c:v>
                </c:pt>
                <c:pt idx="8">
                  <c:v>11400</c:v>
                </c:pt>
                <c:pt idx="9">
                  <c:v>11500</c:v>
                </c:pt>
                <c:pt idx="10">
                  <c:v>11600</c:v>
                </c:pt>
                <c:pt idx="11">
                  <c:v>11800</c:v>
                </c:pt>
              </c:numCache>
            </c:numRef>
          </c:val>
          <c:smooth val="0"/>
          <c:extLst>
            <c:ext xmlns:c16="http://schemas.microsoft.com/office/drawing/2014/chart" uri="{C3380CC4-5D6E-409C-BE32-E72D297353CC}">
              <c16:uniqueId val="{00000000-60BB-4B80-B86A-B524F2A69392}"/>
            </c:ext>
          </c:extLst>
        </c:ser>
        <c:ser>
          <c:idx val="1"/>
          <c:order val="1"/>
          <c:tx>
            <c:strRef>
              <c:f>'Sales target'!$D$44</c:f>
              <c:strCache>
                <c:ptCount val="1"/>
                <c:pt idx="0">
                  <c:v>Amount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'Sales target'!$A$45:$B$80</c15:sqref>
                  </c15:fullRef>
                  <c15:levelRef>
                    <c15:sqref>'Sales target'!$A$45:$A$80</c15:sqref>
                  </c15:levelRef>
                </c:ext>
              </c:extLst>
              <c:f>'Sales target'!$A$45:$A$80</c:f>
              <c:numCache>
                <c:formatCode>m/d/yyyy</c:formatCode>
                <c:ptCount val="12"/>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numCache>
            </c:numRef>
          </c:cat>
          <c:val>
            <c:numRef>
              <c:f>'Sales target'!$D$45:$D$80</c:f>
              <c:numCache>
                <c:formatCode>General</c:formatCode>
                <c:ptCount val="12"/>
                <c:pt idx="0">
                  <c:v>8121</c:v>
                </c:pt>
                <c:pt idx="1">
                  <c:v>6220</c:v>
                </c:pt>
                <c:pt idx="2">
                  <c:v>5532</c:v>
                </c:pt>
                <c:pt idx="3">
                  <c:v>3483</c:v>
                </c:pt>
                <c:pt idx="4">
                  <c:v>9538</c:v>
                </c:pt>
                <c:pt idx="5">
                  <c:v>8704</c:v>
                </c:pt>
                <c:pt idx="6">
                  <c:v>6766</c:v>
                </c:pt>
                <c:pt idx="7">
                  <c:v>15165</c:v>
                </c:pt>
                <c:pt idx="8">
                  <c:v>9474</c:v>
                </c:pt>
                <c:pt idx="9">
                  <c:v>21257</c:v>
                </c:pt>
                <c:pt idx="10">
                  <c:v>16262</c:v>
                </c:pt>
                <c:pt idx="11">
                  <c:v>16659</c:v>
                </c:pt>
              </c:numCache>
            </c:numRef>
          </c:val>
          <c:smooth val="0"/>
          <c:extLst>
            <c:ext xmlns:c16="http://schemas.microsoft.com/office/drawing/2014/chart" uri="{C3380CC4-5D6E-409C-BE32-E72D297353CC}">
              <c16:uniqueId val="{00000001-60BB-4B80-B86A-B524F2A69392}"/>
            </c:ext>
          </c:extLst>
        </c:ser>
        <c:ser>
          <c:idx val="2"/>
          <c:order val="2"/>
          <c:tx>
            <c:strRef>
              <c:f>'Sales target'!$E$44</c:f>
              <c:strCache>
                <c:ptCount val="1"/>
                <c:pt idx="0">
                  <c:v>Column1</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'Sales target'!$A$45:$B$80</c15:sqref>
                  </c15:fullRef>
                  <c15:levelRef>
                    <c15:sqref>'Sales target'!$A$45:$A$80</c15:sqref>
                  </c15:levelRef>
                </c:ext>
              </c:extLst>
              <c:f>'Sales target'!$A$45:$A$80</c:f>
              <c:numCache>
                <c:formatCode>m/d/yyyy</c:formatCode>
                <c:ptCount val="12"/>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numCache>
            </c:numRef>
          </c:cat>
          <c:val>
            <c:numRef>
              <c:f>'Sales target'!$E$45:$E$80</c:f>
              <c:numCache>
                <c:formatCode>0.00</c:formatCode>
                <c:ptCount val="12"/>
              </c:numCache>
            </c:numRef>
          </c:val>
          <c:smooth val="0"/>
          <c:extLst>
            <c:ext xmlns:c16="http://schemas.microsoft.com/office/drawing/2014/chart" uri="{C3380CC4-5D6E-409C-BE32-E72D297353CC}">
              <c16:uniqueId val="{00000000-61A3-4321-8EB7-9679B031E4D3}"/>
            </c:ext>
          </c:extLst>
        </c:ser>
        <c:dLbls>
          <c:showLegendKey val="0"/>
          <c:showVal val="0"/>
          <c:showCatName val="0"/>
          <c:showSerName val="0"/>
          <c:showPercent val="0"/>
          <c:showBubbleSize val="0"/>
        </c:dLbls>
        <c:smooth val="0"/>
        <c:axId val="1169684352"/>
        <c:axId val="1281577536"/>
      </c:lineChart>
      <c:dateAx>
        <c:axId val="11696843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81577536"/>
        <c:crosses val="autoZero"/>
        <c:auto val="1"/>
        <c:lblOffset val="100"/>
        <c:baseTimeUnit val="months"/>
      </c:dateAx>
      <c:valAx>
        <c:axId val="128157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6968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pieChart>
        <c:varyColors val="1"/>
        <c:ser>
          <c:idx val="0"/>
          <c:order val="0"/>
          <c:tx>
            <c:strRef>
              <c:f>'Sales target'!$V$3</c:f>
              <c:strCache>
                <c:ptCount val="1"/>
                <c:pt idx="0">
                  <c:v>precentage</c:v>
                </c:pt>
              </c:strCache>
            </c:strRef>
          </c:tx>
          <c:spPr>
            <a:solidFill>
              <a:srgbClr val="000066"/>
            </a:solidFill>
          </c:spPr>
          <c:dPt>
            <c:idx val="0"/>
            <c:bubble3D val="0"/>
            <c:spPr>
              <a:solidFill>
                <a:srgbClr val="7A0000"/>
              </a:solidFill>
              <a:ln w="19050">
                <a:solidFill>
                  <a:schemeClr val="lt1"/>
                </a:solidFill>
              </a:ln>
              <a:effectLst/>
            </c:spPr>
            <c:extLst>
              <c:ext xmlns:c16="http://schemas.microsoft.com/office/drawing/2014/chart" uri="{C3380CC4-5D6E-409C-BE32-E72D297353CC}">
                <c16:uniqueId val="{00000002-4CB5-423C-80FA-5260D271E706}"/>
              </c:ext>
            </c:extLst>
          </c:dPt>
          <c:dPt>
            <c:idx val="1"/>
            <c:bubble3D val="0"/>
            <c:spPr>
              <a:solidFill>
                <a:srgbClr val="000066"/>
              </a:solidFill>
              <a:ln w="19050">
                <a:solidFill>
                  <a:schemeClr val="lt1"/>
                </a:solidFill>
              </a:ln>
              <a:effectLst/>
            </c:spPr>
            <c:extLst>
              <c:ext xmlns:c16="http://schemas.microsoft.com/office/drawing/2014/chart" uri="{C3380CC4-5D6E-409C-BE32-E72D297353CC}">
                <c16:uniqueId val="{00000001-4CB5-423C-80FA-5260D271E706}"/>
              </c:ext>
            </c:extLst>
          </c:dPt>
          <c:dLbls>
            <c:dLbl>
              <c:idx val="0"/>
              <c:layout>
                <c:manualLayout>
                  <c:x val="-0.11139473774191788"/>
                  <c:y val="3.30755042569419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B5-423C-80FA-5260D271E706}"/>
                </c:ext>
              </c:extLst>
            </c:dLbl>
            <c:dLbl>
              <c:idx val="1"/>
              <c:layout>
                <c:manualLayout>
                  <c:x val="0.10273866949602013"/>
                  <c:y val="-1.00041271841230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B5-423C-80FA-5260D271E7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target'!$U$4:$U$5</c:f>
              <c:strCache>
                <c:ptCount val="2"/>
                <c:pt idx="0">
                  <c:v>Target Avhieve %</c:v>
                </c:pt>
                <c:pt idx="1">
                  <c:v>Target Not Avhieve %</c:v>
                </c:pt>
              </c:strCache>
            </c:strRef>
          </c:cat>
          <c:val>
            <c:numRef>
              <c:f>'Sales target'!$V$4:$V$5</c:f>
              <c:numCache>
                <c:formatCode>0%</c:formatCode>
                <c:ptCount val="2"/>
                <c:pt idx="0">
                  <c:v>0.44444444444444442</c:v>
                </c:pt>
                <c:pt idx="1">
                  <c:v>0.55555555555555558</c:v>
                </c:pt>
              </c:numCache>
            </c:numRef>
          </c:val>
          <c:extLst>
            <c:ext xmlns:c16="http://schemas.microsoft.com/office/drawing/2014/chart" uri="{C3380CC4-5D6E-409C-BE32-E72D297353CC}">
              <c16:uniqueId val="{00000000-4CB5-423C-80FA-5260D271E70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tables.xlsx]Pivot Tables!sum quntity sub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t>
            </a:r>
            <a:r>
              <a:rPr lang="en-US">
                <a:effectLst/>
              </a:rPr>
              <a:t>Most requested products</a:t>
            </a:r>
          </a:p>
          <a:p>
            <a:pPr>
              <a:defRPr/>
            </a:pPr>
            <a:br>
              <a:rPr lang="en-US">
                <a:effectLst/>
              </a:rPr>
            </a:br>
            <a:endParaRPr lang="en-US"/>
          </a:p>
        </c:rich>
      </c:tx>
      <c:layout>
        <c:manualLayout>
          <c:xMode val="edge"/>
          <c:yMode val="edge"/>
          <c:x val="0.48506366576149723"/>
          <c:y val="6.9265565408564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585958005249346"/>
          <c:y val="0.23550707203266255"/>
          <c:w val="0.39351071741032373"/>
          <c:h val="0.63227872557596965"/>
        </c:manualLayout>
      </c:layout>
      <c:barChart>
        <c:barDir val="bar"/>
        <c:grouping val="clustered"/>
        <c:varyColors val="0"/>
        <c:ser>
          <c:idx val="0"/>
          <c:order val="0"/>
          <c:tx>
            <c:strRef>
              <c:f>'Pivot Tables'!$J$6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Tables'!$I$7:$I$17</c:f>
              <c:strCache>
                <c:ptCount val="10"/>
                <c:pt idx="0">
                  <c:v>Chairs</c:v>
                </c:pt>
                <c:pt idx="1">
                  <c:v>Printers</c:v>
                </c:pt>
                <c:pt idx="2">
                  <c:v>Electronic Games</c:v>
                </c:pt>
                <c:pt idx="3">
                  <c:v>Bookcases</c:v>
                </c:pt>
                <c:pt idx="4">
                  <c:v>Phones</c:v>
                </c:pt>
                <c:pt idx="5">
                  <c:v>T-shirt</c:v>
                </c:pt>
                <c:pt idx="6">
                  <c:v>Furnishings</c:v>
                </c:pt>
                <c:pt idx="7">
                  <c:v>Stole</c:v>
                </c:pt>
                <c:pt idx="8">
                  <c:v>Hankerchief</c:v>
                </c:pt>
                <c:pt idx="9">
                  <c:v>Saree</c:v>
                </c:pt>
              </c:strCache>
            </c:strRef>
          </c:cat>
          <c:val>
            <c:numRef>
              <c:f>'Pivot Tables'!$J$7:$J$17</c:f>
              <c:numCache>
                <c:formatCode>General</c:formatCode>
                <c:ptCount val="10"/>
                <c:pt idx="0">
                  <c:v>277</c:v>
                </c:pt>
                <c:pt idx="1">
                  <c:v>291</c:v>
                </c:pt>
                <c:pt idx="2">
                  <c:v>297</c:v>
                </c:pt>
                <c:pt idx="3">
                  <c:v>297</c:v>
                </c:pt>
                <c:pt idx="4">
                  <c:v>304</c:v>
                </c:pt>
                <c:pt idx="5">
                  <c:v>305</c:v>
                </c:pt>
                <c:pt idx="6">
                  <c:v>310</c:v>
                </c:pt>
                <c:pt idx="7">
                  <c:v>671</c:v>
                </c:pt>
                <c:pt idx="8">
                  <c:v>754</c:v>
                </c:pt>
                <c:pt idx="9">
                  <c:v>782</c:v>
                </c:pt>
              </c:numCache>
            </c:numRef>
          </c:val>
          <c:extLst>
            <c:ext xmlns:c16="http://schemas.microsoft.com/office/drawing/2014/chart" uri="{C3380CC4-5D6E-409C-BE32-E72D297353CC}">
              <c16:uniqueId val="{00000000-78F1-473F-9994-97BB94A7A061}"/>
            </c:ext>
          </c:extLst>
        </c:ser>
        <c:dLbls>
          <c:dLblPos val="outEnd"/>
          <c:showLegendKey val="0"/>
          <c:showVal val="1"/>
          <c:showCatName val="0"/>
          <c:showSerName val="0"/>
          <c:showPercent val="0"/>
          <c:showBubbleSize val="0"/>
        </c:dLbls>
        <c:gapWidth val="182"/>
        <c:axId val="2030266431"/>
        <c:axId val="1461876623"/>
      </c:barChart>
      <c:catAx>
        <c:axId val="2030266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61876623"/>
        <c:crosses val="autoZero"/>
        <c:auto val="1"/>
        <c:lblAlgn val="ctr"/>
        <c:lblOffset val="100"/>
        <c:noMultiLvlLbl val="0"/>
      </c:catAx>
      <c:valAx>
        <c:axId val="146187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3026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tables.xlsx]Pivot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a:t>
            </a:r>
            <a:r>
              <a:rPr lang="ar-EG" baseline="0"/>
              <a:t> </a:t>
            </a:r>
            <a:r>
              <a:rPr lang="en-US" baseline="0"/>
              <a:t>Requested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Tables'!$B$28</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Tables'!$A$29:$A$39</c:f>
              <c:strCache>
                <c:ptCount val="10"/>
                <c:pt idx="0">
                  <c:v>Shubham</c:v>
                </c:pt>
                <c:pt idx="1">
                  <c:v>Yogesh</c:v>
                </c:pt>
                <c:pt idx="2">
                  <c:v>Surabhi</c:v>
                </c:pt>
                <c:pt idx="3">
                  <c:v>Pooja</c:v>
                </c:pt>
                <c:pt idx="4">
                  <c:v>Soumya</c:v>
                </c:pt>
                <c:pt idx="5">
                  <c:v>Shreya</c:v>
                </c:pt>
                <c:pt idx="6">
                  <c:v>Shruti</c:v>
                </c:pt>
                <c:pt idx="7">
                  <c:v>Yaanvi</c:v>
                </c:pt>
                <c:pt idx="8">
                  <c:v>Priyanka</c:v>
                </c:pt>
                <c:pt idx="9">
                  <c:v>Abhishek</c:v>
                </c:pt>
              </c:strCache>
            </c:strRef>
          </c:cat>
          <c:val>
            <c:numRef>
              <c:f>'Pivot Tables'!$B$29:$B$39</c:f>
              <c:numCache>
                <c:formatCode>General</c:formatCode>
                <c:ptCount val="10"/>
                <c:pt idx="0">
                  <c:v>54</c:v>
                </c:pt>
                <c:pt idx="1">
                  <c:v>55</c:v>
                </c:pt>
                <c:pt idx="2">
                  <c:v>55</c:v>
                </c:pt>
                <c:pt idx="3">
                  <c:v>57</c:v>
                </c:pt>
                <c:pt idx="4">
                  <c:v>58</c:v>
                </c:pt>
                <c:pt idx="5">
                  <c:v>65</c:v>
                </c:pt>
                <c:pt idx="6">
                  <c:v>67</c:v>
                </c:pt>
                <c:pt idx="7">
                  <c:v>71</c:v>
                </c:pt>
                <c:pt idx="8">
                  <c:v>79</c:v>
                </c:pt>
                <c:pt idx="9">
                  <c:v>89</c:v>
                </c:pt>
              </c:numCache>
            </c:numRef>
          </c:val>
          <c:extLst>
            <c:ext xmlns:c16="http://schemas.microsoft.com/office/drawing/2014/chart" uri="{C3380CC4-5D6E-409C-BE32-E72D297353CC}">
              <c16:uniqueId val="{00000000-488C-4F95-8B88-C5DCA70DBD57}"/>
            </c:ext>
          </c:extLst>
        </c:ser>
        <c:dLbls>
          <c:dLblPos val="outEnd"/>
          <c:showLegendKey val="0"/>
          <c:showVal val="1"/>
          <c:showCatName val="0"/>
          <c:showSerName val="0"/>
          <c:showPercent val="0"/>
          <c:showBubbleSize val="0"/>
        </c:dLbls>
        <c:gapWidth val="182"/>
        <c:axId val="551323951"/>
        <c:axId val="552455167"/>
      </c:barChart>
      <c:catAx>
        <c:axId val="5513239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2455167"/>
        <c:crosses val="autoZero"/>
        <c:auto val="1"/>
        <c:lblAlgn val="ctr"/>
        <c:lblOffset val="100"/>
        <c:noMultiLvlLbl val="0"/>
      </c:catAx>
      <c:valAx>
        <c:axId val="552455167"/>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132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tables.xlsx]Pivot Tables!count order for 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City Requested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Tables'!$J$30</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Tables'!$I$31:$I$41</c:f>
              <c:strCache>
                <c:ptCount val="10"/>
                <c:pt idx="0">
                  <c:v>Bangalore</c:v>
                </c:pt>
                <c:pt idx="1">
                  <c:v>Patna</c:v>
                </c:pt>
                <c:pt idx="2">
                  <c:v>Ahmedabad</c:v>
                </c:pt>
                <c:pt idx="3">
                  <c:v>Kolkata</c:v>
                </c:pt>
                <c:pt idx="4">
                  <c:v>Bhopal</c:v>
                </c:pt>
                <c:pt idx="5">
                  <c:v>Chandigarh</c:v>
                </c:pt>
                <c:pt idx="6">
                  <c:v>Delhi</c:v>
                </c:pt>
                <c:pt idx="7">
                  <c:v>Pune</c:v>
                </c:pt>
                <c:pt idx="8">
                  <c:v>Mumbai</c:v>
                </c:pt>
                <c:pt idx="9">
                  <c:v>Indore</c:v>
                </c:pt>
              </c:strCache>
            </c:strRef>
          </c:cat>
          <c:val>
            <c:numRef>
              <c:f>'Pivot Tables'!$J$31:$J$41</c:f>
              <c:numCache>
                <c:formatCode>General</c:formatCode>
                <c:ptCount val="10"/>
                <c:pt idx="0">
                  <c:v>54</c:v>
                </c:pt>
                <c:pt idx="1">
                  <c:v>62</c:v>
                </c:pt>
                <c:pt idx="2">
                  <c:v>62</c:v>
                </c:pt>
                <c:pt idx="3">
                  <c:v>63</c:v>
                </c:pt>
                <c:pt idx="4">
                  <c:v>66</c:v>
                </c:pt>
                <c:pt idx="5">
                  <c:v>71</c:v>
                </c:pt>
                <c:pt idx="6">
                  <c:v>81</c:v>
                </c:pt>
                <c:pt idx="7">
                  <c:v>83</c:v>
                </c:pt>
                <c:pt idx="8">
                  <c:v>207</c:v>
                </c:pt>
                <c:pt idx="9">
                  <c:v>267</c:v>
                </c:pt>
              </c:numCache>
            </c:numRef>
          </c:val>
          <c:extLst>
            <c:ext xmlns:c16="http://schemas.microsoft.com/office/drawing/2014/chart" uri="{C3380CC4-5D6E-409C-BE32-E72D297353CC}">
              <c16:uniqueId val="{00000000-9354-4A2D-927D-E5D9596673CE}"/>
            </c:ext>
          </c:extLst>
        </c:ser>
        <c:dLbls>
          <c:dLblPos val="outEnd"/>
          <c:showLegendKey val="0"/>
          <c:showVal val="1"/>
          <c:showCatName val="0"/>
          <c:showSerName val="0"/>
          <c:showPercent val="0"/>
          <c:showBubbleSize val="0"/>
        </c:dLbls>
        <c:gapWidth val="182"/>
        <c:axId val="611320943"/>
        <c:axId val="2031256543"/>
      </c:barChart>
      <c:catAx>
        <c:axId val="6113209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31256543"/>
        <c:crosses val="autoZero"/>
        <c:auto val="1"/>
        <c:lblAlgn val="ctr"/>
        <c:lblOffset val="100"/>
        <c:noMultiLvlLbl val="0"/>
      </c:catAx>
      <c:valAx>
        <c:axId val="203125654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1132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tables.xlsx]Pivot Tables!Count order</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c:f>
              <c:strCache>
                <c:ptCount val="1"/>
                <c:pt idx="0">
                  <c:v>Total</c:v>
                </c:pt>
              </c:strCache>
            </c:strRef>
          </c:tx>
          <c:spPr>
            <a:solidFill>
              <a:schemeClr val="accent1"/>
            </a:solidFill>
            <a:ln>
              <a:noFill/>
            </a:ln>
            <a:effectLst/>
          </c:spPr>
          <c:invertIfNegative val="0"/>
          <c:cat>
            <c:strRef>
              <c:f>'Pivot Tables'!$A$9:$A$19</c:f>
              <c:strCache>
                <c:ptCount val="10"/>
                <c:pt idx="0">
                  <c:v>Sheetal</c:v>
                </c:pt>
                <c:pt idx="1">
                  <c:v>Surabhi</c:v>
                </c:pt>
                <c:pt idx="2">
                  <c:v>Rohan</c:v>
                </c:pt>
                <c:pt idx="3">
                  <c:v>Shubham</c:v>
                </c:pt>
                <c:pt idx="4">
                  <c:v>Yogesh</c:v>
                </c:pt>
                <c:pt idx="5">
                  <c:v>Pooja</c:v>
                </c:pt>
                <c:pt idx="6">
                  <c:v>Shruti</c:v>
                </c:pt>
                <c:pt idx="7">
                  <c:v>Shreya</c:v>
                </c:pt>
                <c:pt idx="8">
                  <c:v>Priyanka</c:v>
                </c:pt>
                <c:pt idx="9">
                  <c:v>Abhishek</c:v>
                </c:pt>
              </c:strCache>
            </c:strRef>
          </c:cat>
          <c:val>
            <c:numRef>
              <c:f>'Pivot Tables'!$B$9:$B$19</c:f>
              <c:numCache>
                <c:formatCode>General</c:formatCode>
                <c:ptCount val="10"/>
                <c:pt idx="0">
                  <c:v>7</c:v>
                </c:pt>
                <c:pt idx="1">
                  <c:v>12</c:v>
                </c:pt>
                <c:pt idx="2">
                  <c:v>14</c:v>
                </c:pt>
                <c:pt idx="3">
                  <c:v>14</c:v>
                </c:pt>
                <c:pt idx="4">
                  <c:v>16</c:v>
                </c:pt>
                <c:pt idx="5">
                  <c:v>17</c:v>
                </c:pt>
                <c:pt idx="6">
                  <c:v>17</c:v>
                </c:pt>
                <c:pt idx="7">
                  <c:v>18</c:v>
                </c:pt>
                <c:pt idx="8">
                  <c:v>21</c:v>
                </c:pt>
                <c:pt idx="9">
                  <c:v>25</c:v>
                </c:pt>
              </c:numCache>
            </c:numRef>
          </c:val>
          <c:extLst>
            <c:ext xmlns:c16="http://schemas.microsoft.com/office/drawing/2014/chart" uri="{C3380CC4-5D6E-409C-BE32-E72D297353CC}">
              <c16:uniqueId val="{00000000-F33C-4AC4-9812-8CE18DAAA88C}"/>
            </c:ext>
          </c:extLst>
        </c:ser>
        <c:dLbls>
          <c:showLegendKey val="0"/>
          <c:showVal val="0"/>
          <c:showCatName val="0"/>
          <c:showSerName val="0"/>
          <c:showPercent val="0"/>
          <c:showBubbleSize val="0"/>
        </c:dLbls>
        <c:gapWidth val="182"/>
        <c:axId val="506993151"/>
        <c:axId val="2110387711"/>
      </c:barChart>
      <c:catAx>
        <c:axId val="5069931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110387711"/>
        <c:crosses val="autoZero"/>
        <c:auto val="1"/>
        <c:lblAlgn val="ctr"/>
        <c:lblOffset val="100"/>
        <c:noMultiLvlLbl val="0"/>
      </c:catAx>
      <c:valAx>
        <c:axId val="211038771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699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Qauntity of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Details'!$J$5:$J$7</c:f>
              <c:strCache>
                <c:ptCount val="3"/>
                <c:pt idx="0">
                  <c:v>Clothing</c:v>
                </c:pt>
                <c:pt idx="1">
                  <c:v>Electronics</c:v>
                </c:pt>
                <c:pt idx="2">
                  <c:v>Furniture</c:v>
                </c:pt>
              </c:strCache>
            </c:strRef>
          </c:cat>
          <c:val>
            <c:numRef>
              <c:f>'Order Details'!$K$5:$K$7</c:f>
              <c:numCache>
                <c:formatCode>General</c:formatCode>
                <c:ptCount val="3"/>
                <c:pt idx="0">
                  <c:v>3516</c:v>
                </c:pt>
                <c:pt idx="1">
                  <c:v>1154</c:v>
                </c:pt>
                <c:pt idx="2">
                  <c:v>945</c:v>
                </c:pt>
              </c:numCache>
            </c:numRef>
          </c:val>
          <c:extLst>
            <c:ext xmlns:c16="http://schemas.microsoft.com/office/drawing/2014/chart" uri="{C3380CC4-5D6E-409C-BE32-E72D297353CC}">
              <c16:uniqueId val="{00000000-F471-47CA-ADA8-EB27FF27D2C8}"/>
            </c:ext>
          </c:extLst>
        </c:ser>
        <c:dLbls>
          <c:dLblPos val="outEnd"/>
          <c:showLegendKey val="0"/>
          <c:showVal val="1"/>
          <c:showCatName val="0"/>
          <c:showSerName val="0"/>
          <c:showPercent val="0"/>
          <c:showBubbleSize val="0"/>
        </c:dLbls>
        <c:gapWidth val="219"/>
        <c:overlap val="-27"/>
        <c:axId val="1912728335"/>
        <c:axId val="552472223"/>
      </c:barChart>
      <c:catAx>
        <c:axId val="191272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2472223"/>
        <c:crosses val="autoZero"/>
        <c:auto val="1"/>
        <c:lblAlgn val="ctr"/>
        <c:lblOffset val="100"/>
        <c:noMultiLvlLbl val="0"/>
      </c:catAx>
      <c:valAx>
        <c:axId val="55247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91272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of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tx>
            <c:strRef>
              <c:f>'Order Details'!$K$19</c:f>
              <c:strCache>
                <c:ptCount val="1"/>
                <c:pt idx="0">
                  <c:v>Sum of Profit</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Details'!$J$20:$J$22</c:f>
              <c:strCache>
                <c:ptCount val="3"/>
                <c:pt idx="0">
                  <c:v>Clothing</c:v>
                </c:pt>
                <c:pt idx="1">
                  <c:v>Electronics</c:v>
                </c:pt>
                <c:pt idx="2">
                  <c:v>Furniture</c:v>
                </c:pt>
              </c:strCache>
            </c:strRef>
          </c:cat>
          <c:val>
            <c:numRef>
              <c:f>'Order Details'!$K$20:$K$22</c:f>
              <c:numCache>
                <c:formatCode>General</c:formatCode>
                <c:ptCount val="3"/>
                <c:pt idx="0">
                  <c:v>11163</c:v>
                </c:pt>
                <c:pt idx="1">
                  <c:v>10494</c:v>
                </c:pt>
                <c:pt idx="2">
                  <c:v>2298</c:v>
                </c:pt>
              </c:numCache>
            </c:numRef>
          </c:val>
          <c:extLst>
            <c:ext xmlns:c16="http://schemas.microsoft.com/office/drawing/2014/chart" uri="{C3380CC4-5D6E-409C-BE32-E72D297353CC}">
              <c16:uniqueId val="{00000000-CD04-4B75-BBB7-A85040FD6684}"/>
            </c:ext>
          </c:extLst>
        </c:ser>
        <c:dLbls>
          <c:dLblPos val="outEnd"/>
          <c:showLegendKey val="0"/>
          <c:showVal val="1"/>
          <c:showCatName val="0"/>
          <c:showSerName val="0"/>
          <c:showPercent val="0"/>
          <c:showBubbleSize val="0"/>
        </c:dLbls>
        <c:gapWidth val="219"/>
        <c:overlap val="-27"/>
        <c:axId val="550668207"/>
        <c:axId val="552477631"/>
      </c:barChart>
      <c:catAx>
        <c:axId val="55066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2477631"/>
        <c:crosses val="autoZero"/>
        <c:auto val="1"/>
        <c:lblAlgn val="ctr"/>
        <c:lblOffset val="100"/>
        <c:noMultiLvlLbl val="0"/>
      </c:catAx>
      <c:valAx>
        <c:axId val="55247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066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18</xdr:col>
      <xdr:colOff>767808</xdr:colOff>
      <xdr:row>23</xdr:row>
      <xdr:rowOff>37930</xdr:rowOff>
    </xdr:from>
    <xdr:to>
      <xdr:col>27</xdr:col>
      <xdr:colOff>145815</xdr:colOff>
      <xdr:row>37</xdr:row>
      <xdr:rowOff>66505</xdr:rowOff>
    </xdr:to>
    <xdr:graphicFrame macro="">
      <xdr:nvGraphicFramePr>
        <xdr:cNvPr id="7" name="Chart 6">
          <a:extLst>
            <a:ext uri="{FF2B5EF4-FFF2-40B4-BE49-F238E27FC236}">
              <a16:creationId xmlns:a16="http://schemas.microsoft.com/office/drawing/2014/main" id="{B0A3D471-4277-4B89-AAB7-63FA62C01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223837</xdr:colOff>
      <xdr:row>41</xdr:row>
      <xdr:rowOff>83553</xdr:rowOff>
    </xdr:from>
    <xdr:to>
      <xdr:col>11</xdr:col>
      <xdr:colOff>385762</xdr:colOff>
      <xdr:row>79</xdr:row>
      <xdr:rowOff>83553</xdr:rowOff>
    </xdr:to>
    <xdr:graphicFrame macro="">
      <xdr:nvGraphicFramePr>
        <xdr:cNvPr id="3" name="Chart 2">
          <a:extLst>
            <a:ext uri="{FF2B5EF4-FFF2-40B4-BE49-F238E27FC236}">
              <a16:creationId xmlns:a16="http://schemas.microsoft.com/office/drawing/2014/main" id="{51925449-D2A8-4437-90A3-F903F4218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563723</xdr:colOff>
      <xdr:row>7</xdr:row>
      <xdr:rowOff>100887</xdr:rowOff>
    </xdr:from>
    <xdr:to>
      <xdr:col>24</xdr:col>
      <xdr:colOff>662861</xdr:colOff>
      <xdr:row>19</xdr:row>
      <xdr:rowOff>38878</xdr:rowOff>
    </xdr:to>
    <xdr:graphicFrame macro="">
      <xdr:nvGraphicFramePr>
        <xdr:cNvPr id="2" name="Chart 1">
          <a:extLst>
            <a:ext uri="{FF2B5EF4-FFF2-40B4-BE49-F238E27FC236}">
              <a16:creationId xmlns:a16="http://schemas.microsoft.com/office/drawing/2014/main" id="{A5709531-3F42-4CF3-90DE-97E125D8A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394801</xdr:colOff>
      <xdr:row>42</xdr:row>
      <xdr:rowOff>134215</xdr:rowOff>
    </xdr:from>
    <xdr:to>
      <xdr:col>14</xdr:col>
      <xdr:colOff>289737</xdr:colOff>
      <xdr:row>80</xdr:row>
      <xdr:rowOff>41274</xdr:rowOff>
    </xdr:to>
    <mc:AlternateContent xmlns:mc="http://schemas.openxmlformats.org/markup-compatibility/2006" xmlns:sle15="http://schemas.microsoft.com/office/drawing/2012/slicer">
      <mc:Choice Requires="sle15">
        <xdr:graphicFrame macro="">
          <xdr:nvGraphicFramePr>
            <xdr:cNvPr id="4" name="Category">
              <a:extLst>
                <a:ext uri="{FF2B5EF4-FFF2-40B4-BE49-F238E27FC236}">
                  <a16:creationId xmlns:a16="http://schemas.microsoft.com/office/drawing/2014/main" id="{9C6092C0-3106-4012-AF7C-8EA24046436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797843" y="7682328"/>
              <a:ext cx="1817908" cy="2423097"/>
            </a:xfrm>
            <a:prstGeom prst="rect">
              <a:avLst/>
            </a:prstGeom>
            <a:solidFill>
              <a:prstClr val="white"/>
            </a:solidFill>
            <a:ln w="1">
              <a:solidFill>
                <a:prstClr val="green"/>
              </a:solidFill>
            </a:ln>
          </xdr:spPr>
          <xdr:txBody>
            <a:bodyPr vertOverflow="clip" horzOverflow="clip"/>
            <a:lstStyle/>
            <a:p>
              <a:r>
                <a:rPr lang="ar-E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700086</xdr:colOff>
      <xdr:row>4</xdr:row>
      <xdr:rowOff>180975</xdr:rowOff>
    </xdr:from>
    <xdr:to>
      <xdr:col>18</xdr:col>
      <xdr:colOff>409574</xdr:colOff>
      <xdr:row>17</xdr:row>
      <xdr:rowOff>171450</xdr:rowOff>
    </xdr:to>
    <xdr:graphicFrame macro="">
      <xdr:nvGraphicFramePr>
        <xdr:cNvPr id="3" name="Chart 2">
          <a:extLst>
            <a:ext uri="{FF2B5EF4-FFF2-40B4-BE49-F238E27FC236}">
              <a16:creationId xmlns:a16="http://schemas.microsoft.com/office/drawing/2014/main" id="{C5ADCDE3-2108-4C63-913B-6E0F7073E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271462</xdr:colOff>
      <xdr:row>28</xdr:row>
      <xdr:rowOff>104775</xdr:rowOff>
    </xdr:from>
    <xdr:to>
      <xdr:col>6</xdr:col>
      <xdr:colOff>1023937</xdr:colOff>
      <xdr:row>43</xdr:row>
      <xdr:rowOff>133350</xdr:rowOff>
    </xdr:to>
    <xdr:graphicFrame macro="">
      <xdr:nvGraphicFramePr>
        <xdr:cNvPr id="4" name="Chart 3">
          <a:extLst>
            <a:ext uri="{FF2B5EF4-FFF2-40B4-BE49-F238E27FC236}">
              <a16:creationId xmlns:a16="http://schemas.microsoft.com/office/drawing/2014/main" id="{81F312B3-7574-49D7-8E38-A112D2D1F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547687</xdr:colOff>
      <xdr:row>27</xdr:row>
      <xdr:rowOff>76200</xdr:rowOff>
    </xdr:from>
    <xdr:to>
      <xdr:col>18</xdr:col>
      <xdr:colOff>404812</xdr:colOff>
      <xdr:row>42</xdr:row>
      <xdr:rowOff>114300</xdr:rowOff>
    </xdr:to>
    <xdr:graphicFrame macro="">
      <xdr:nvGraphicFramePr>
        <xdr:cNvPr id="5" name="Chart 4">
          <a:extLst>
            <a:ext uri="{FF2B5EF4-FFF2-40B4-BE49-F238E27FC236}">
              <a16:creationId xmlns:a16="http://schemas.microsoft.com/office/drawing/2014/main" id="{AE5EE9B6-257A-4C81-9FE6-0F8A0C998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414685</xdr:colOff>
      <xdr:row>5</xdr:row>
      <xdr:rowOff>155884</xdr:rowOff>
    </xdr:from>
    <xdr:to>
      <xdr:col>7</xdr:col>
      <xdr:colOff>444886</xdr:colOff>
      <xdr:row>20</xdr:row>
      <xdr:rowOff>111279</xdr:rowOff>
    </xdr:to>
    <xdr:graphicFrame macro="">
      <xdr:nvGraphicFramePr>
        <xdr:cNvPr id="7" name="Chart 6">
          <a:extLst>
            <a:ext uri="{FF2B5EF4-FFF2-40B4-BE49-F238E27FC236}">
              <a16:creationId xmlns:a16="http://schemas.microsoft.com/office/drawing/2014/main" id="{50122BFD-1921-4F21-BE36-231C20CFA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1216025</xdr:colOff>
      <xdr:row>28</xdr:row>
      <xdr:rowOff>44450</xdr:rowOff>
    </xdr:from>
    <xdr:to>
      <xdr:col>12</xdr:col>
      <xdr:colOff>234950</xdr:colOff>
      <xdr:row>42</xdr:row>
      <xdr:rowOff>123825</xdr:rowOff>
    </xdr:to>
    <mc:AlternateContent xmlns:mc="http://schemas.openxmlformats.org/markup-compatibility/2006" xmlns:a14="http://schemas.microsoft.com/office/drawing/2010/main">
      <mc:Choice Requires="a14">
        <xdr:graphicFrame macro="">
          <xdr:nvGraphicFramePr>
            <xdr:cNvPr id="2" name="Category 3">
              <a:extLst>
                <a:ext uri="{FF2B5EF4-FFF2-40B4-BE49-F238E27FC236}">
                  <a16:creationId xmlns:a16="http://schemas.microsoft.com/office/drawing/2014/main" id="{8EDE7E7B-C29B-4F0E-83FD-51E7FFD388B6}"/>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1153775" y="493395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647700</xdr:colOff>
      <xdr:row>0</xdr:row>
      <xdr:rowOff>28575</xdr:rowOff>
    </xdr:from>
    <xdr:to>
      <xdr:col>16</xdr:col>
      <xdr:colOff>571500</xdr:colOff>
      <xdr:row>10</xdr:row>
      <xdr:rowOff>133350</xdr:rowOff>
    </xdr:to>
    <xdr:graphicFrame macro="">
      <xdr:nvGraphicFramePr>
        <xdr:cNvPr id="2" name="Chart 1">
          <a:extLst>
            <a:ext uri="{FF2B5EF4-FFF2-40B4-BE49-F238E27FC236}">
              <a16:creationId xmlns:a16="http://schemas.microsoft.com/office/drawing/2014/main" id="{1C9D0E16-AB8B-48C6-8E0D-9FA395989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657225</xdr:colOff>
      <xdr:row>13</xdr:row>
      <xdr:rowOff>76201</xdr:rowOff>
    </xdr:from>
    <xdr:to>
      <xdr:col>16</xdr:col>
      <xdr:colOff>676274</xdr:colOff>
      <xdr:row>24</xdr:row>
      <xdr:rowOff>123826</xdr:rowOff>
    </xdr:to>
    <xdr:graphicFrame macro="">
      <xdr:nvGraphicFramePr>
        <xdr:cNvPr id="3" name="Chart 2">
          <a:extLst>
            <a:ext uri="{FF2B5EF4-FFF2-40B4-BE49-F238E27FC236}">
              <a16:creationId xmlns:a16="http://schemas.microsoft.com/office/drawing/2014/main" id="{8D4FCE11-871F-4DE1-BE9B-3A3297A7F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28</xdr:row>
      <xdr:rowOff>95250</xdr:rowOff>
    </xdr:from>
    <xdr:to>
      <xdr:col>17</xdr:col>
      <xdr:colOff>114300</xdr:colOff>
      <xdr:row>39</xdr:row>
      <xdr:rowOff>85725</xdr:rowOff>
    </xdr:to>
    <xdr:graphicFrame macro="">
      <xdr:nvGraphicFramePr>
        <xdr:cNvPr id="4" name="Chart 3">
          <a:extLst>
            <a:ext uri="{FF2B5EF4-FFF2-40B4-BE49-F238E27FC236}">
              <a16:creationId xmlns:a16="http://schemas.microsoft.com/office/drawing/2014/main" id="{F8EA4DAC-009D-4CE3-812E-2A518E780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629007</xdr:colOff>
      <xdr:row>30</xdr:row>
      <xdr:rowOff>85089</xdr:rowOff>
    </xdr:from>
    <xdr:to>
      <xdr:col>22</xdr:col>
      <xdr:colOff>511880</xdr:colOff>
      <xdr:row>46</xdr:row>
      <xdr:rowOff>91160</xdr:rowOff>
    </xdr:to>
    <xdr:graphicFrame macro="">
      <xdr:nvGraphicFramePr>
        <xdr:cNvPr id="2" name="Chart 1">
          <a:extLst>
            <a:ext uri="{FF2B5EF4-FFF2-40B4-BE49-F238E27FC236}">
              <a16:creationId xmlns:a16="http://schemas.microsoft.com/office/drawing/2014/main" id="{203B0964-EC8C-468F-AA74-20FEBAA39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597415</xdr:colOff>
      <xdr:row>12</xdr:row>
      <xdr:rowOff>161302</xdr:rowOff>
    </xdr:from>
    <xdr:to>
      <xdr:col>16</xdr:col>
      <xdr:colOff>496944</xdr:colOff>
      <xdr:row>28</xdr:row>
      <xdr:rowOff>165831</xdr:rowOff>
    </xdr:to>
    <xdr:graphicFrame macro="">
      <xdr:nvGraphicFramePr>
        <xdr:cNvPr id="8" name="Chart 7">
          <a:extLst>
            <a:ext uri="{FF2B5EF4-FFF2-40B4-BE49-F238E27FC236}">
              <a16:creationId xmlns:a16="http://schemas.microsoft.com/office/drawing/2014/main" id="{DACB487E-CA91-4C78-A6C2-11C0FDFFD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515538</xdr:colOff>
      <xdr:row>30</xdr:row>
      <xdr:rowOff>86632</xdr:rowOff>
    </xdr:from>
    <xdr:to>
      <xdr:col>9</xdr:col>
      <xdr:colOff>415066</xdr:colOff>
      <xdr:row>46</xdr:row>
      <xdr:rowOff>91160</xdr:rowOff>
    </xdr:to>
    <xdr:graphicFrame macro="">
      <xdr:nvGraphicFramePr>
        <xdr:cNvPr id="9" name="Chart 8">
          <a:extLst>
            <a:ext uri="{FF2B5EF4-FFF2-40B4-BE49-F238E27FC236}">
              <a16:creationId xmlns:a16="http://schemas.microsoft.com/office/drawing/2014/main" id="{0CC33A51-2C34-41FA-9632-E0E3B4EBA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572272</xdr:colOff>
      <xdr:row>30</xdr:row>
      <xdr:rowOff>86632</xdr:rowOff>
    </xdr:from>
    <xdr:to>
      <xdr:col>16</xdr:col>
      <xdr:colOff>471801</xdr:colOff>
      <xdr:row>46</xdr:row>
      <xdr:rowOff>91160</xdr:rowOff>
    </xdr:to>
    <xdr:graphicFrame macro="">
      <xdr:nvGraphicFramePr>
        <xdr:cNvPr id="10" name="Chart 9">
          <a:extLst>
            <a:ext uri="{FF2B5EF4-FFF2-40B4-BE49-F238E27FC236}">
              <a16:creationId xmlns:a16="http://schemas.microsoft.com/office/drawing/2014/main" id="{A8F85B0D-A842-4A7D-BC5C-1517F8667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515538</xdr:colOff>
      <xdr:row>12</xdr:row>
      <xdr:rowOff>161302</xdr:rowOff>
    </xdr:from>
    <xdr:to>
      <xdr:col>9</xdr:col>
      <xdr:colOff>415066</xdr:colOff>
      <xdr:row>28</xdr:row>
      <xdr:rowOff>165831</xdr:rowOff>
    </xdr:to>
    <xdr:graphicFrame macro="">
      <xdr:nvGraphicFramePr>
        <xdr:cNvPr id="12" name="Chart 11">
          <a:extLst>
            <a:ext uri="{FF2B5EF4-FFF2-40B4-BE49-F238E27FC236}">
              <a16:creationId xmlns:a16="http://schemas.microsoft.com/office/drawing/2014/main" id="{E02B3D13-BB08-4167-BE3A-CA4D92071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435429</xdr:colOff>
      <xdr:row>2</xdr:row>
      <xdr:rowOff>76911</xdr:rowOff>
    </xdr:from>
    <xdr:to>
      <xdr:col>22</xdr:col>
      <xdr:colOff>539152</xdr:colOff>
      <xdr:row>5</xdr:row>
      <xdr:rowOff>0</xdr:rowOff>
    </xdr:to>
    <xdr:sp macro="" textlink="">
      <xdr:nvSpPr>
        <xdr:cNvPr id="16" name="TextBox 15">
          <a:extLst>
            <a:ext uri="{FF2B5EF4-FFF2-40B4-BE49-F238E27FC236}">
              <a16:creationId xmlns:a16="http://schemas.microsoft.com/office/drawing/2014/main" id="{AD96C2CB-17FB-475F-8C87-3AC6128D8DCD}"/>
            </a:ext>
          </a:extLst>
        </xdr:cNvPr>
        <xdr:cNvSpPr txBox="1"/>
      </xdr:nvSpPr>
      <xdr:spPr>
        <a:xfrm>
          <a:off x="1796143" y="457911"/>
          <a:ext cx="13710866" cy="494589"/>
        </a:xfrm>
        <a:prstGeom prst="rect">
          <a:avLst/>
        </a:prstGeom>
        <a:gradFill>
          <a:gsLst>
            <a:gs pos="56000">
              <a:schemeClr val="accent5">
                <a:lumMod val="50000"/>
              </a:schemeClr>
            </a:gs>
            <a:gs pos="0">
              <a:schemeClr val="accent5">
                <a:lumMod val="75000"/>
              </a:schemeClr>
            </a:gs>
          </a:gsLst>
        </a:grad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1" anchor="ctr"/>
        <a:lstStyle/>
        <a:p>
          <a:pPr algn="ctr"/>
          <a:r>
            <a:rPr lang="en-US" sz="2000" b="1">
              <a:solidFill>
                <a:schemeClr val="bg1"/>
              </a:solidFill>
            </a:rPr>
            <a:t>Sales Analysis</a:t>
          </a:r>
          <a:endParaRPr lang="ar-EG" sz="2000" b="1">
            <a:solidFill>
              <a:schemeClr val="bg1"/>
            </a:solidFill>
          </a:endParaRPr>
        </a:p>
      </xdr:txBody>
    </xdr:sp>
    <xdr:clientData/>
  </xdr:twoCellAnchor>
  <xdr:twoCellAnchor editAs="oneCell">
    <xdr:from>
      <xdr:col>14</xdr:col>
      <xdr:colOff>122281</xdr:colOff>
      <xdr:row>7</xdr:row>
      <xdr:rowOff>2761</xdr:rowOff>
    </xdr:from>
    <xdr:to>
      <xdr:col>22</xdr:col>
      <xdr:colOff>568354</xdr:colOff>
      <xdr:row>11</xdr:row>
      <xdr:rowOff>39032</xdr:rowOff>
    </xdr:to>
    <mc:AlternateContent xmlns:mc="http://schemas.openxmlformats.org/markup-compatibility/2006" xmlns:a14="http://schemas.microsoft.com/office/drawing/2010/main">
      <mc:Choice Requires="a14">
        <xdr:graphicFrame macro="">
          <xdr:nvGraphicFramePr>
            <xdr:cNvPr id="22" name="Category 1">
              <a:extLst>
                <a:ext uri="{FF2B5EF4-FFF2-40B4-BE49-F238E27FC236}">
                  <a16:creationId xmlns:a16="http://schemas.microsoft.com/office/drawing/2014/main" id="{3B87B36A-2030-4B25-8C1B-89D36CB4407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683224" y="1260780"/>
              <a:ext cx="5790408" cy="77002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557123</xdr:colOff>
      <xdr:row>48</xdr:row>
      <xdr:rowOff>42022</xdr:rowOff>
    </xdr:from>
    <xdr:to>
      <xdr:col>22</xdr:col>
      <xdr:colOff>503208</xdr:colOff>
      <xdr:row>62</xdr:row>
      <xdr:rowOff>166368</xdr:rowOff>
    </xdr:to>
    <xdr:graphicFrame macro="">
      <xdr:nvGraphicFramePr>
        <xdr:cNvPr id="23" name="Chart 22">
          <a:extLst>
            <a:ext uri="{FF2B5EF4-FFF2-40B4-BE49-F238E27FC236}">
              <a16:creationId xmlns:a16="http://schemas.microsoft.com/office/drawing/2014/main" id="{8195691D-6413-49E2-8B3A-F79F8CDAE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3</xdr:col>
      <xdr:colOff>140072</xdr:colOff>
      <xdr:row>48</xdr:row>
      <xdr:rowOff>153206</xdr:rowOff>
    </xdr:from>
    <xdr:to>
      <xdr:col>8</xdr:col>
      <xdr:colOff>479721</xdr:colOff>
      <xdr:row>63</xdr:row>
      <xdr:rowOff>4167</xdr:rowOff>
    </xdr:to>
    <mc:AlternateContent xmlns:mc="http://schemas.openxmlformats.org/markup-compatibility/2006" xmlns:sle15="http://schemas.microsoft.com/office/drawing/2012/slicer">
      <mc:Choice Requires="sle15">
        <xdr:graphicFrame macro="">
          <xdr:nvGraphicFramePr>
            <xdr:cNvPr id="24" name="Category 2">
              <a:extLst>
                <a:ext uri="{FF2B5EF4-FFF2-40B4-BE49-F238E27FC236}">
                  <a16:creationId xmlns:a16="http://schemas.microsoft.com/office/drawing/2014/main" id="{8CE21A30-843F-4419-B0AF-324DF9D764F5}"/>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2188846" y="8794504"/>
              <a:ext cx="3754271" cy="2546716"/>
            </a:xfrm>
            <a:prstGeom prst="rect">
              <a:avLst/>
            </a:prstGeom>
            <a:solidFill>
              <a:prstClr val="white"/>
            </a:solidFill>
            <a:ln w="1">
              <a:solidFill>
                <a:prstClr val="green"/>
              </a:solidFill>
            </a:ln>
          </xdr:spPr>
          <xdr:txBody>
            <a:bodyPr vertOverflow="clip" horzOverflow="clip"/>
            <a:lstStyle/>
            <a:p>
              <a:r>
                <a:rPr lang="ar-E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662104</xdr:colOff>
      <xdr:row>30</xdr:row>
      <xdr:rowOff>127773</xdr:rowOff>
    </xdr:from>
    <xdr:to>
      <xdr:col>11</xdr:col>
      <xdr:colOff>406555</xdr:colOff>
      <xdr:row>34</xdr:row>
      <xdr:rowOff>81310</xdr:rowOff>
    </xdr:to>
    <xdr:sp macro="" textlink="">
      <xdr:nvSpPr>
        <xdr:cNvPr id="11" name="Rectangle 10">
          <a:extLst>
            <a:ext uri="{FF2B5EF4-FFF2-40B4-BE49-F238E27FC236}">
              <a16:creationId xmlns:a16="http://schemas.microsoft.com/office/drawing/2014/main" id="{86447606-1EC8-44A2-91AF-8C4531DB3114}"/>
            </a:ext>
          </a:extLst>
        </xdr:cNvPr>
        <xdr:cNvSpPr/>
      </xdr:nvSpPr>
      <xdr:spPr>
        <a:xfrm>
          <a:off x="6830122" y="5703383"/>
          <a:ext cx="1115122" cy="6969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16</xdr:col>
      <xdr:colOff>652397</xdr:colOff>
      <xdr:row>13</xdr:row>
      <xdr:rowOff>0</xdr:rowOff>
    </xdr:from>
    <xdr:to>
      <xdr:col>22</xdr:col>
      <xdr:colOff>495822</xdr:colOff>
      <xdr:row>29</xdr:row>
      <xdr:rowOff>0</xdr:rowOff>
    </xdr:to>
    <xdr:graphicFrame macro="">
      <xdr:nvGraphicFramePr>
        <xdr:cNvPr id="21" name="Chart 20">
          <a:extLst>
            <a:ext uri="{FF2B5EF4-FFF2-40B4-BE49-F238E27FC236}">
              <a16:creationId xmlns:a16="http://schemas.microsoft.com/office/drawing/2014/main" id="{209F9561-E74D-4331-98DB-55239816D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260065</xdr:colOff>
      <xdr:row>6</xdr:row>
      <xdr:rowOff>136826</xdr:rowOff>
    </xdr:from>
    <xdr:to>
      <xdr:col>6</xdr:col>
      <xdr:colOff>984</xdr:colOff>
      <xdr:row>11</xdr:row>
      <xdr:rowOff>23951</xdr:rowOff>
    </xdr:to>
    <xdr:sp macro="" textlink="">
      <xdr:nvSpPr>
        <xdr:cNvPr id="20" name="Rectangle: Rounded Corners 19">
          <a:extLst>
            <a:ext uri="{FF2B5EF4-FFF2-40B4-BE49-F238E27FC236}">
              <a16:creationId xmlns:a16="http://schemas.microsoft.com/office/drawing/2014/main" id="{47A63C05-05CA-46BF-8C98-8A04F4644A28}"/>
            </a:ext>
          </a:extLst>
        </xdr:cNvPr>
        <xdr:cNvSpPr/>
      </xdr:nvSpPr>
      <xdr:spPr>
        <a:xfrm>
          <a:off x="2313893" y="1208389"/>
          <a:ext cx="1794747" cy="794976"/>
        </a:xfrm>
        <a:prstGeom prst="roundRect">
          <a:avLst/>
        </a:prstGeom>
        <a:solidFill>
          <a:schemeClr val="accent5">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46800" rtlCol="1" anchor="ctr"/>
        <a:lstStyle/>
        <a:p>
          <a:pPr algn="ctr"/>
          <a:endParaRPr lang="en-US" sz="1400" b="1" i="0" u="none" strike="noStrike">
            <a:solidFill>
              <a:schemeClr val="bg1"/>
            </a:solidFill>
            <a:latin typeface="Arial"/>
            <a:cs typeface="Arial"/>
          </a:endParaRPr>
        </a:p>
      </xdr:txBody>
    </xdr:sp>
    <xdr:clientData/>
  </xdr:twoCellAnchor>
  <xdr:twoCellAnchor>
    <xdr:from>
      <xdr:col>6</xdr:col>
      <xdr:colOff>442230</xdr:colOff>
      <xdr:row>6</xdr:row>
      <xdr:rowOff>136826</xdr:rowOff>
    </xdr:from>
    <xdr:to>
      <xdr:col>9</xdr:col>
      <xdr:colOff>183149</xdr:colOff>
      <xdr:row>11</xdr:row>
      <xdr:rowOff>23951</xdr:rowOff>
    </xdr:to>
    <xdr:sp macro="" textlink="">
      <xdr:nvSpPr>
        <xdr:cNvPr id="25" name="Rectangle: Rounded Corners 24">
          <a:extLst>
            <a:ext uri="{FF2B5EF4-FFF2-40B4-BE49-F238E27FC236}">
              <a16:creationId xmlns:a16="http://schemas.microsoft.com/office/drawing/2014/main" id="{72FD87D7-52C1-4728-8084-0C6B846C2D78}"/>
            </a:ext>
          </a:extLst>
        </xdr:cNvPr>
        <xdr:cNvSpPr/>
      </xdr:nvSpPr>
      <xdr:spPr>
        <a:xfrm>
          <a:off x="4549886" y="1208389"/>
          <a:ext cx="1794747" cy="794976"/>
        </a:xfrm>
        <a:prstGeom prst="roundRect">
          <a:avLst/>
        </a:prstGeom>
        <a:solidFill>
          <a:schemeClr val="accent5">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46800" rtlCol="1" anchor="ctr"/>
        <a:lstStyle/>
        <a:p>
          <a:pPr algn="ctr"/>
          <a:endParaRPr lang="en-US" sz="1400" b="1" i="0" u="none" strike="noStrike">
            <a:solidFill>
              <a:schemeClr val="bg1"/>
            </a:solidFill>
            <a:latin typeface="Arial"/>
            <a:cs typeface="Arial"/>
          </a:endParaRPr>
        </a:p>
      </xdr:txBody>
    </xdr:sp>
    <xdr:clientData/>
  </xdr:twoCellAnchor>
  <xdr:twoCellAnchor>
    <xdr:from>
      <xdr:col>9</xdr:col>
      <xdr:colOff>624395</xdr:colOff>
      <xdr:row>6</xdr:row>
      <xdr:rowOff>136826</xdr:rowOff>
    </xdr:from>
    <xdr:to>
      <xdr:col>12</xdr:col>
      <xdr:colOff>365313</xdr:colOff>
      <xdr:row>11</xdr:row>
      <xdr:rowOff>23951</xdr:rowOff>
    </xdr:to>
    <xdr:sp macro="" textlink="">
      <xdr:nvSpPr>
        <xdr:cNvPr id="26" name="Rectangle: Rounded Corners 25">
          <a:extLst>
            <a:ext uri="{FF2B5EF4-FFF2-40B4-BE49-F238E27FC236}">
              <a16:creationId xmlns:a16="http://schemas.microsoft.com/office/drawing/2014/main" id="{4CA2BA4B-7AB2-416A-8796-6F0DE6E113FB}"/>
            </a:ext>
          </a:extLst>
        </xdr:cNvPr>
        <xdr:cNvSpPr/>
      </xdr:nvSpPr>
      <xdr:spPr>
        <a:xfrm>
          <a:off x="6785879" y="1208389"/>
          <a:ext cx="1794747" cy="794976"/>
        </a:xfrm>
        <a:prstGeom prst="roundRect">
          <a:avLst/>
        </a:prstGeom>
        <a:solidFill>
          <a:schemeClr val="accent5">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46800" rtlCol="1" anchor="ctr"/>
        <a:lstStyle/>
        <a:p>
          <a:pPr algn="ctr"/>
          <a:endParaRPr lang="en-US" sz="1400" b="1" i="0" u="none" strike="noStrike">
            <a:solidFill>
              <a:schemeClr val="bg1"/>
            </a:solidFill>
            <a:latin typeface="Arial"/>
            <a:cs typeface="Arial"/>
          </a:endParaRPr>
        </a:p>
      </xdr:txBody>
    </xdr:sp>
    <xdr:clientData/>
  </xdr:twoCellAnchor>
  <xdr:twoCellAnchor>
    <xdr:from>
      <xdr:col>3</xdr:col>
      <xdr:colOff>535782</xdr:colOff>
      <xdr:row>9</xdr:row>
      <xdr:rowOff>1</xdr:rowOff>
    </xdr:from>
    <xdr:to>
      <xdr:col>5</xdr:col>
      <xdr:colOff>446485</xdr:colOff>
      <xdr:row>10</xdr:row>
      <xdr:rowOff>119063</xdr:rowOff>
    </xdr:to>
    <xdr:sp macro="" textlink="'Pivot Tables'!C56">
      <xdr:nvSpPr>
        <xdr:cNvPr id="6" name="TextBox 5">
          <a:extLst>
            <a:ext uri="{FF2B5EF4-FFF2-40B4-BE49-F238E27FC236}">
              <a16:creationId xmlns:a16="http://schemas.microsoft.com/office/drawing/2014/main" id="{D2D54EA4-91AB-4E26-99FB-3F17B7F920A4}"/>
            </a:ext>
          </a:extLst>
        </xdr:cNvPr>
        <xdr:cNvSpPr txBox="1"/>
      </xdr:nvSpPr>
      <xdr:spPr>
        <a:xfrm>
          <a:off x="2589610" y="1607345"/>
          <a:ext cx="1279922"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65DC90C3-65E3-4C17-9CEF-5E2752F3860C}" type="TxLink">
            <a:rPr lang="en-US" sz="1400" b="1" i="0" u="none" strike="noStrike">
              <a:solidFill>
                <a:schemeClr val="bg1"/>
              </a:solidFill>
              <a:latin typeface="Arial"/>
              <a:cs typeface="Arial"/>
            </a:rPr>
            <a:pPr algn="ctr"/>
            <a:t>23955</a:t>
          </a:fld>
          <a:endParaRPr lang="ar-EG" sz="1400" b="1">
            <a:solidFill>
              <a:schemeClr val="bg1"/>
            </a:solidFill>
          </a:endParaRPr>
        </a:p>
      </xdr:txBody>
    </xdr:sp>
    <xdr:clientData/>
  </xdr:twoCellAnchor>
  <xdr:twoCellAnchor>
    <xdr:from>
      <xdr:col>3</xdr:col>
      <xdr:colOff>416719</xdr:colOff>
      <xdr:row>6</xdr:row>
      <xdr:rowOff>163711</xdr:rowOff>
    </xdr:from>
    <xdr:to>
      <xdr:col>5</xdr:col>
      <xdr:colOff>565547</xdr:colOff>
      <xdr:row>9</xdr:row>
      <xdr:rowOff>44649</xdr:rowOff>
    </xdr:to>
    <xdr:sp macro="" textlink="">
      <xdr:nvSpPr>
        <xdr:cNvPr id="7" name="TextBox 6">
          <a:extLst>
            <a:ext uri="{FF2B5EF4-FFF2-40B4-BE49-F238E27FC236}">
              <a16:creationId xmlns:a16="http://schemas.microsoft.com/office/drawing/2014/main" id="{D23D985D-D481-4508-AAE2-0419E7A586DD}"/>
            </a:ext>
          </a:extLst>
        </xdr:cNvPr>
        <xdr:cNvSpPr txBox="1"/>
      </xdr:nvSpPr>
      <xdr:spPr>
        <a:xfrm>
          <a:off x="2470547" y="1235274"/>
          <a:ext cx="1518047"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600" b="1">
              <a:solidFill>
                <a:schemeClr val="bg1"/>
              </a:solidFill>
            </a:rPr>
            <a:t>Total Profit</a:t>
          </a:r>
          <a:endParaRPr lang="ar-EG" sz="1600" b="1">
            <a:solidFill>
              <a:schemeClr val="bg1"/>
            </a:solidFill>
          </a:endParaRPr>
        </a:p>
      </xdr:txBody>
    </xdr:sp>
    <xdr:clientData/>
  </xdr:twoCellAnchor>
  <xdr:twoCellAnchor>
    <xdr:from>
      <xdr:col>6</xdr:col>
      <xdr:colOff>613767</xdr:colOff>
      <xdr:row>6</xdr:row>
      <xdr:rowOff>152400</xdr:rowOff>
    </xdr:from>
    <xdr:to>
      <xdr:col>9</xdr:col>
      <xdr:colOff>77986</xdr:colOff>
      <xdr:row>9</xdr:row>
      <xdr:rowOff>33338</xdr:rowOff>
    </xdr:to>
    <xdr:sp macro="" textlink="">
      <xdr:nvSpPr>
        <xdr:cNvPr id="27" name="TextBox 26">
          <a:extLst>
            <a:ext uri="{FF2B5EF4-FFF2-40B4-BE49-F238E27FC236}">
              <a16:creationId xmlns:a16="http://schemas.microsoft.com/office/drawing/2014/main" id="{20D05B4F-ACFF-461C-ACB7-2F7A874D3B05}"/>
            </a:ext>
          </a:extLst>
        </xdr:cNvPr>
        <xdr:cNvSpPr txBox="1"/>
      </xdr:nvSpPr>
      <xdr:spPr>
        <a:xfrm>
          <a:off x="4721423" y="1223963"/>
          <a:ext cx="1518047"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600" b="1">
              <a:solidFill>
                <a:schemeClr val="bg1"/>
              </a:solidFill>
            </a:rPr>
            <a:t>Total Amount</a:t>
          </a:r>
          <a:endParaRPr lang="ar-EG" sz="1600" b="1">
            <a:solidFill>
              <a:schemeClr val="bg1"/>
            </a:solidFill>
          </a:endParaRPr>
        </a:p>
      </xdr:txBody>
    </xdr:sp>
    <xdr:clientData/>
  </xdr:twoCellAnchor>
  <xdr:twoCellAnchor>
    <xdr:from>
      <xdr:col>10</xdr:col>
      <xdr:colOff>126207</xdr:colOff>
      <xdr:row>6</xdr:row>
      <xdr:rowOff>155971</xdr:rowOff>
    </xdr:from>
    <xdr:to>
      <xdr:col>12</xdr:col>
      <xdr:colOff>275035</xdr:colOff>
      <xdr:row>9</xdr:row>
      <xdr:rowOff>36909</xdr:rowOff>
    </xdr:to>
    <xdr:sp macro="" textlink="">
      <xdr:nvSpPr>
        <xdr:cNvPr id="28" name="TextBox 27">
          <a:extLst>
            <a:ext uri="{FF2B5EF4-FFF2-40B4-BE49-F238E27FC236}">
              <a16:creationId xmlns:a16="http://schemas.microsoft.com/office/drawing/2014/main" id="{B2A35074-58AB-477C-95FF-DB42F40B2675}"/>
            </a:ext>
          </a:extLst>
        </xdr:cNvPr>
        <xdr:cNvSpPr txBox="1"/>
      </xdr:nvSpPr>
      <xdr:spPr>
        <a:xfrm>
          <a:off x="6972301" y="1227534"/>
          <a:ext cx="1518047"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600" b="1">
              <a:solidFill>
                <a:schemeClr val="bg1"/>
              </a:solidFill>
            </a:rPr>
            <a:t>Total</a:t>
          </a:r>
          <a:r>
            <a:rPr lang="en-US" sz="1600" b="1" baseline="0">
              <a:solidFill>
                <a:schemeClr val="bg1"/>
              </a:solidFill>
            </a:rPr>
            <a:t> Quantity</a:t>
          </a:r>
          <a:endParaRPr lang="ar-EG" sz="1600" b="1">
            <a:solidFill>
              <a:schemeClr val="bg1"/>
            </a:solidFill>
          </a:endParaRPr>
        </a:p>
      </xdr:txBody>
    </xdr:sp>
    <xdr:clientData/>
  </xdr:twoCellAnchor>
  <xdr:twoCellAnchor>
    <xdr:from>
      <xdr:col>10</xdr:col>
      <xdr:colOff>476249</xdr:colOff>
      <xdr:row>8</xdr:row>
      <xdr:rowOff>148828</xdr:rowOff>
    </xdr:from>
    <xdr:to>
      <xdr:col>11</xdr:col>
      <xdr:colOff>535781</xdr:colOff>
      <xdr:row>10</xdr:row>
      <xdr:rowOff>148827</xdr:rowOff>
    </xdr:to>
    <xdr:sp macro="" textlink="'Pivot Tables'!G56">
      <xdr:nvSpPr>
        <xdr:cNvPr id="13" name="TextBox 12">
          <a:extLst>
            <a:ext uri="{FF2B5EF4-FFF2-40B4-BE49-F238E27FC236}">
              <a16:creationId xmlns:a16="http://schemas.microsoft.com/office/drawing/2014/main" id="{6F963CC7-5414-4EF0-9E0D-D259B27FE4BB}"/>
            </a:ext>
          </a:extLst>
        </xdr:cNvPr>
        <xdr:cNvSpPr txBox="1"/>
      </xdr:nvSpPr>
      <xdr:spPr>
        <a:xfrm>
          <a:off x="7322343" y="1577578"/>
          <a:ext cx="744141"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BA68213A-0267-48DD-A9EE-B4DFAA7BBA93}" type="TxLink">
            <a:rPr lang="en-US" sz="1400" b="1" i="0" u="none" strike="noStrike">
              <a:solidFill>
                <a:schemeClr val="bg1"/>
              </a:solidFill>
              <a:latin typeface="Arial"/>
              <a:cs typeface="Arial"/>
            </a:rPr>
            <a:pPr algn="ctr"/>
            <a:t>5615</a:t>
          </a:fld>
          <a:endParaRPr lang="ar-EG" sz="1400" b="1">
            <a:solidFill>
              <a:schemeClr val="bg1"/>
            </a:solidFill>
          </a:endParaRPr>
        </a:p>
      </xdr:txBody>
    </xdr:sp>
    <xdr:clientData/>
  </xdr:twoCellAnchor>
  <xdr:twoCellAnchor>
    <xdr:from>
      <xdr:col>7</xdr:col>
      <xdr:colOff>312539</xdr:colOff>
      <xdr:row>9</xdr:row>
      <xdr:rowOff>0</xdr:rowOff>
    </xdr:from>
    <xdr:to>
      <xdr:col>8</xdr:col>
      <xdr:colOff>312539</xdr:colOff>
      <xdr:row>11</xdr:row>
      <xdr:rowOff>0</xdr:rowOff>
    </xdr:to>
    <xdr:sp macro="" textlink="'Pivot Tables'!J56">
      <xdr:nvSpPr>
        <xdr:cNvPr id="14" name="TextBox 13">
          <a:extLst>
            <a:ext uri="{FF2B5EF4-FFF2-40B4-BE49-F238E27FC236}">
              <a16:creationId xmlns:a16="http://schemas.microsoft.com/office/drawing/2014/main" id="{2D059E1D-1B8E-4FDA-96B6-917438B55D47}"/>
            </a:ext>
          </a:extLst>
        </xdr:cNvPr>
        <xdr:cNvSpPr txBox="1"/>
      </xdr:nvSpPr>
      <xdr:spPr>
        <a:xfrm>
          <a:off x="5104805" y="1607344"/>
          <a:ext cx="684609" cy="372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E96BCFD1-17AE-4060-861E-288EFAF7D2C6}" type="TxLink">
            <a:rPr lang="en-US" sz="1400" b="1" i="0" u="none" strike="noStrike">
              <a:solidFill>
                <a:schemeClr val="bg1"/>
              </a:solidFill>
              <a:latin typeface="Arial"/>
              <a:cs typeface="Arial"/>
            </a:rPr>
            <a:pPr/>
            <a:t>431502</a:t>
          </a:fld>
          <a:endParaRPr lang="ar-EG" sz="1400" b="1">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Lap" refreshedDate="45646.052014120367" backgroundQuery="1" createdVersion="6" refreshedVersion="6" minRefreshableVersion="3" recordCount="0" supportSubquery="1" supportAdvancedDrill="1" xr:uid="{2DE64C00-03E7-4807-8713-F5570CD88013}">
  <cacheSource type="external" connectionId="6"/>
  <cacheFields count="4">
    <cacheField name="[List_of_Orders].[CustomerName].[CustomerName]" caption="CustomerName" numFmtId="0" hierarchy="2" level="1">
      <sharedItems count="10">
        <s v="Abhishek"/>
        <s v="Pooja"/>
        <s v="Priyanka"/>
        <s v="Rohan"/>
        <s v="Sheetal"/>
        <s v="Shreya"/>
        <s v="Shruti"/>
        <s v="Shubham"/>
        <s v="Surabhi"/>
        <s v="Yogesh"/>
      </sharedItems>
    </cacheField>
    <cacheField name="[Measures].[Count of Order ID]" caption="Count of Order ID" numFmtId="0" hierarchy="22" level="32767"/>
    <cacheField name="[Order_Details].[Category].[Category]" caption="Category" numFmtId="0" hierarchy="9" level="1">
      <sharedItems containsSemiMixedTypes="0" containsNonDate="0" containsString="0"/>
    </cacheField>
    <cacheField name="[Sales_target].[Category].[Category]" caption="Category" numFmtId="0" hierarchy="12" level="1">
      <sharedItems containsSemiMixedTypes="0" containsNonDate="0" containsString="0"/>
    </cacheField>
  </cacheFields>
  <cacheHierarchies count="26">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0" memberValueDatatype="7" unbalanced="0"/>
    <cacheHierarchy uniqueName="[List_of_Orders].[CustomerName]" caption="CustomerName" attribute="1" defaultMemberUniqueName="[List_of_Orders].[CustomerName].[All]" allUniqueName="[List_of_Orders].[CustomerName].[All]" dimensionUniqueName="[List_of_Orders]" displayFolder="" count="2" memberValueDatatype="130" unbalanced="0">
      <fieldsUsage count="2">
        <fieldUsage x="-1"/>
        <fieldUsage x="0"/>
      </fieldsUsage>
    </cacheHierarchy>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0" memberValueDatatype="130" unbalanced="0"/>
    <cacheHierarchy uniqueName="[Order_Details].[Order ID]" caption="Order ID" attribute="1" defaultMemberUniqueName="[Order_Details].[Order ID].[All]" allUniqueName="[Order_Details].[Order ID].[All]" dimensionUniqueName="[Order_Details]" displayFolder="" count="0" memberValueDatatype="130" unbalanced="0"/>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2"/>
      </fieldsUsage>
    </cacheHierarchy>
    <cacheHierarchy uniqueName="[Order_Details].[Sub-Category]" caption="Sub-Category" attribute="1" defaultMemberUniqueName="[Order_Details].[Sub-Category].[All]" allUniqueName="[Order_Details].[Sub-Category].[All]" dimensionUniqueName="[Order_Details]" displayFolder="" count="0" memberValueDatatype="130" unbalanced="0"/>
    <cacheHierarchy uniqueName="[Sales_target].[Month of Order Date]" caption="Month of Order Date" attribute="1" time="1" defaultMemberUniqueName="[Sales_target].[Month of Order Date].[All]" allUniqueName="[Sales_target].[Month of Order Date].[All]" dimensionUniqueName="[Sales_target]" displayFolder="" count="0" memberValueDatatype="7" unbalanced="0"/>
    <cacheHierarchy uniqueName="[Sales_target].[Category]" caption="Category" attribute="1" defaultMemberUniqueName="[Sales_target].[Category].[All]" allUniqueName="[Sales_target].[Category].[All]" dimensionUniqueName="[Sales_target]" displayFolder="" count="2" memberValueDatatype="130" unbalanced="0">
      <fieldsUsage count="2">
        <fieldUsage x="-1"/>
        <fieldUsage x="3"/>
      </fieldsUsage>
    </cacheHierarchy>
    <cacheHierarchy uniqueName="[Sales_target].[Target]" caption="Target" attribute="1" defaultMemberUniqueName="[Sales_target].[Target].[All]" allUniqueName="[Sales_target].[Target].[All]" dimensionUniqueName="[Sales_target]" displayFolder="" count="0" memberValueDatatype="20" unbalanced="0"/>
    <cacheHierarchy uniqueName="[Sales_target].[Amount]" caption="Amount" attribute="1" defaultMemberUniqueName="[Sales_target].[Amount].[All]" allUniqueName="[Sales_target].[Amount].[All]" dimensionUniqueName="[Sales_target]" displayFolder="" count="0" memberValueDatatype="20" unbalanced="0"/>
    <cacheHierarchy uniqueName="[Measures].[__XL_Count List_of_Orders]" caption="__XL_Count List_of_Orders" measure="1" displayFolder="" measureGroup="List_of_Orders" count="0" hidden="1"/>
    <cacheHierarchy uniqueName="[Measures].[__XL_Count Order_Details]" caption="__XL_Count Order_Details" measure="1" displayFolder="" measureGroup="Order_Detail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_Detail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ustomerName]" caption="Count of CustomerName" measure="1" displayFolder="" measureGroup="List_of_Orders"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Order_Details" count="0" hidden="1">
      <extLst>
        <ext xmlns:x15="http://schemas.microsoft.com/office/spreadsheetml/2010/11/main" uri="{B97F6D7D-B522-45F9-BDA1-12C45D357490}">
          <x15:cacheHierarchy aggregatedColumn="9"/>
        </ext>
      </extLst>
    </cacheHierarchy>
    <cacheHierarchy uniqueName="[Measures].[Count of Order ID 2]" caption="Count of Order ID 2" measure="1" displayFolder="" measureGroup="List_of_Orders" count="0" hidden="1">
      <extLst>
        <ext xmlns:x15="http://schemas.microsoft.com/office/spreadsheetml/2010/11/main" uri="{B97F6D7D-B522-45F9-BDA1-12C45D357490}">
          <x15:cacheHierarchy aggregatedColumn="0"/>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Lap" refreshedDate="45646.052014930552" backgroundQuery="1" createdVersion="6" refreshedVersion="6" minRefreshableVersion="3" recordCount="0" supportSubquery="1" supportAdvancedDrill="1" xr:uid="{E82D419E-F33D-4051-88C0-8DF6CF8ADA39}">
  <cacheSource type="external" connectionId="6"/>
  <cacheFields count="5">
    <cacheField name="[Order_Details].[Order ID].[Order ID]" caption="Order ID" numFmtId="0" hierarchy="5" level="1">
      <sharedItems count="10">
        <s v="B-25650"/>
        <s v="B-25651"/>
        <s v="B-25656"/>
        <s v="B-25751"/>
        <s v="B-25757"/>
        <s v="B-25851"/>
        <s v="B-25951"/>
        <s v="B-25999"/>
        <s v="B-26051"/>
        <s v="B-26056"/>
      </sharedItems>
    </cacheField>
    <cacheField name="[List_of_Orders].[City].[City]" caption="City" numFmtId="0" hierarchy="4" level="1">
      <sharedItems count="10">
        <s v="Ahmedabad"/>
        <s v="Bangalore"/>
        <s v="Bhopal"/>
        <s v="Chandigarh"/>
        <s v="Delhi"/>
        <s v="Indore"/>
        <s v="Kolkata"/>
        <s v="Mumbai"/>
        <s v="Patna"/>
        <s v="Pune"/>
      </sharedItems>
    </cacheField>
    <cacheField name="[Measures].[Count of Order ID]" caption="Count of Order ID" numFmtId="0" hierarchy="22" level="32767"/>
    <cacheField name="[Order_Details].[Category].[Category]" caption="Category" numFmtId="0" hierarchy="9" level="1">
      <sharedItems containsSemiMixedTypes="0" containsNonDate="0" containsString="0"/>
    </cacheField>
    <cacheField name="[Sales_target].[Category].[Category]" caption="Category" numFmtId="0" hierarchy="12" level="1">
      <sharedItems containsSemiMixedTypes="0" containsNonDate="0" containsString="0"/>
    </cacheField>
  </cacheFields>
  <cacheHierarchies count="26">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0" memberValueDatatype="7" unbalanced="0"/>
    <cacheHierarchy uniqueName="[List_of_Orders].[CustomerName]" caption="CustomerName" attribute="1" defaultMemberUniqueName="[List_of_Orders].[CustomerName].[All]" allUniqueName="[List_of_Orders].[CustomerNam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2" memberValueDatatype="130" unbalanced="0">
      <fieldsUsage count="2">
        <fieldUsage x="-1"/>
        <fieldUsage x="1"/>
      </fieldsUsage>
    </cacheHierarchy>
    <cacheHierarchy uniqueName="[Order_Details].[Order ID]" caption="Order ID" attribute="1" defaultMemberUniqueName="[Order_Details].[Order ID].[All]" allUniqueName="[Order_Details].[Order ID].[All]" dimensionUniqueName="[Order_Details]" displayFolder="" count="2" memberValueDatatype="130" unbalanced="0">
      <fieldsUsage count="2">
        <fieldUsage x="-1"/>
        <fieldUsage x="0"/>
      </fieldsUsage>
    </cacheHierarchy>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3"/>
      </fieldsUsage>
    </cacheHierarchy>
    <cacheHierarchy uniqueName="[Order_Details].[Sub-Category]" caption="Sub-Category" attribute="1" defaultMemberUniqueName="[Order_Details].[Sub-Category].[All]" allUniqueName="[Order_Details].[Sub-Category].[All]" dimensionUniqueName="[Order_Details]" displayFolder="" count="0" memberValueDatatype="130" unbalanced="0"/>
    <cacheHierarchy uniqueName="[Sales_target].[Month of Order Date]" caption="Month of Order Date" attribute="1" time="1" defaultMemberUniqueName="[Sales_target].[Month of Order Date].[All]" allUniqueName="[Sales_target].[Month of Order Date].[All]" dimensionUniqueName="[Sales_target]" displayFolder="" count="0" memberValueDatatype="7" unbalanced="0"/>
    <cacheHierarchy uniqueName="[Sales_target].[Category]" caption="Category" attribute="1" defaultMemberUniqueName="[Sales_target].[Category].[All]" allUniqueName="[Sales_target].[Category].[All]" dimensionUniqueName="[Sales_target]" displayFolder="" count="2" memberValueDatatype="130" unbalanced="0">
      <fieldsUsage count="2">
        <fieldUsage x="-1"/>
        <fieldUsage x="4"/>
      </fieldsUsage>
    </cacheHierarchy>
    <cacheHierarchy uniqueName="[Sales_target].[Target]" caption="Target" attribute="1" defaultMemberUniqueName="[Sales_target].[Target].[All]" allUniqueName="[Sales_target].[Target].[All]" dimensionUniqueName="[Sales_target]" displayFolder="" count="0" memberValueDatatype="20" unbalanced="0"/>
    <cacheHierarchy uniqueName="[Sales_target].[Amount]" caption="Amount" attribute="1" defaultMemberUniqueName="[Sales_target].[Amount].[All]" allUniqueName="[Sales_target].[Amount].[All]" dimensionUniqueName="[Sales_target]" displayFolder="" count="0" memberValueDatatype="20" unbalanced="0"/>
    <cacheHierarchy uniqueName="[Measures].[__XL_Count List_of_Orders]" caption="__XL_Count List_of_Orders" measure="1" displayFolder="" measureGroup="List_of_Orders" count="0" hidden="1"/>
    <cacheHierarchy uniqueName="[Measures].[__XL_Count Order_Details]" caption="__XL_Count Order_Details" measure="1" displayFolder="" measureGroup="Order_Detail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_Details"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CustomerName]" caption="Count of CustomerName" measure="1" displayFolder="" measureGroup="List_of_Orders"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Order_Details" count="0" hidden="1">
      <extLst>
        <ext xmlns:x15="http://schemas.microsoft.com/office/spreadsheetml/2010/11/main" uri="{B97F6D7D-B522-45F9-BDA1-12C45D357490}">
          <x15:cacheHierarchy aggregatedColumn="9"/>
        </ext>
      </extLst>
    </cacheHierarchy>
    <cacheHierarchy uniqueName="[Measures].[Count of Order ID 2]" caption="Count of Order ID 2" measure="1" displayFolder="" measureGroup="List_of_Orders" count="0" hidden="1">
      <extLst>
        <ext xmlns:x15="http://schemas.microsoft.com/office/spreadsheetml/2010/11/main" uri="{B97F6D7D-B522-45F9-BDA1-12C45D357490}">
          <x15:cacheHierarchy aggregatedColumn="0"/>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Lap" refreshedDate="45646.052017592592" backgroundQuery="1" createdVersion="6" refreshedVersion="6" minRefreshableVersion="3" recordCount="0" supportSubquery="1" supportAdvancedDrill="1" xr:uid="{2FCCDC9B-7B77-4001-95FA-B9C14328B824}">
  <cacheSource type="external" connectionId="6"/>
  <cacheFields count="5">
    <cacheField name="[Order_Details].[Order ID].[Order ID]" caption="Order ID" numFmtId="0" hierarchy="5" level="1">
      <sharedItems count="10">
        <s v="B-25650"/>
        <s v="B-25651"/>
        <s v="B-25656"/>
        <s v="B-25751"/>
        <s v="B-25757"/>
        <s v="B-25851"/>
        <s v="B-25951"/>
        <s v="B-25999"/>
        <s v="B-26051"/>
        <s v="B-26056"/>
      </sharedItems>
    </cacheField>
    <cacheField name="[List_of_Orders].[CustomerName].[CustomerName]" caption="CustomerName" numFmtId="0" hierarchy="2" level="1">
      <sharedItems count="10">
        <s v="Farah"/>
        <s v="Krutika"/>
        <s v="Rohan"/>
        <s v="Sarita"/>
        <s v="Shreya"/>
        <s v="Soumya"/>
        <s v="Surabhi"/>
        <s v="Swapnil"/>
        <s v="Yaanvi"/>
        <s v="Yogesh"/>
      </sharedItems>
    </cacheField>
    <cacheField name="[Order_Details].[Category].[Category]" caption="Category" numFmtId="0" hierarchy="9" level="1">
      <sharedItems count="3">
        <s v="Clothing"/>
        <s v="Electronics"/>
        <s v="Furniture"/>
      </sharedItems>
    </cacheField>
    <cacheField name="[Sales_target].[Category].[Category]" caption="Category" numFmtId="0" hierarchy="12" level="1">
      <sharedItems containsSemiMixedTypes="0" containsNonDate="0" containsString="0"/>
    </cacheField>
    <cacheField name="[Measures].[Sum of Amount]" caption="Sum of Amount" numFmtId="0" hierarchy="19" level="32767"/>
  </cacheFields>
  <cacheHierarchies count="26">
    <cacheHierarchy uniqueName="[List_of_Orders].[Order ID]" caption="Order ID" attribute="1" defaultMemberUniqueName="[List_of_Orders].[Order ID].[All]" allUniqueName="[List_of_Orders].[Order ID].[All]" dimensionUniqueName="[List_of_Orders]" displayFolder="" count="2" memberValueDatatype="130" unbalanced="0"/>
    <cacheHierarchy uniqueName="[List_of_Orders].[Order Date]" caption="Order Date" attribute="1" time="1" defaultMemberUniqueName="[List_of_Orders].[Order Date].[All]" allUniqueName="[List_of_Orders].[Order Date].[All]" dimensionUniqueName="[List_of_Orders]" displayFolder="" count="2" memberValueDatatype="7" unbalanced="0"/>
    <cacheHierarchy uniqueName="[List_of_Orders].[CustomerName]" caption="CustomerName" attribute="1" defaultMemberUniqueName="[List_of_Orders].[CustomerName].[All]" allUniqueName="[List_of_Orders].[CustomerName].[All]" dimensionUniqueName="[List_of_Orders]" displayFolder="" count="2" memberValueDatatype="130" unbalanced="0">
      <fieldsUsage count="2">
        <fieldUsage x="-1"/>
        <fieldUsage x="1"/>
      </fieldsUsage>
    </cacheHierarchy>
    <cacheHierarchy uniqueName="[List_of_Orders].[State]" caption="State" attribute="1" defaultMemberUniqueName="[List_of_Orders].[State].[All]" allUniqueName="[List_of_Orders].[State].[All]" dimensionUniqueName="[List_of_Orders]" displayFolder="" count="2" memberValueDatatype="130" unbalanced="0"/>
    <cacheHierarchy uniqueName="[List_of_Orders].[City]" caption="City" attribute="1" defaultMemberUniqueName="[List_of_Orders].[City].[All]" allUniqueName="[List_of_Orders].[City].[All]" dimensionUniqueName="[List_of_Orders]" displayFolder="" count="2" memberValueDatatype="130" unbalanced="0"/>
    <cacheHierarchy uniqueName="[Order_Details].[Order ID]" caption="Order ID" attribute="1" defaultMemberUniqueName="[Order_Details].[Order ID].[All]" allUniqueName="[Order_Details].[Order ID].[All]" dimensionUniqueName="[Order_Details]" displayFolder="" count="2" memberValueDatatype="130" unbalanced="0">
      <fieldsUsage count="2">
        <fieldUsage x="-1"/>
        <fieldUsage x="0"/>
      </fieldsUsage>
    </cacheHierarchy>
    <cacheHierarchy uniqueName="[Order_Details].[Amount]" caption="Amount" attribute="1" defaultMemberUniqueName="[Order_Details].[Amount].[All]" allUniqueName="[Order_Details].[Amount].[All]" dimensionUniqueName="[Order_Details]" displayFolder="" count="2" memberValueDatatype="20" unbalanced="0"/>
    <cacheHierarchy uniqueName="[Order_Details].[Profit]" caption="Profit" attribute="1" defaultMemberUniqueName="[Order_Details].[Profit].[All]" allUniqueName="[Order_Details].[Profit].[All]" dimensionUniqueName="[Order_Details]" displayFolder="" count="2" memberValueDatatype="20" unbalanced="0"/>
    <cacheHierarchy uniqueName="[Order_Details].[Quantity]" caption="Quantity" attribute="1" defaultMemberUniqueName="[Order_Details].[Quantity].[All]" allUniqueName="[Order_Details].[Quantity].[All]" dimensionUniqueName="[Order_Details]" displayFolder="" count="2"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2"/>
      </fieldsUsage>
    </cacheHierarchy>
    <cacheHierarchy uniqueName="[Order_Details].[Sub-Category]" caption="Sub-Category" attribute="1" defaultMemberUniqueName="[Order_Details].[Sub-Category].[All]" allUniqueName="[Order_Details].[Sub-Category].[All]" dimensionUniqueName="[Order_Details]" displayFolder="" count="2" memberValueDatatype="130" unbalanced="0"/>
    <cacheHierarchy uniqueName="[Sales_target].[Month of Order Date]" caption="Month of Order Date" attribute="1" time="1" defaultMemberUniqueName="[Sales_target].[Month of Order Date].[All]" allUniqueName="[Sales_target].[Month of Order Date].[All]" dimensionUniqueName="[Sales_target]" displayFolder="" count="2" memberValueDatatype="7" unbalanced="0"/>
    <cacheHierarchy uniqueName="[Sales_target].[Category]" caption="Category" attribute="1" defaultMemberUniqueName="[Sales_target].[Category].[All]" allUniqueName="[Sales_target].[Category].[All]" dimensionUniqueName="[Sales_target]" displayFolder="" count="2" memberValueDatatype="130" unbalanced="0">
      <fieldsUsage count="2">
        <fieldUsage x="-1"/>
        <fieldUsage x="3"/>
      </fieldsUsage>
    </cacheHierarchy>
    <cacheHierarchy uniqueName="[Sales_target].[Target]" caption="Target" attribute="1" defaultMemberUniqueName="[Sales_target].[Target].[All]" allUniqueName="[Sales_target].[Target].[All]" dimensionUniqueName="[Sales_target]" displayFolder="" count="2" memberValueDatatype="20" unbalanced="0"/>
    <cacheHierarchy uniqueName="[Sales_target].[Amount]" caption="Amount" attribute="1" defaultMemberUniqueName="[Sales_target].[Amount].[All]" allUniqueName="[Sales_target].[Amount].[All]" dimensionUniqueName="[Sales_target]" displayFolder="" count="2" memberValueDatatype="20" unbalanced="0"/>
    <cacheHierarchy uniqueName="[Measures].[__XL_Count List_of_Orders]" caption="__XL_Count List_of_Orders" measure="1" displayFolder="" measureGroup="List_of_Orders" count="0" hidden="1"/>
    <cacheHierarchy uniqueName="[Measures].[__XL_Count Order_Details]" caption="__XL_Count Order_Details" measure="1" displayFolder="" measureGroup="Order_Detail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_Details" count="0" hidden="1">
      <extLst>
        <ext xmlns:x15="http://schemas.microsoft.com/office/spreadsheetml/2010/11/main" uri="{B97F6D7D-B522-45F9-BDA1-12C45D357490}">
          <x15:cacheHierarchy aggregatedColumn="5"/>
        </ext>
      </extLst>
    </cacheHierarchy>
    <cacheHierarchy uniqueName="[Measures].[Count of CustomerName]" caption="Count of CustomerName" measure="1" displayFolder="" measureGroup="List_of_Orders"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Order_Details" count="0" hidden="1">
      <extLst>
        <ext xmlns:x15="http://schemas.microsoft.com/office/spreadsheetml/2010/11/main" uri="{B97F6D7D-B522-45F9-BDA1-12C45D357490}">
          <x15:cacheHierarchy aggregatedColumn="9"/>
        </ext>
      </extLst>
    </cacheHierarchy>
    <cacheHierarchy uniqueName="[Measures].[Count of Order ID 2]" caption="Count of Order ID 2" measure="1" displayFolder="" measureGroup="List_of_Orders" count="0" hidden="1">
      <extLst>
        <ext xmlns:x15="http://schemas.microsoft.com/office/spreadsheetml/2010/11/main" uri="{B97F6D7D-B522-45F9-BDA1-12C45D357490}">
          <x15:cacheHierarchy aggregatedColumn="0"/>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Lap" refreshedDate="45646.052020370371" backgroundQuery="1" createdVersion="6" refreshedVersion="6" minRefreshableVersion="3" recordCount="0" supportSubquery="1" supportAdvancedDrill="1" xr:uid="{BE4DB69F-E907-4E36-96DA-A3BF35826D88}">
  <cacheSource type="external" connectionId="6"/>
  <cacheFields count="5">
    <cacheField name="[Order_Details].[Order ID].[Order ID]" caption="Order ID" numFmtId="0" hierarchy="5" level="1">
      <sharedItems count="10">
        <s v="B-25650"/>
        <s v="B-25651"/>
        <s v="B-25656"/>
        <s v="B-25751"/>
        <s v="B-25757"/>
        <s v="B-25851"/>
        <s v="B-25951"/>
        <s v="B-25999"/>
        <s v="B-26051"/>
        <s v="B-26056"/>
      </sharedItems>
    </cacheField>
    <cacheField name="[List_of_Orders].[CustomerName].[CustomerName]" caption="CustomerName" numFmtId="0" hierarchy="2" level="1">
      <sharedItems count="10">
        <s v="Farah"/>
        <s v="Krutika"/>
        <s v="Rohan"/>
        <s v="Sarita"/>
        <s v="Shreya"/>
        <s v="Soumya"/>
        <s v="Surabhi"/>
        <s v="Swapnil"/>
        <s v="Yaanvi"/>
        <s v="Yogesh"/>
      </sharedItems>
    </cacheField>
    <cacheField name="[Order_Details].[Category].[Category]" caption="Category" numFmtId="0" hierarchy="9" level="1">
      <sharedItems count="3">
        <s v="Clothing"/>
        <s v="Electronics"/>
        <s v="Furniture"/>
      </sharedItems>
    </cacheField>
    <cacheField name="[Sales_target].[Category].[Category]" caption="Category" numFmtId="0" hierarchy="12" level="1">
      <sharedItems containsSemiMixedTypes="0" containsNonDate="0" containsString="0"/>
    </cacheField>
    <cacheField name="[Measures].[Sum of Profit]" caption="Sum of Profit" numFmtId="0" hierarchy="20" level="32767"/>
  </cacheFields>
  <cacheHierarchies count="26">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0" memberValueDatatype="7" unbalanced="0"/>
    <cacheHierarchy uniqueName="[List_of_Orders].[CustomerName]" caption="CustomerName" attribute="1" defaultMemberUniqueName="[List_of_Orders].[CustomerName].[All]" allUniqueName="[List_of_Orders].[CustomerName].[All]" dimensionUniqueName="[List_of_Orders]" displayFolder="" count="2" memberValueDatatype="130" unbalanced="0">
      <fieldsUsage count="2">
        <fieldUsage x="-1"/>
        <fieldUsage x="1"/>
      </fieldsUsage>
    </cacheHierarchy>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0" memberValueDatatype="130" unbalanced="0"/>
    <cacheHierarchy uniqueName="[Order_Details].[Order ID]" caption="Order ID" attribute="1" defaultMemberUniqueName="[Order_Details].[Order ID].[All]" allUniqueName="[Order_Details].[Order ID].[All]" dimensionUniqueName="[Order_Details]" displayFolder="" count="2" memberValueDatatype="130" unbalanced="0">
      <fieldsUsage count="2">
        <fieldUsage x="-1"/>
        <fieldUsage x="0"/>
      </fieldsUsage>
    </cacheHierarchy>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2"/>
      </fieldsUsage>
    </cacheHierarchy>
    <cacheHierarchy uniqueName="[Order_Details].[Sub-Category]" caption="Sub-Category" attribute="1" defaultMemberUniqueName="[Order_Details].[Sub-Category].[All]" allUniqueName="[Order_Details].[Sub-Category].[All]" dimensionUniqueName="[Order_Details]" displayFolder="" count="0" memberValueDatatype="130" unbalanced="0"/>
    <cacheHierarchy uniqueName="[Sales_target].[Month of Order Date]" caption="Month of Order Date" attribute="1" time="1" defaultMemberUniqueName="[Sales_target].[Month of Order Date].[All]" allUniqueName="[Sales_target].[Month of Order Date].[All]" dimensionUniqueName="[Sales_target]" displayFolder="" count="0" memberValueDatatype="7" unbalanced="0"/>
    <cacheHierarchy uniqueName="[Sales_target].[Category]" caption="Category" attribute="1" defaultMemberUniqueName="[Sales_target].[Category].[All]" allUniqueName="[Sales_target].[Category].[All]" dimensionUniqueName="[Sales_target]" displayFolder="" count="2" memberValueDatatype="130" unbalanced="0">
      <fieldsUsage count="2">
        <fieldUsage x="-1"/>
        <fieldUsage x="3"/>
      </fieldsUsage>
    </cacheHierarchy>
    <cacheHierarchy uniqueName="[Sales_target].[Target]" caption="Target" attribute="1" defaultMemberUniqueName="[Sales_target].[Target].[All]" allUniqueName="[Sales_target].[Target].[All]" dimensionUniqueName="[Sales_target]" displayFolder="" count="0" memberValueDatatype="20" unbalanced="0"/>
    <cacheHierarchy uniqueName="[Sales_target].[Amount]" caption="Amount" attribute="1" defaultMemberUniqueName="[Sales_target].[Amount].[All]" allUniqueName="[Sales_target].[Amount].[All]" dimensionUniqueName="[Sales_target]" displayFolder="" count="0" memberValueDatatype="20" unbalanced="0"/>
    <cacheHierarchy uniqueName="[Measures].[__XL_Count List_of_Orders]" caption="__XL_Count List_of_Orders" measure="1" displayFolder="" measureGroup="List_of_Orders" count="0" hidden="1"/>
    <cacheHierarchy uniqueName="[Measures].[__XL_Count Order_Details]" caption="__XL_Count Order_Details" measure="1" displayFolder="" measureGroup="Order_Detail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_Details"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_Details" count="0" hidden="1">
      <extLst>
        <ext xmlns:x15="http://schemas.microsoft.com/office/spreadsheetml/2010/11/main" uri="{B97F6D7D-B522-45F9-BDA1-12C45D357490}">
          <x15:cacheHierarchy aggregatedColumn="5"/>
        </ext>
      </extLst>
    </cacheHierarchy>
    <cacheHierarchy uniqueName="[Measures].[Count of CustomerName]" caption="Count of CustomerName" measure="1" displayFolder="" measureGroup="List_of_Orders"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Order_Details" count="0" hidden="1">
      <extLst>
        <ext xmlns:x15="http://schemas.microsoft.com/office/spreadsheetml/2010/11/main" uri="{B97F6D7D-B522-45F9-BDA1-12C45D357490}">
          <x15:cacheHierarchy aggregatedColumn="9"/>
        </ext>
      </extLst>
    </cacheHierarchy>
    <cacheHierarchy uniqueName="[Measures].[Count of Order ID 2]" caption="Count of Order ID 2" measure="1" displayFolder="" measureGroup="List_of_Orders" count="0" hidden="1">
      <extLst>
        <ext xmlns:x15="http://schemas.microsoft.com/office/spreadsheetml/2010/11/main" uri="{B97F6D7D-B522-45F9-BDA1-12C45D357490}">
          <x15:cacheHierarchy aggregatedColumn="0"/>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Lap" refreshedDate="45646.052023032411" backgroundQuery="1" createdVersion="6" refreshedVersion="6" minRefreshableVersion="3" recordCount="0" supportSubquery="1" supportAdvancedDrill="1" xr:uid="{0785092F-F51B-4752-A7F7-9CC62D12E6B9}">
  <cacheSource type="external" connectionId="6"/>
  <cacheFields count="5">
    <cacheField name="[Order_Details].[Order ID].[Order ID]" caption="Order ID" numFmtId="0" hierarchy="5" level="1">
      <sharedItems count="10">
        <s v="B-25650"/>
        <s v="B-25651"/>
        <s v="B-25656"/>
        <s v="B-25751"/>
        <s v="B-25757"/>
        <s v="B-25851"/>
        <s v="B-25951"/>
        <s v="B-25999"/>
        <s v="B-26051"/>
        <s v="B-26056"/>
      </sharedItems>
    </cacheField>
    <cacheField name="[List_of_Orders].[CustomerName].[CustomerName]" caption="CustomerName" numFmtId="0" hierarchy="2" level="1">
      <sharedItems count="10">
        <s v="Farah"/>
        <s v="Krutika"/>
        <s v="Rohan"/>
        <s v="Sarita"/>
        <s v="Shreya"/>
        <s v="Soumya"/>
        <s v="Surabhi"/>
        <s v="Swapnil"/>
        <s v="Yaanvi"/>
        <s v="Yogesh"/>
      </sharedItems>
    </cacheField>
    <cacheField name="[Order_Details].[Category].[Category]" caption="Category" numFmtId="0" hierarchy="9" level="1">
      <sharedItems count="3">
        <s v="Clothing"/>
        <s v="Electronics"/>
        <s v="Furniture"/>
      </sharedItems>
    </cacheField>
    <cacheField name="[Sales_target].[Category].[Category]" caption="Category" numFmtId="0" hierarchy="12" level="1">
      <sharedItems containsSemiMixedTypes="0" containsNonDate="0" containsString="0"/>
    </cacheField>
    <cacheField name="[Measures].[Sum of Quantity]" caption="Sum of Quantity" numFmtId="0" hierarchy="21" level="32767"/>
  </cacheFields>
  <cacheHierarchies count="26">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0" memberValueDatatype="7" unbalanced="0"/>
    <cacheHierarchy uniqueName="[List_of_Orders].[CustomerName]" caption="CustomerName" attribute="1" defaultMemberUniqueName="[List_of_Orders].[CustomerName].[All]" allUniqueName="[List_of_Orders].[CustomerName].[All]" dimensionUniqueName="[List_of_Orders]" displayFolder="" count="2" memberValueDatatype="130" unbalanced="0">
      <fieldsUsage count="2">
        <fieldUsage x="-1"/>
        <fieldUsage x="1"/>
      </fieldsUsage>
    </cacheHierarchy>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0" memberValueDatatype="130" unbalanced="0"/>
    <cacheHierarchy uniqueName="[Order_Details].[Order ID]" caption="Order ID" attribute="1" defaultMemberUniqueName="[Order_Details].[Order ID].[All]" allUniqueName="[Order_Details].[Order ID].[All]" dimensionUniqueName="[Order_Details]" displayFolder="" count="2" memberValueDatatype="130" unbalanced="0">
      <fieldsUsage count="2">
        <fieldUsage x="-1"/>
        <fieldUsage x="0"/>
      </fieldsUsage>
    </cacheHierarchy>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2"/>
      </fieldsUsage>
    </cacheHierarchy>
    <cacheHierarchy uniqueName="[Order_Details].[Sub-Category]" caption="Sub-Category" attribute="1" defaultMemberUniqueName="[Order_Details].[Sub-Category].[All]" allUniqueName="[Order_Details].[Sub-Category].[All]" dimensionUniqueName="[Order_Details]" displayFolder="" count="0" memberValueDatatype="130" unbalanced="0"/>
    <cacheHierarchy uniqueName="[Sales_target].[Month of Order Date]" caption="Month of Order Date" attribute="1" time="1" defaultMemberUniqueName="[Sales_target].[Month of Order Date].[All]" allUniqueName="[Sales_target].[Month of Order Date].[All]" dimensionUniqueName="[Sales_target]" displayFolder="" count="0" memberValueDatatype="7" unbalanced="0"/>
    <cacheHierarchy uniqueName="[Sales_target].[Category]" caption="Category" attribute="1" defaultMemberUniqueName="[Sales_target].[Category].[All]" allUniqueName="[Sales_target].[Category].[All]" dimensionUniqueName="[Sales_target]" displayFolder="" count="2" memberValueDatatype="130" unbalanced="0">
      <fieldsUsage count="2">
        <fieldUsage x="-1"/>
        <fieldUsage x="3"/>
      </fieldsUsage>
    </cacheHierarchy>
    <cacheHierarchy uniqueName="[Sales_target].[Target]" caption="Target" attribute="1" defaultMemberUniqueName="[Sales_target].[Target].[All]" allUniqueName="[Sales_target].[Target].[All]" dimensionUniqueName="[Sales_target]" displayFolder="" count="0" memberValueDatatype="20" unbalanced="0"/>
    <cacheHierarchy uniqueName="[Sales_target].[Amount]" caption="Amount" attribute="1" defaultMemberUniqueName="[Sales_target].[Amount].[All]" allUniqueName="[Sales_target].[Amount].[All]" dimensionUniqueName="[Sales_target]" displayFolder="" count="0" memberValueDatatype="20" unbalanced="0"/>
    <cacheHierarchy uniqueName="[Measures].[__XL_Count List_of_Orders]" caption="__XL_Count List_of_Orders" measure="1" displayFolder="" measureGroup="List_of_Orders" count="0" hidden="1"/>
    <cacheHierarchy uniqueName="[Measures].[__XL_Count Order_Details]" caption="__XL_Count Order_Details" measure="1" displayFolder="" measureGroup="Order_Detail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_Details" count="0" oneField="1" hidden="1">
      <fieldsUsage count="1">
        <fieldUsage x="4"/>
      </fieldsUsage>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_Details" count="0" hidden="1">
      <extLst>
        <ext xmlns:x15="http://schemas.microsoft.com/office/spreadsheetml/2010/11/main" uri="{B97F6D7D-B522-45F9-BDA1-12C45D357490}">
          <x15:cacheHierarchy aggregatedColumn="5"/>
        </ext>
      </extLst>
    </cacheHierarchy>
    <cacheHierarchy uniqueName="[Measures].[Count of CustomerName]" caption="Count of CustomerName" measure="1" displayFolder="" measureGroup="List_of_Orders"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Order_Details" count="0" hidden="1">
      <extLst>
        <ext xmlns:x15="http://schemas.microsoft.com/office/spreadsheetml/2010/11/main" uri="{B97F6D7D-B522-45F9-BDA1-12C45D357490}">
          <x15:cacheHierarchy aggregatedColumn="9"/>
        </ext>
      </extLst>
    </cacheHierarchy>
    <cacheHierarchy uniqueName="[Measures].[Count of Order ID 2]" caption="Count of Order ID 2" measure="1" displayFolder="" measureGroup="List_of_Orders" count="0" hidden="1">
      <extLst>
        <ext xmlns:x15="http://schemas.microsoft.com/office/spreadsheetml/2010/11/main" uri="{B97F6D7D-B522-45F9-BDA1-12C45D357490}">
          <x15:cacheHierarchy aggregatedColumn="0"/>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Lap" refreshedDate="45646.052025925928" backgroundQuery="1" createdVersion="6" refreshedVersion="6" minRefreshableVersion="3" recordCount="0" supportSubquery="1" supportAdvancedDrill="1" xr:uid="{4C84B839-5285-4443-ADFD-F1641C5DDE14}">
  <cacheSource type="external" connectionId="6"/>
  <cacheFields count="5">
    <cacheField name="[Order_Details].[Order ID].[Order ID]" caption="Order ID" numFmtId="0" hierarchy="5" level="1">
      <sharedItems count="10">
        <s v="B-25650"/>
        <s v="B-25651"/>
        <s v="B-25656"/>
        <s v="B-25751"/>
        <s v="B-25757"/>
        <s v="B-25851"/>
        <s v="B-25951"/>
        <s v="B-25999"/>
        <s v="B-26051"/>
        <s v="B-26056"/>
      </sharedItems>
    </cacheField>
    <cacheField name="[List_of_Orders].[CustomerName].[CustomerName]" caption="CustomerName" numFmtId="0" hierarchy="2" level="1">
      <sharedItems count="10">
        <s v="Abhishek"/>
        <s v="Pooja"/>
        <s v="Priyanka"/>
        <s v="Shreya"/>
        <s v="Shruti"/>
        <s v="Shubham"/>
        <s v="Soumya"/>
        <s v="Surabhi"/>
        <s v="Yaanvi"/>
        <s v="Yogesh"/>
      </sharedItems>
    </cacheField>
    <cacheField name="[Measures].[Sum of Quantity]" caption="Sum of Quantity" numFmtId="0" hierarchy="21" level="32767"/>
    <cacheField name="[Order_Details].[Category].[Category]" caption="Category" numFmtId="0" hierarchy="9" level="1">
      <sharedItems containsSemiMixedTypes="0" containsNonDate="0" containsString="0"/>
    </cacheField>
    <cacheField name="[Sales_target].[Category].[Category]" caption="Category" numFmtId="0" hierarchy="12" level="1">
      <sharedItems containsSemiMixedTypes="0" containsNonDate="0" containsString="0"/>
    </cacheField>
  </cacheFields>
  <cacheHierarchies count="26">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0" memberValueDatatype="7" unbalanced="0"/>
    <cacheHierarchy uniqueName="[List_of_Orders].[CustomerName]" caption="CustomerName" attribute="1" defaultMemberUniqueName="[List_of_Orders].[CustomerName].[All]" allUniqueName="[List_of_Orders].[CustomerName].[All]" dimensionUniqueName="[List_of_Orders]" displayFolder="" count="2" memberValueDatatype="130" unbalanced="0">
      <fieldsUsage count="2">
        <fieldUsage x="-1"/>
        <fieldUsage x="1"/>
      </fieldsUsage>
    </cacheHierarchy>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0" memberValueDatatype="130" unbalanced="0"/>
    <cacheHierarchy uniqueName="[Order_Details].[Order ID]" caption="Order ID" attribute="1" defaultMemberUniqueName="[Order_Details].[Order ID].[All]" allUniqueName="[Order_Details].[Order ID].[All]" dimensionUniqueName="[Order_Details]" displayFolder="" count="2" memberValueDatatype="130" unbalanced="0">
      <fieldsUsage count="2">
        <fieldUsage x="-1"/>
        <fieldUsage x="0"/>
      </fieldsUsage>
    </cacheHierarchy>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3"/>
      </fieldsUsage>
    </cacheHierarchy>
    <cacheHierarchy uniqueName="[Order_Details].[Sub-Category]" caption="Sub-Category" attribute="1" defaultMemberUniqueName="[Order_Details].[Sub-Category].[All]" allUniqueName="[Order_Details].[Sub-Category].[All]" dimensionUniqueName="[Order_Details]" displayFolder="" count="0" memberValueDatatype="130" unbalanced="0"/>
    <cacheHierarchy uniqueName="[Sales_target].[Month of Order Date]" caption="Month of Order Date" attribute="1" time="1" defaultMemberUniqueName="[Sales_target].[Month of Order Date].[All]" allUniqueName="[Sales_target].[Month of Order Date].[All]" dimensionUniqueName="[Sales_target]" displayFolder="" count="0" memberValueDatatype="7" unbalanced="0"/>
    <cacheHierarchy uniqueName="[Sales_target].[Category]" caption="Category" attribute="1" defaultMemberUniqueName="[Sales_target].[Category].[All]" allUniqueName="[Sales_target].[Category].[All]" dimensionUniqueName="[Sales_target]" displayFolder="" count="2" memberValueDatatype="130" unbalanced="0">
      <fieldsUsage count="2">
        <fieldUsage x="-1"/>
        <fieldUsage x="4"/>
      </fieldsUsage>
    </cacheHierarchy>
    <cacheHierarchy uniqueName="[Sales_target].[Target]" caption="Target" attribute="1" defaultMemberUniqueName="[Sales_target].[Target].[All]" allUniqueName="[Sales_target].[Target].[All]" dimensionUniqueName="[Sales_target]" displayFolder="" count="0" memberValueDatatype="20" unbalanced="0"/>
    <cacheHierarchy uniqueName="[Sales_target].[Amount]" caption="Amount" attribute="1" defaultMemberUniqueName="[Sales_target].[Amount].[All]" allUniqueName="[Sales_target].[Amount].[All]" dimensionUniqueName="[Sales_target]" displayFolder="" count="0" memberValueDatatype="20" unbalanced="0"/>
    <cacheHierarchy uniqueName="[Measures].[__XL_Count List_of_Orders]" caption="__XL_Count List_of_Orders" measure="1" displayFolder="" measureGroup="List_of_Orders" count="0" hidden="1"/>
    <cacheHierarchy uniqueName="[Measures].[__XL_Count Order_Details]" caption="__XL_Count Order_Details" measure="1" displayFolder="" measureGroup="Order_Detail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_Details"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_Details" count="0" hidden="1">
      <extLst>
        <ext xmlns:x15="http://schemas.microsoft.com/office/spreadsheetml/2010/11/main" uri="{B97F6D7D-B522-45F9-BDA1-12C45D357490}">
          <x15:cacheHierarchy aggregatedColumn="5"/>
        </ext>
      </extLst>
    </cacheHierarchy>
    <cacheHierarchy uniqueName="[Measures].[Count of CustomerName]" caption="Count of CustomerName" measure="1" displayFolder="" measureGroup="List_of_Orders"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Order_Details" count="0" hidden="1">
      <extLst>
        <ext xmlns:x15="http://schemas.microsoft.com/office/spreadsheetml/2010/11/main" uri="{B97F6D7D-B522-45F9-BDA1-12C45D357490}">
          <x15:cacheHierarchy aggregatedColumn="9"/>
        </ext>
      </extLst>
    </cacheHierarchy>
    <cacheHierarchy uniqueName="[Measures].[Count of Order ID 2]" caption="Count of Order ID 2" measure="1" displayFolder="" measureGroup="List_of_Orders" count="0" hidden="1">
      <extLst>
        <ext xmlns:x15="http://schemas.microsoft.com/office/spreadsheetml/2010/11/main" uri="{B97F6D7D-B522-45F9-BDA1-12C45D357490}">
          <x15:cacheHierarchy aggregatedColumn="0"/>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Lap" refreshedDate="45646.052029050923" backgroundQuery="1" createdVersion="6" refreshedVersion="6" minRefreshableVersion="3" recordCount="0" supportSubquery="1" supportAdvancedDrill="1" xr:uid="{B439FE1C-01B4-4357-8483-D69581D0344E}">
  <cacheSource type="external" connectionId="6"/>
  <cacheFields count="5">
    <cacheField name="[Order_Details].[Order ID].[Order ID]" caption="Order ID" numFmtId="0" hierarchy="5" level="1">
      <sharedItems count="10">
        <s v="B-25650"/>
        <s v="B-25651"/>
        <s v="B-25656"/>
        <s v="B-25751"/>
        <s v="B-25757"/>
        <s v="B-25851"/>
        <s v="B-25951"/>
        <s v="B-25999"/>
        <s v="B-26051"/>
        <s v="B-26056"/>
      </sharedItems>
    </cacheField>
    <cacheField name="[Order_Details].[Sub-Category].[Sub-Category]" caption="Sub-Category" numFmtId="0" hierarchy="10" level="1">
      <sharedItems count="10">
        <s v="Bookcases"/>
        <s v="Chairs"/>
        <s v="Electronic Games"/>
        <s v="Furnishings"/>
        <s v="Hankerchief"/>
        <s v="Phones"/>
        <s v="Printers"/>
        <s v="Saree"/>
        <s v="Stole"/>
        <s v="T-shirt"/>
      </sharedItems>
    </cacheField>
    <cacheField name="[Measures].[Sum of Quantity]" caption="Sum of Quantity" numFmtId="0" hierarchy="21" level="32767"/>
    <cacheField name="[Order_Details].[Category].[Category]" caption="Category" numFmtId="0" hierarchy="9" level="1">
      <sharedItems containsSemiMixedTypes="0" containsNonDate="0" containsString="0"/>
    </cacheField>
    <cacheField name="[Sales_target].[Category].[Category]" caption="Category" numFmtId="0" hierarchy="12" level="1">
      <sharedItems containsSemiMixedTypes="0" containsNonDate="0" containsString="0"/>
    </cacheField>
  </cacheFields>
  <cacheHierarchies count="26">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0" memberValueDatatype="7" unbalanced="0"/>
    <cacheHierarchy uniqueName="[List_of_Orders].[CustomerName]" caption="CustomerName" attribute="1" defaultMemberUniqueName="[List_of_Orders].[CustomerName].[All]" allUniqueName="[List_of_Orders].[CustomerNam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0" memberValueDatatype="130" unbalanced="0"/>
    <cacheHierarchy uniqueName="[Order_Details].[Order ID]" caption="Order ID" attribute="1" defaultMemberUniqueName="[Order_Details].[Order ID].[All]" allUniqueName="[Order_Details].[Order ID].[All]" dimensionUniqueName="[Order_Details]" displayFolder="" count="2" memberValueDatatype="130" unbalanced="0">
      <fieldsUsage count="2">
        <fieldUsage x="-1"/>
        <fieldUsage x="0"/>
      </fieldsUsage>
    </cacheHierarchy>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3"/>
      </fieldsUsage>
    </cacheHierarchy>
    <cacheHierarchy uniqueName="[Order_Details].[Sub-Category]" caption="Sub-Category" attribute="1" defaultMemberUniqueName="[Order_Details].[Sub-Category].[All]" allUniqueName="[Order_Details].[Sub-Category].[All]" dimensionUniqueName="[Order_Details]" displayFolder="" count="2" memberValueDatatype="130" unbalanced="0">
      <fieldsUsage count="2">
        <fieldUsage x="-1"/>
        <fieldUsage x="1"/>
      </fieldsUsage>
    </cacheHierarchy>
    <cacheHierarchy uniqueName="[Sales_target].[Month of Order Date]" caption="Month of Order Date" attribute="1" time="1" defaultMemberUniqueName="[Sales_target].[Month of Order Date].[All]" allUniqueName="[Sales_target].[Month of Order Date].[All]" dimensionUniqueName="[Sales_target]" displayFolder="" count="0" memberValueDatatype="7" unbalanced="0"/>
    <cacheHierarchy uniqueName="[Sales_target].[Category]" caption="Category" attribute="1" defaultMemberUniqueName="[Sales_target].[Category].[All]" allUniqueName="[Sales_target].[Category].[All]" dimensionUniqueName="[Sales_target]" displayFolder="" count="2" memberValueDatatype="130" unbalanced="0">
      <fieldsUsage count="2">
        <fieldUsage x="-1"/>
        <fieldUsage x="4"/>
      </fieldsUsage>
    </cacheHierarchy>
    <cacheHierarchy uniqueName="[Sales_target].[Target]" caption="Target" attribute="1" defaultMemberUniqueName="[Sales_target].[Target].[All]" allUniqueName="[Sales_target].[Target].[All]" dimensionUniqueName="[Sales_target]" displayFolder="" count="0" memberValueDatatype="20" unbalanced="0"/>
    <cacheHierarchy uniqueName="[Sales_target].[Amount]" caption="Amount" attribute="1" defaultMemberUniqueName="[Sales_target].[Amount].[All]" allUniqueName="[Sales_target].[Amount].[All]" dimensionUniqueName="[Sales_target]" displayFolder="" count="0" memberValueDatatype="20" unbalanced="0"/>
    <cacheHierarchy uniqueName="[Measures].[__XL_Count List_of_Orders]" caption="__XL_Count List_of_Orders" measure="1" displayFolder="" measureGroup="List_of_Orders" count="0" hidden="1"/>
    <cacheHierarchy uniqueName="[Measures].[__XL_Count Order_Details]" caption="__XL_Count Order_Details" measure="1" displayFolder="" measureGroup="Order_Detail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_Details"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_Details" count="0" hidden="1">
      <extLst>
        <ext xmlns:x15="http://schemas.microsoft.com/office/spreadsheetml/2010/11/main" uri="{B97F6D7D-B522-45F9-BDA1-12C45D357490}">
          <x15:cacheHierarchy aggregatedColumn="5"/>
        </ext>
      </extLst>
    </cacheHierarchy>
    <cacheHierarchy uniqueName="[Measures].[Count of CustomerName]" caption="Count of CustomerName" measure="1" displayFolder="" measureGroup="List_of_Orders"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Order_Details" count="0" hidden="1">
      <extLst>
        <ext xmlns:x15="http://schemas.microsoft.com/office/spreadsheetml/2010/11/main" uri="{B97F6D7D-B522-45F9-BDA1-12C45D357490}">
          <x15:cacheHierarchy aggregatedColumn="9"/>
        </ext>
      </extLst>
    </cacheHierarchy>
    <cacheHierarchy uniqueName="[Measures].[Count of Order ID 2]" caption="Count of Order ID 2" measure="1" displayFolder="" measureGroup="List_of_Orders" count="0" hidden="1">
      <extLst>
        <ext xmlns:x15="http://schemas.microsoft.com/office/spreadsheetml/2010/11/main" uri="{B97F6D7D-B522-45F9-BDA1-12C45D357490}">
          <x15:cacheHierarchy aggregatedColumn="0"/>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Lap" refreshedDate="45613.174795370367" backgroundQuery="1" createdVersion="3" refreshedVersion="6" minRefreshableVersion="3" recordCount="0" supportSubquery="1" supportAdvancedDrill="1" xr:uid="{BDE30995-B739-4C5C-92C1-67A590F76B1D}">
  <cacheSource type="external" connectionId="6">
    <extLst>
      <ext xmlns:x14="http://schemas.microsoft.com/office/spreadsheetml/2009/9/main" uri="{F057638F-6D5F-4e77-A914-E7F072B9BCA8}">
        <x14:sourceConnection name="ThisWorkbookDataModel"/>
      </ext>
    </extLst>
  </cacheSource>
  <cacheFields count="0"/>
  <cacheHierarchies count="27">
    <cacheHierarchy uniqueName="[List_of_Orders].[Order ID]" caption="Order ID" attribute="1" defaultMemberUniqueName="[List_of_Orders].[Order ID].[All]" allUniqueName="[List_of_Orders].[Order ID].[All]" dimensionUniqueName="[List_of_Orders]" displayFolder="" count="2" memberValueDatatype="130" unbalanced="0"/>
    <cacheHierarchy uniqueName="[List_of_Orders].[Order Date]" caption="Order Date" attribute="1" time="1" defaultMemberUniqueName="[List_of_Orders].[Order Date].[All]" allUniqueName="[List_of_Orders].[Order Date].[All]" dimensionUniqueName="[List_of_Orders]" displayFolder="" count="2" memberValueDatatype="7" unbalanced="0"/>
    <cacheHierarchy uniqueName="[List_of_Orders].[CustomerName]" caption="CustomerName" attribute="1" defaultMemberUniqueName="[List_of_Orders].[CustomerName].[All]" allUniqueName="[List_of_Orders].[CustomerName].[All]" dimensionUniqueName="[List_of_Orders]" displayFolder="" count="2" memberValueDatatype="130" unbalanced="0"/>
    <cacheHierarchy uniqueName="[List_of_Orders].[State]" caption="State" attribute="1" defaultMemberUniqueName="[List_of_Orders].[State].[All]" allUniqueName="[List_of_Orders].[State].[All]" dimensionUniqueName="[List_of_Orders]" displayFolder="" count="2" memberValueDatatype="130" unbalanced="0"/>
    <cacheHierarchy uniqueName="[List_of_Orders].[City]" caption="City" attribute="1" defaultMemberUniqueName="[List_of_Orders].[City].[All]" allUniqueName="[List_of_Orders].[City].[All]" dimensionUniqueName="[List_of_Ord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_Details].[Order ID]" caption="Order ID" attribute="1" defaultMemberUniqueName="[Order_Details].[Order ID].[All]" allUniqueName="[Order_Details].[Order ID].[All]" dimensionUniqueName="[Order_Details]" displayFolder="" count="2" memberValueDatatype="130" unbalanced="0"/>
    <cacheHierarchy uniqueName="[Order_Details].[Amount]" caption="Amount" attribute="1" defaultMemberUniqueName="[Order_Details].[Amount].[All]" allUniqueName="[Order_Details].[Amount].[All]" dimensionUniqueName="[Order_Details]" displayFolder="" count="2" memberValueDatatype="20" unbalanced="0"/>
    <cacheHierarchy uniqueName="[Order_Details].[Profit]" caption="Profit" attribute="1" defaultMemberUniqueName="[Order_Details].[Profit].[All]" allUniqueName="[Order_Details].[Profit].[All]" dimensionUniqueName="[Order_Details]" displayFolder="" count="2" memberValueDatatype="20" unbalanced="0"/>
    <cacheHierarchy uniqueName="[Order_Details].[Quantity]" caption="Quantity" attribute="1" defaultMemberUniqueName="[Order_Details].[Quantity].[All]" allUniqueName="[Order_Details].[Quantity].[All]" dimensionUniqueName="[Order_Details]" displayFolder="" count="2"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cacheHierarchy uniqueName="[Order_Details].[Sub-Category]" caption="Sub-Category" attribute="1" defaultMemberUniqueName="[Order_Details].[Sub-Category].[All]" allUniqueName="[Order_Details].[Sub-Category].[All]" dimensionUniqueName="[Order_Details]" displayFolder="" count="2" memberValueDatatype="130" unbalanced="0"/>
    <cacheHierarchy uniqueName="[Sales_target].[Month of Order Date]" caption="Month of Order Date" attribute="1" time="1" defaultMemberUniqueName="[Sales_target].[Month of Order Date].[All]" allUniqueName="[Sales_target].[Month of Order Date].[All]" dimensionUniqueName="[Sales_target]" displayFolder="" count="2" memberValueDatatype="7" unbalanced="0"/>
    <cacheHierarchy uniqueName="[Sales_target].[Category]" caption="Category" attribute="1" defaultMemberUniqueName="[Sales_target].[Category].[All]" allUniqueName="[Sales_target].[Category].[All]" dimensionUniqueName="[Sales_target]" displayFolder="" count="2" memberValueDatatype="130" unbalanced="0"/>
    <cacheHierarchy uniqueName="[Sales_target].[Target]" caption="Target" attribute="1" defaultMemberUniqueName="[Sales_target].[Target].[All]" allUniqueName="[Sales_target].[Target].[All]" dimensionUniqueName="[Sales_target]" displayFolder="" count="2" memberValueDatatype="20" unbalanced="0"/>
    <cacheHierarchy uniqueName="[Sales_target].[Amount]" caption="Amount" attribute="1" defaultMemberUniqueName="[Sales_target].[Amount].[All]" allUniqueName="[Sales_target].[Amount].[All]" dimensionUniqueName="[Sales_target]" displayFolder="" count="2" memberValueDatatype="20" unbalanced="0"/>
    <cacheHierarchy uniqueName="[Measures].[__XL_Count List_of_Orders]" caption="__XL_Count List_of_Orders" measure="1" displayFolder="" measureGroup="List_of_Orders" count="0" hidden="1"/>
    <cacheHierarchy uniqueName="[Measures].[__XL_Count Order_Details]" caption="__XL_Count Order_Details" measure="1" displayFolder="" measureGroup="Order_Detail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9"/>
        </ext>
      </extLst>
    </cacheHierarchy>
    <cacheHierarchy uniqueName="[Measures].[Count of Order ID]" caption="Count of Order ID" measure="1" displayFolder="" measureGroup="Order_Details" count="0" hidden="1">
      <extLst>
        <ext xmlns:x15="http://schemas.microsoft.com/office/spreadsheetml/2010/11/main" uri="{B97F6D7D-B522-45F9-BDA1-12C45D357490}">
          <x15:cacheHierarchy aggregatedColumn="6"/>
        </ext>
      </extLst>
    </cacheHierarchy>
    <cacheHierarchy uniqueName="[Measures].[Count of CustomerName]" caption="Count of CustomerName" measure="1" displayFolder="" measureGroup="List_of_Orders"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Order_Details" count="0" hidden="1">
      <extLst>
        <ext xmlns:x15="http://schemas.microsoft.com/office/spreadsheetml/2010/11/main" uri="{B97F6D7D-B522-45F9-BDA1-12C45D357490}">
          <x15:cacheHierarchy aggregatedColumn="10"/>
        </ext>
      </extLst>
    </cacheHierarchy>
    <cacheHierarchy uniqueName="[Measures].[Count of Order ID 2]" caption="Count of Order ID 2" measure="1" displayFolder="" measureGroup="List_of_Orders" count="0" hidden="1">
      <extLst>
        <ext xmlns:x15="http://schemas.microsoft.com/office/spreadsheetml/2010/11/main" uri="{B97F6D7D-B522-45F9-BDA1-12C45D357490}">
          <x15:cacheHierarchy aggregatedColumn="0"/>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licerData="1" pivotCacheId="5100653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F326E-6913-4704-8490-5947608156EC}" name="PivotTable10"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ustomer Name">
  <location ref="I49:J53"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subtotalTop="0" showAll="0" defaultSubtotal="0"/>
  </pivotFields>
  <rowFields count="1">
    <field x="2"/>
  </rowFields>
  <rowItems count="4">
    <i>
      <x/>
    </i>
    <i>
      <x v="1"/>
    </i>
    <i>
      <x v="2"/>
    </i>
    <i t="grand">
      <x/>
    </i>
  </rowItems>
  <colItems count="1">
    <i/>
  </colItems>
  <dataFields count="1">
    <dataField name="Sum of Amount" fld="4"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_target].[Category].&amp;[Electronic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22">
      <autoFilter ref="A1">
        <filterColumn colId="0">
          <top10 val="10" filterVal="10"/>
        </filterColumn>
      </autoFilter>
    </filter>
    <filter fld="1" type="count" id="5" iMeasureHier="21">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List_of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178420-A4C4-40C1-878B-E5A7234901A9}"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ustomer Name">
  <location ref="A28:B39" firstHeaderRow="1" firstDataRow="1" firstDataCol="1"/>
  <pivotFields count="5">
    <pivotField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5"/>
    </i>
    <i>
      <x v="9"/>
    </i>
    <i>
      <x v="7"/>
    </i>
    <i>
      <x v="1"/>
    </i>
    <i>
      <x v="6"/>
    </i>
    <i>
      <x v="3"/>
    </i>
    <i>
      <x v="4"/>
    </i>
    <i>
      <x v="8"/>
    </i>
    <i>
      <x v="2"/>
    </i>
    <i>
      <x/>
    </i>
    <i t="grand">
      <x/>
    </i>
  </rowItems>
  <colItems count="1">
    <i/>
  </colItems>
  <dataFields count="1">
    <dataField name="Sum of Quantity" fld="2" baseField="0"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_target].[Category].&amp;[Electronic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22">
      <autoFilter ref="A1">
        <filterColumn colId="0">
          <top10 val="10" filterVal="10"/>
        </filterColumn>
      </autoFilter>
    </filter>
    <filter fld="1" type="count" id="5" iMeasureHier="2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List_of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CF8A3-AB70-431E-A31E-E103E33866B4}" name="count order for city" cacheId="1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rowHeaderCaption="City">
  <location ref="I30:J41" firstHeaderRow="1" firstDataRow="1" firstDataCol="1" rowPageCount="1" colPageCount="1"/>
  <pivotFields count="5">
    <pivotField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1">
    <i>
      <x v="1"/>
    </i>
    <i>
      <x v="8"/>
    </i>
    <i>
      <x/>
    </i>
    <i>
      <x v="6"/>
    </i>
    <i>
      <x v="2"/>
    </i>
    <i>
      <x v="3"/>
    </i>
    <i>
      <x v="4"/>
    </i>
    <i>
      <x v="9"/>
    </i>
    <i>
      <x v="7"/>
    </i>
    <i>
      <x v="5"/>
    </i>
    <i t="grand">
      <x/>
    </i>
  </rowItems>
  <colItems count="1">
    <i/>
  </colItems>
  <pageFields count="1">
    <pageField fld="3" hier="9" name="[Order_Details].[Category].[All]" cap="All"/>
  </pageFields>
  <dataFields count="1">
    <dataField name="Count of Order ID" fld="2" subtotal="count" baseField="0" baseItem="0"/>
  </dataFields>
  <chartFormats count="4">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_target].[Category].&amp;[Electronic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22">
      <autoFilter ref="A1">
        <filterColumn colId="0">
          <top10 val="10" filterVal="10"/>
        </filterColumn>
      </autoFilter>
    </filter>
    <filter fld="1" type="count" id="3" iMeasureHier="22">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List_of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846C1E-04FE-4987-9E99-32DD2C0B0B83}" name="PivotTable1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ustomer Name">
  <location ref="F49:G53"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subtotalTop="0" showAll="0" defaultSubtotal="0"/>
  </pivotFields>
  <rowFields count="1">
    <field x="2"/>
  </rowFields>
  <rowItems count="4">
    <i>
      <x/>
    </i>
    <i>
      <x v="1"/>
    </i>
    <i>
      <x v="2"/>
    </i>
    <i t="grand">
      <x/>
    </i>
  </rowItems>
  <colItems count="1">
    <i/>
  </colItems>
  <dataFields count="1">
    <dataField name="Sum of Quantity" fld="4"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_target].[Category].&amp;[Electronic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22">
      <autoFilter ref="A1">
        <filterColumn colId="0">
          <top10 val="10" filterVal="10"/>
        </filterColumn>
      </autoFilter>
    </filter>
    <filter fld="1" type="count" id="5" iMeasureHier="21">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List_of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EDA2DD-B2AA-48F6-AF61-6903D11EFDDE}" name="Count order"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8:B19"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4"/>
    </i>
    <i>
      <x v="8"/>
    </i>
    <i>
      <x v="3"/>
    </i>
    <i>
      <x v="7"/>
    </i>
    <i>
      <x v="9"/>
    </i>
    <i>
      <x v="1"/>
    </i>
    <i>
      <x v="6"/>
    </i>
    <i>
      <x v="5"/>
    </i>
    <i>
      <x v="2"/>
    </i>
    <i>
      <x/>
    </i>
    <i t="grand">
      <x/>
    </i>
  </rowItems>
  <colItems count="1">
    <i/>
  </colItems>
  <dataFields count="1">
    <dataField name="Count of Order ID" fld="1" subtotal="count" baseField="0" baseItem="0"/>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_target].[Category].&amp;[Electronic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List_of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9979EF-90A7-4719-9155-970AC432EF5D}" name="sum quntity sub category"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Sub Category">
  <location ref="I6:J17"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1"/>
    </i>
    <i>
      <x v="6"/>
    </i>
    <i>
      <x v="2"/>
    </i>
    <i>
      <x/>
    </i>
    <i>
      <x v="5"/>
    </i>
    <i>
      <x v="9"/>
    </i>
    <i>
      <x v="3"/>
    </i>
    <i>
      <x v="8"/>
    </i>
    <i>
      <x v="4"/>
    </i>
    <i>
      <x v="7"/>
    </i>
    <i t="grand">
      <x/>
    </i>
  </rowItems>
  <colItems count="1">
    <i/>
  </colItems>
  <dataFields count="1">
    <dataField name="Sum of Quantity" fld="2" baseField="0" baseItem="0"/>
  </dataFields>
  <chartFormats count="4">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_target].[Category].&amp;[Electronic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22">
      <autoFilter ref="A1">
        <filterColumn colId="0">
          <top10 val="10" filterVal="10"/>
        </filterColumn>
      </autoFilter>
    </filter>
    <filter fld="1" type="count" id="4" iMeasureHier="21">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List_of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77334C-8746-4B76-BC9C-B05D5A20970F}" name="PivotTable1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ustomer Name">
  <location ref="B49:C53"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subtotalTop="0" showAll="0" defaultSubtotal="0"/>
  </pivotFields>
  <rowFields count="1">
    <field x="2"/>
  </rowFields>
  <rowItems count="4">
    <i>
      <x/>
    </i>
    <i>
      <x v="1"/>
    </i>
    <i>
      <x v="2"/>
    </i>
    <i t="grand">
      <x/>
    </i>
  </rowItems>
  <colItems count="1">
    <i/>
  </colItems>
  <dataFields count="1">
    <dataField name="Sum of Profit" fld="4"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_target].[Category].&amp;[Electronic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22">
      <autoFilter ref="A1">
        <filterColumn colId="0">
          <top10 val="10" filterVal="10"/>
        </filterColumn>
      </autoFilter>
    </filter>
    <filter fld="1" type="count" id="5" iMeasureHier="21">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List_of_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6190820A-1E08-4F2C-9696-84BC238A15E7}" autoFormatId="16" applyNumberFormats="0" applyBorderFormats="0" applyFontFormats="0" applyPatternFormats="0" applyAlignmentFormats="0" applyWidthHeightFormats="0">
  <queryTableRefresh nextId="6" unboundColumnsRight="2">
    <queryTableFields count="5">
      <queryTableField id="1" name="Month of Order Date" tableColumnId="1"/>
      <queryTableField id="2" name="Category" tableColumnId="2"/>
      <queryTableField id="3" name="Target" tableColumnId="3"/>
      <queryTableField id="4" dataBound="0" tableColumnId="4"/>
      <queryTableField id="5" dataBound="0"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56AA6EE7-8E0E-4323-9FAC-09550DD0D00D}" autoFormatId="16" applyNumberFormats="0" applyBorderFormats="0" applyFontFormats="0" applyPatternFormats="0" applyAlignmentFormats="0" applyWidthHeightFormats="0">
  <queryTableRefresh nextId="6" unboundColumnsRight="3">
    <queryTableFields count="5">
      <queryTableField id="1" name="Month of Order Date" tableColumnId="1"/>
      <queryTableField id="2" name="Category" tableColumnId="2"/>
      <queryTableField id="3" dataBound="0" tableColumnId="3"/>
      <queryTableField id="4" dataBound="0" tableColumnId="4"/>
      <queryTableField id="5" dataBound="0" tableColumnId="5"/>
    </queryTableFields>
    <queryTableDeletedFields count="1">
      <deletedField name="Target"/>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651155DB-6F40-4A44-BA28-50870979B259}" autoFormatId="16" applyNumberFormats="0" applyBorderFormats="0" applyFontFormats="0" applyPatternFormats="0" applyAlignmentFormats="0" applyWidthHeightFormats="0">
  <queryTableRefresh nextId="7">
    <queryTableFields count="6">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8">
    <queryTableFields count="5">
      <queryTableField id="1" name="Order ID" tableColumnId="1"/>
      <queryTableField id="2" name="Order Date" tableColumnId="2"/>
      <queryTableField id="3" name="CustomerName" tableColumnId="3"/>
      <queryTableField id="4" name="State" tableColumnId="4"/>
      <queryTableField id="5" name="Cit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FA5068C0-EA34-47E3-A486-5338110D83C0}" sourceName="[Order_Details].[Category]">
  <pivotTables>
    <pivotTable tabId="10" name="Count order"/>
    <pivotTable tabId="10" name="count order for city"/>
    <pivotTable tabId="10" name="PivotTable10"/>
    <pivotTable tabId="10" name="PivotTable11"/>
    <pivotTable tabId="10" name="PivotTable12"/>
    <pivotTable tabId="10" name="PivotTable4"/>
    <pivotTable tabId="10" name="sum quntity sub category"/>
  </pivotTables>
  <data>
    <olap pivotCacheId="510065312">
      <levels count="2">
        <level uniqueName="[Order_Details].[Category].[(All)]" sourceCaption="(All)" count="0"/>
        <level uniqueName="[Order_Details].[Category].[Category]" sourceCaption="Category" count="3">
          <ranges>
            <range startItem="0">
              <i n="[Order_Details].[Category].&amp;[Clothing]" c="Clothing"/>
              <i n="[Order_Details].[Category].&amp;[Electronics]" c="Electronics"/>
              <i n="[Order_Details].[Category].&amp;[Furniture]" c="Furniture"/>
            </range>
          </ranges>
        </level>
      </levels>
      <selections count="1">
        <selection n="[Order_Detail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C819E12-6979-41E0-8CCE-362124FE810E}" sourceName="Category">
  <extLst>
    <x:ext xmlns:x15="http://schemas.microsoft.com/office/spreadsheetml/2010/11/main" uri="{2F2917AC-EB37-4324-AD4E-5DD8C200BD13}">
      <x15:tableSlicerCache tableId="9"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BD80214-6A44-4BCC-80FC-78FCC431CF21}"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6B68C448-B95B-48EA-95BC-2289AF16AB6F}" cache="Slicer_Category1" caption="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469C59F-7AAE-47E9-BC72-C5F9F07D0B9C}" cache="Slicer_Category1" caption="Category" columnCount="3" level="1" rowHeight="39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3CADF949-21A2-4A6A-B91F-7464D96FA138}" cache="Slicer_Category" caption="Category" rowHeight="57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0F44ED-C9C1-469D-AEBB-3ABD51FDD623}" name="Sales_target" displayName="Sales_target" ref="A1:E37" tableType="queryTable" totalsRowShown="0">
  <autoFilter ref="A1:E37" xr:uid="{00000000-0009-0000-0100-000001000000}"/>
  <sortState ref="A2:E37">
    <sortCondition descending="1" ref="B1:B37"/>
  </sortState>
  <tableColumns count="5">
    <tableColumn id="1" xr3:uid="{0279EFE8-5364-4239-957B-D3C472A08B45}" uniqueName="1" name="Month of Order Date" queryTableFieldId="1" dataDxfId="20"/>
    <tableColumn id="2" xr3:uid="{528DC2B5-C4F1-4D44-8BE7-4E89949CF2AC}" uniqueName="2" name="Category" queryTableFieldId="2" dataDxfId="19"/>
    <tableColumn id="3" xr3:uid="{94E38A29-6879-4E74-ACE7-992722199560}" uniqueName="3" name="Target" queryTableFieldId="3"/>
    <tableColumn id="4" xr3:uid="{D621E8AE-2186-4EEC-A059-6AC128195ABB}" uniqueName="4" name="Amount" queryTableFieldId="4"/>
    <tableColumn id="5" xr3:uid="{4115635E-B5BD-4A7E-A807-E2DBEADA461D}" uniqueName="5" name="Column1" queryTableFieldId="5" dataDxfId="1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5EE0F8-5A70-4637-BAE1-615C66B929FD}" name="Table6" displayName="Table6" ref="J19:K22" totalsRowShown="0" headerRowDxfId="8">
  <autoFilter ref="J19:K22" xr:uid="{7902E1B3-7BB5-45DE-A359-37C896009518}"/>
  <sortState ref="J20:K22">
    <sortCondition descending="1" ref="K19:K22"/>
  </sortState>
  <tableColumns count="2">
    <tableColumn id="1" xr3:uid="{C979D175-4E43-49E6-A0E1-638109AEA554}" name="Category"/>
    <tableColumn id="2" xr3:uid="{C2F681C0-FB8C-4DC4-8055-FBBED090B1BE}" name="Sum of Profit">
      <calculatedColumnFormula>SUMIF(E:E,J20,C:C)</calculatedColumnFormula>
    </tableColumn>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87C7092-A0FC-4A11-8632-E7814B63BB4A}" name="Table7" displayName="Table7" ref="J34:K37" totalsRowShown="0" tableBorderDxfId="7">
  <autoFilter ref="J34:K37" xr:uid="{F67B074C-73E6-46C0-AE0F-AA00F76A39AA}"/>
  <sortState ref="J35:K37">
    <sortCondition descending="1" ref="K34:K37"/>
  </sortState>
  <tableColumns count="2">
    <tableColumn id="1" xr3:uid="{2BA6D046-9869-43D7-8FB6-570CF293B399}" name="Category"/>
    <tableColumn id="2" xr3:uid="{F61AE1ED-34B3-439C-81B1-AF7EB5884B66}" name="Sum of Amount">
      <calculatedColumnFormula>SUMIF(E:E,J35,B:B)</calculatedColumnFormula>
    </tableColumn>
  </tableColumns>
  <tableStyleInfo name="TableStyleMedium1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_of_Orders" displayName="List_of_Orders" ref="A1:E501" tableType="queryTable" totalsRowShown="0">
  <autoFilter ref="A1:E501" xr:uid="{00000000-0009-0000-0100-000001000000}"/>
  <tableColumns count="5">
    <tableColumn id="1" xr3:uid="{00000000-0010-0000-0000-000001000000}" uniqueName="1" name="Order ID" queryTableFieldId="1" dataDxfId="5"/>
    <tableColumn id="2" xr3:uid="{00000000-0010-0000-0000-000002000000}" uniqueName="2" name="Order Date" queryTableFieldId="2" dataDxfId="4"/>
    <tableColumn id="3" xr3:uid="{00000000-0010-0000-0000-000003000000}" uniqueName="3" name="CustomerName" queryTableFieldId="3" dataDxfId="3"/>
    <tableColumn id="4" xr3:uid="{00000000-0010-0000-0000-000004000000}" uniqueName="4" name="State" queryTableFieldId="4" dataDxfId="2"/>
    <tableColumn id="5" xr3:uid="{00000000-0010-0000-0000-000005000000}" uniqueName="5" name="City" queryTableFieldId="5" dataDxfId="1"/>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60ADD5-0D83-4525-9808-EF675FA5DCA7}" name="Table1" displayName="Table1" ref="A1:C37" totalsRowShown="0">
  <autoFilter ref="A1:C37" xr:uid="{00000000-0009-0000-0100-000001000000}"/>
  <tableColumns count="3">
    <tableColumn id="1" xr3:uid="{00000000-0010-0000-0000-000001000000}" name="Column1" dataDxfId="0"/>
    <tableColumn id="2" xr3:uid="{00000000-0010-0000-0000-000002000000}" name="Column2"/>
    <tableColumn id="3" xr3:uid="{00000000-0010-0000-0000-000003000000}" name="Column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732F92B-6A78-4904-BA37-68A152CDF13D}" name="Table19" displayName="Table19" ref="G1:I37" totalsRowShown="0">
  <autoFilter ref="G1:I37" xr:uid="{D1423565-553A-45DF-ADF9-E0BADCD1B513}"/>
  <sortState ref="G2:I37">
    <sortCondition descending="1" ref="H1:H37"/>
  </sortState>
  <tableColumns count="3">
    <tableColumn id="1" xr3:uid="{FACF68A2-4B5B-4E8B-8B46-3E69CCBEC3E7}" name="Month of Order Date" dataDxfId="17"/>
    <tableColumn id="3" xr3:uid="{EB3FE886-6BFF-4EF3-B383-7A28969EB314}" name="Category"/>
    <tableColumn id="2" xr3:uid="{9813F714-6505-4777-BF21-9EB84FB20D17}" name="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0B2413-460C-45DE-88E8-ECB6AAE83200}" name="Table11" displayName="Table11" ref="K1:M37" totalsRowShown="0">
  <autoFilter ref="K1:M37" xr:uid="{50C44564-28B2-4EB3-B13D-E854A36E05AB}"/>
  <sortState ref="K2:M37">
    <sortCondition descending="1" ref="K1:K37"/>
  </sortState>
  <tableColumns count="3">
    <tableColumn id="1" xr3:uid="{FAB1F324-F99F-4190-9FCB-EC9E477CF68D}" name="Category2"/>
    <tableColumn id="2" xr3:uid="{697213A5-0C86-47BA-923B-F3112E560777}" name="ratio for target " dataDxfId="16">
      <calculatedColumnFormula>Table19[[#This Row],[Amount]]/Sales_target[[#This Row],[Target]]</calculatedColumnFormula>
    </tableColumn>
    <tableColumn id="3" xr3:uid="{EA94044F-62C6-4A3D-B46D-1BC053551E79}" name="Achieve Target">
      <calculatedColumnFormula>IF(L2&gt;=1,"yes","no")</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3E5AAC3-0835-418B-90BD-D8ECC07303F9}" name="Table12" displayName="Table12" ref="O18:Q21" totalsRowShown="0">
  <autoFilter ref="O18:Q21" xr:uid="{998CCF98-538D-49C8-B5CB-B6FC220923E2}"/>
  <tableColumns count="3">
    <tableColumn id="1" xr3:uid="{1804CFF4-02CD-4EE5-86AD-64C16BA8D143}" name="Category"/>
    <tableColumn id="2" xr3:uid="{A595001D-7059-4B46-B80C-EC736E052B90}" name="Target Avhieve %" dataCellStyle="Percent">
      <calculatedColumnFormula>P5/12</calculatedColumnFormula>
    </tableColumn>
    <tableColumn id="3" xr3:uid="{B405711B-8DE9-450A-AAFF-AD86E760CD25}" name="Target Not Avhieve %" dataCellStyle="Percent">
      <calculatedColumnFormula>Q5/12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7C680B-3A4C-4972-A587-BEA2C64CA0DF}" name="Table13" displayName="Table13" ref="O4:Q8" totalsRowShown="0">
  <autoFilter ref="O4:Q8" xr:uid="{C7475942-4C05-4280-96D7-BCCE08F8989D}"/>
  <tableColumns count="3">
    <tableColumn id="1" xr3:uid="{0D5A7951-D4AC-45BA-B839-6D4C9088D441}" name="Category"/>
    <tableColumn id="2" xr3:uid="{3A708ED2-A63D-4EE4-B150-60BDED8B4F93}" name="Count Target Avhieve">
      <calculatedColumnFormula>COUNTIFS(K:K,O5,M:M,"yes")</calculatedColumnFormula>
    </tableColumn>
    <tableColumn id="3" xr3:uid="{3555CDB4-4D2E-4206-8936-7EA1125785AF}" name="Count Target Not Avhieve">
      <calculatedColumnFormula>COUNTIFS(K:K,O5,M:M,"no")</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2A1121-659D-4013-A01A-1DCD90CC06CA}" name="Sales_target10" displayName="Sales_target10" ref="A44:E80" tableType="queryTable" totalsRowShown="0">
  <autoFilter ref="A44:E80" xr:uid="{561C41EA-197B-40A0-A991-93E88A90EAD5}">
    <filterColumn colId="1">
      <filters>
        <filter val="Furniture"/>
      </filters>
    </filterColumn>
  </autoFilter>
  <sortState ref="A45:D80">
    <sortCondition descending="1" ref="B44:B80"/>
  </sortState>
  <tableColumns count="5">
    <tableColumn id="1" xr3:uid="{CEE024DC-6A52-441F-AC09-E3127B2E7424}" uniqueName="1" name="Month of Order Date" queryTableFieldId="1" dataDxfId="15"/>
    <tableColumn id="2" xr3:uid="{35FA5956-A463-4145-82C3-61C2407D18CA}" uniqueName="2" name="Category" queryTableFieldId="2" dataDxfId="14"/>
    <tableColumn id="3" xr3:uid="{4CD50122-C328-4DD6-B9DE-3F944804D49C}" uniqueName="3" name="Target" queryTableFieldId="3"/>
    <tableColumn id="4" xr3:uid="{8394ADE6-E90D-47CA-8D9A-5E27089090AD}" uniqueName="4" name="Amount" queryTableFieldId="4"/>
    <tableColumn id="5" xr3:uid="{461A1539-0D5C-4B09-8B8E-BDFB84EA93B4}" uniqueName="5" name="Column1" queryTableFieldId="5" dataDxfId="1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4C144FD-5A57-4E16-ADBC-599DAA4EA7FD}" name="Table16" displayName="Table16" ref="U3:V5" totalsRowShown="0">
  <autoFilter ref="U3:V5" xr:uid="{039EEF58-0A99-435A-A33E-D2AFD69A9143}"/>
  <tableColumns count="2">
    <tableColumn id="1" xr3:uid="{6FEE8C1C-BEFB-4DD7-A2C7-9B393A48A56C}" name="Target"/>
    <tableColumn id="2" xr3:uid="{319AC43E-B823-48DF-AF9B-FE6CF5406533}" name="precentage" dataDxfId="12" dataCellStyle="Percent">
      <calculatedColumnFormula>$Q$8/36</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A88C18-D20D-4B47-88AB-5A60AACB5DF6}" name="Order_Details" displayName="Order_Details" ref="A1:F1501" tableType="queryTable" totalsRowShown="0">
  <autoFilter ref="A1:F1501" xr:uid="{00000000-0009-0000-0100-000001000000}"/>
  <tableColumns count="6">
    <tableColumn id="1" xr3:uid="{E7FD2155-C00F-405C-A113-FC3E6CC2CC71}" uniqueName="1" name="Order ID" queryTableFieldId="1" dataDxfId="11"/>
    <tableColumn id="2" xr3:uid="{F61E4B86-B805-49F5-A0A9-3BA68B5A2C2C}" uniqueName="2" name="Amount" queryTableFieldId="2"/>
    <tableColumn id="3" xr3:uid="{CB2CF959-EA93-414A-A871-868C58F0B4CD}" uniqueName="3" name="Profit" queryTableFieldId="3"/>
    <tableColumn id="4" xr3:uid="{893F1850-550F-473D-BF51-7AB8F5ED9E54}" uniqueName="4" name="Quantity" queryTableFieldId="4"/>
    <tableColumn id="5" xr3:uid="{1B541DA0-1FD2-4AE1-B170-E55DB4BFAB68}" uniqueName="5" name="Category" queryTableFieldId="5" dataDxfId="10"/>
    <tableColumn id="6" xr3:uid="{E2057591-7164-4D49-8461-005A78A0AE60}" uniqueName="6" name="Sub-Category" queryTableFieldId="6" dataDxfId="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724243-3BCC-48DE-A85D-A1BAC1DD4E36}" name="Table4" displayName="Table4" ref="J4:K7" totalsRowShown="0">
  <autoFilter ref="J4:K7" xr:uid="{E32378B0-F17A-4D6E-A706-6AD690CAE279}"/>
  <sortState ref="J5:K7">
    <sortCondition descending="1" ref="K4:K7"/>
  </sortState>
  <tableColumns count="2">
    <tableColumn id="1" xr3:uid="{6948528B-46F8-446C-9256-1120F4C1A27D}" name="Category"/>
    <tableColumn id="2" xr3:uid="{73457169-E636-45C9-97BE-854D93D5330E}" name="Sum of Quantity">
      <calculatedColumnFormula>SUMIF(E:E,J5,D:D)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10" Type="http://schemas.microsoft.com/office/2007/relationships/slicer" Target="../slicers/slicer1.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3.xml"/><Relationship Id="rId5" Type="http://schemas.openxmlformats.org/officeDocument/2006/relationships/table" Target="../tables/table11.xml"/><Relationship Id="rId4"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F9C5D-25BF-4C6A-A035-E3DB66DC7C1F}">
  <dimension ref="A1:Y80"/>
  <sheetViews>
    <sheetView zoomScale="62" zoomScaleNormal="62" workbookViewId="0">
      <selection activeCell="P30" sqref="P30"/>
    </sheetView>
  </sheetViews>
  <sheetFormatPr defaultRowHeight="14.25" x14ac:dyDescent="0.2"/>
  <cols>
    <col min="1" max="1" width="21.375" bestFit="1" customWidth="1"/>
    <col min="2" max="2" width="10.875" bestFit="1" customWidth="1"/>
    <col min="3" max="3" width="8.75" bestFit="1" customWidth="1"/>
    <col min="5" max="5" width="19.375" style="2" customWidth="1"/>
    <col min="6" max="6" width="3.5" customWidth="1"/>
    <col min="7" max="7" width="19.875" customWidth="1"/>
    <col min="8" max="8" width="11.25" customWidth="1"/>
    <col min="11" max="11" width="11.75" customWidth="1"/>
    <col min="12" max="12" width="16" style="5" customWidth="1"/>
    <col min="13" max="13" width="16.25" customWidth="1"/>
    <col min="15" max="15" width="10.5" customWidth="1"/>
    <col min="16" max="16" width="22.75" customWidth="1"/>
    <col min="17" max="17" width="22.625" customWidth="1"/>
    <col min="19" max="20" width="10.5" customWidth="1"/>
    <col min="21" max="22" width="10.625" customWidth="1"/>
  </cols>
  <sheetData>
    <row r="1" spans="1:25" x14ac:dyDescent="0.2">
      <c r="A1" t="s">
        <v>903</v>
      </c>
      <c r="B1" t="s">
        <v>881</v>
      </c>
      <c r="C1" t="s">
        <v>904</v>
      </c>
      <c r="D1" t="s">
        <v>878</v>
      </c>
      <c r="E1" s="2" t="s">
        <v>910</v>
      </c>
      <c r="G1" s="2" t="s">
        <v>903</v>
      </c>
      <c r="H1" t="s">
        <v>881</v>
      </c>
      <c r="I1" t="s">
        <v>878</v>
      </c>
      <c r="K1" t="s">
        <v>913</v>
      </c>
      <c r="L1" s="5" t="s">
        <v>911</v>
      </c>
      <c r="M1" t="s">
        <v>912</v>
      </c>
    </row>
    <row r="2" spans="1:25" x14ac:dyDescent="0.2">
      <c r="A2" s="15">
        <v>43191</v>
      </c>
      <c r="B2" t="s">
        <v>883</v>
      </c>
      <c r="C2">
        <v>10400</v>
      </c>
      <c r="D2">
        <v>8121</v>
      </c>
      <c r="E2" s="5"/>
      <c r="G2" s="15">
        <v>43191</v>
      </c>
      <c r="H2" t="s">
        <v>883</v>
      </c>
      <c r="I2">
        <v>8121</v>
      </c>
      <c r="K2" t="s">
        <v>883</v>
      </c>
      <c r="L2" s="5">
        <f>Table19[[#This Row],[Amount]]/Sales_target[[#This Row],[Target]]</f>
        <v>0.78086538461538457</v>
      </c>
      <c r="M2" t="str">
        <f t="shared" ref="M2:M37" si="0">IF(L2&gt;=1,"yes","no")</f>
        <v>no</v>
      </c>
    </row>
    <row r="3" spans="1:25" x14ac:dyDescent="0.2">
      <c r="A3" s="15">
        <v>43221</v>
      </c>
      <c r="B3" t="s">
        <v>883</v>
      </c>
      <c r="C3">
        <v>10500</v>
      </c>
      <c r="D3">
        <v>6220</v>
      </c>
      <c r="E3" s="5"/>
      <c r="G3" s="15">
        <v>43221</v>
      </c>
      <c r="H3" t="s">
        <v>883</v>
      </c>
      <c r="I3">
        <v>6220</v>
      </c>
      <c r="K3" t="s">
        <v>883</v>
      </c>
      <c r="L3" s="5">
        <f>Table19[[#This Row],[Amount]]/Sales_target[[#This Row],[Target]]</f>
        <v>0.59238095238095234</v>
      </c>
      <c r="M3" t="str">
        <f t="shared" si="0"/>
        <v>no</v>
      </c>
      <c r="U3" t="s">
        <v>904</v>
      </c>
      <c r="V3" t="s">
        <v>926</v>
      </c>
      <c r="Y3" s="6"/>
    </row>
    <row r="4" spans="1:25" x14ac:dyDescent="0.2">
      <c r="A4" s="15">
        <v>43252</v>
      </c>
      <c r="B4" t="s">
        <v>883</v>
      </c>
      <c r="C4">
        <v>10600</v>
      </c>
      <c r="D4">
        <v>5532</v>
      </c>
      <c r="E4" s="5"/>
      <c r="G4" s="15">
        <v>43252</v>
      </c>
      <c r="H4" t="s">
        <v>883</v>
      </c>
      <c r="I4">
        <v>5532</v>
      </c>
      <c r="K4" t="s">
        <v>883</v>
      </c>
      <c r="L4" s="5">
        <f>Table19[[#This Row],[Amount]]/Sales_target[[#This Row],[Target]]</f>
        <v>0.52188679245283021</v>
      </c>
      <c r="M4" t="str">
        <f t="shared" si="0"/>
        <v>no</v>
      </c>
      <c r="O4" t="s">
        <v>881</v>
      </c>
      <c r="P4" t="s">
        <v>917</v>
      </c>
      <c r="Q4" t="s">
        <v>918</v>
      </c>
      <c r="U4" t="s">
        <v>915</v>
      </c>
      <c r="V4" s="6">
        <f>$P$8/36</f>
        <v>0.44444444444444442</v>
      </c>
      <c r="Y4" s="6"/>
    </row>
    <row r="5" spans="1:25" x14ac:dyDescent="0.2">
      <c r="A5" s="15">
        <v>43282</v>
      </c>
      <c r="B5" t="s">
        <v>883</v>
      </c>
      <c r="C5">
        <v>10800</v>
      </c>
      <c r="D5">
        <v>3483</v>
      </c>
      <c r="E5" s="5"/>
      <c r="G5" s="15">
        <v>43282</v>
      </c>
      <c r="H5" t="s">
        <v>883</v>
      </c>
      <c r="I5">
        <v>3483</v>
      </c>
      <c r="K5" t="s">
        <v>883</v>
      </c>
      <c r="L5" s="5">
        <f>Table19[[#This Row],[Amount]]/Sales_target[[#This Row],[Target]]</f>
        <v>0.32250000000000001</v>
      </c>
      <c r="M5" t="str">
        <f t="shared" si="0"/>
        <v>no</v>
      </c>
      <c r="O5" t="s">
        <v>883</v>
      </c>
      <c r="P5">
        <f>COUNTIFS(K:K,O5,M:M,"yes")</f>
        <v>4</v>
      </c>
      <c r="Q5">
        <f>COUNTIFS(K:K,O5,M:M,"no")</f>
        <v>8</v>
      </c>
      <c r="U5" t="s">
        <v>916</v>
      </c>
      <c r="V5" s="6">
        <f>$Q$8/36</f>
        <v>0.55555555555555558</v>
      </c>
      <c r="Y5" s="6"/>
    </row>
    <row r="6" spans="1:25" x14ac:dyDescent="0.2">
      <c r="A6" s="15">
        <v>43313</v>
      </c>
      <c r="B6" t="s">
        <v>883</v>
      </c>
      <c r="C6">
        <v>10900</v>
      </c>
      <c r="D6">
        <v>9538</v>
      </c>
      <c r="E6" s="5"/>
      <c r="G6" s="15">
        <v>43313</v>
      </c>
      <c r="H6" t="s">
        <v>883</v>
      </c>
      <c r="I6">
        <v>9538</v>
      </c>
      <c r="K6" t="s">
        <v>883</v>
      </c>
      <c r="L6" s="5">
        <f>Table19[[#This Row],[Amount]]/Sales_target[[#This Row],[Target]]</f>
        <v>0.87504587155963298</v>
      </c>
      <c r="M6" t="str">
        <f t="shared" si="0"/>
        <v>no</v>
      </c>
      <c r="O6" t="s">
        <v>888</v>
      </c>
      <c r="P6">
        <f>COUNTIFS(K:K,O6,M:M,"yes")</f>
        <v>9</v>
      </c>
      <c r="Q6">
        <f>COUNTIFS(K:K,O6,M:M,"no")</f>
        <v>3</v>
      </c>
    </row>
    <row r="7" spans="1:25" x14ac:dyDescent="0.2">
      <c r="A7" s="15">
        <v>43344</v>
      </c>
      <c r="B7" t="s">
        <v>883</v>
      </c>
      <c r="C7">
        <v>11000</v>
      </c>
      <c r="D7">
        <v>8704</v>
      </c>
      <c r="E7" s="5"/>
      <c r="G7" s="15">
        <v>43344</v>
      </c>
      <c r="H7" t="s">
        <v>883</v>
      </c>
      <c r="I7">
        <v>8704</v>
      </c>
      <c r="K7" t="s">
        <v>883</v>
      </c>
      <c r="L7" s="5">
        <f>Table19[[#This Row],[Amount]]/Sales_target[[#This Row],[Target]]</f>
        <v>0.79127272727272724</v>
      </c>
      <c r="M7" t="str">
        <f t="shared" si="0"/>
        <v>no</v>
      </c>
      <c r="O7" t="s">
        <v>885</v>
      </c>
      <c r="P7">
        <f>COUNTIFS(K:K,O7,M:M,"yes")</f>
        <v>3</v>
      </c>
      <c r="Q7">
        <f>COUNTIFS(K:K,O7,M:M,"no")</f>
        <v>9</v>
      </c>
    </row>
    <row r="8" spans="1:25" x14ac:dyDescent="0.2">
      <c r="A8" s="15">
        <v>43374</v>
      </c>
      <c r="B8" t="s">
        <v>883</v>
      </c>
      <c r="C8">
        <v>11100</v>
      </c>
      <c r="D8">
        <v>6766</v>
      </c>
      <c r="E8" s="5"/>
      <c r="G8" s="15">
        <v>43374</v>
      </c>
      <c r="H8" t="s">
        <v>883</v>
      </c>
      <c r="I8">
        <v>6766</v>
      </c>
      <c r="K8" t="s">
        <v>883</v>
      </c>
      <c r="L8" s="5">
        <f>Table19[[#This Row],[Amount]]/Sales_target[[#This Row],[Target]]</f>
        <v>0.60954954954954954</v>
      </c>
      <c r="M8" t="str">
        <f t="shared" si="0"/>
        <v>no</v>
      </c>
      <c r="O8" t="s">
        <v>914</v>
      </c>
      <c r="P8">
        <f>SUM(P5:P7)</f>
        <v>16</v>
      </c>
      <c r="Q8">
        <f>SUM(Q5:Q7)</f>
        <v>20</v>
      </c>
    </row>
    <row r="9" spans="1:25" x14ac:dyDescent="0.2">
      <c r="A9" s="15">
        <v>43405</v>
      </c>
      <c r="B9" t="s">
        <v>883</v>
      </c>
      <c r="C9">
        <v>11300</v>
      </c>
      <c r="D9">
        <v>15165</v>
      </c>
      <c r="E9" s="5"/>
      <c r="G9" s="15">
        <v>43405</v>
      </c>
      <c r="H9" t="s">
        <v>883</v>
      </c>
      <c r="I9">
        <v>15165</v>
      </c>
      <c r="K9" t="s">
        <v>883</v>
      </c>
      <c r="L9" s="5">
        <f>Table19[[#This Row],[Amount]]/Sales_target[[#This Row],[Target]]</f>
        <v>1.3420353982300885</v>
      </c>
      <c r="M9" t="str">
        <f t="shared" si="0"/>
        <v>yes</v>
      </c>
    </row>
    <row r="10" spans="1:25" x14ac:dyDescent="0.2">
      <c r="A10" s="15">
        <v>43435</v>
      </c>
      <c r="B10" t="s">
        <v>883</v>
      </c>
      <c r="C10">
        <v>11400</v>
      </c>
      <c r="D10">
        <v>9474</v>
      </c>
      <c r="E10" s="5"/>
      <c r="G10" s="15">
        <v>43435</v>
      </c>
      <c r="H10" t="s">
        <v>883</v>
      </c>
      <c r="I10">
        <v>9474</v>
      </c>
      <c r="K10" t="s">
        <v>883</v>
      </c>
      <c r="L10" s="5">
        <f>Table19[[#This Row],[Amount]]/Sales_target[[#This Row],[Target]]</f>
        <v>0.83105263157894738</v>
      </c>
      <c r="M10" t="str">
        <f t="shared" si="0"/>
        <v>no</v>
      </c>
    </row>
    <row r="11" spans="1:25" x14ac:dyDescent="0.2">
      <c r="A11" s="15">
        <v>43466</v>
      </c>
      <c r="B11" t="s">
        <v>883</v>
      </c>
      <c r="C11">
        <v>11500</v>
      </c>
      <c r="D11">
        <v>21257</v>
      </c>
      <c r="E11" s="5"/>
      <c r="G11" s="15">
        <v>43466</v>
      </c>
      <c r="H11" t="s">
        <v>883</v>
      </c>
      <c r="I11">
        <v>21257</v>
      </c>
      <c r="K11" t="s">
        <v>883</v>
      </c>
      <c r="L11" s="5">
        <f>Table19[[#This Row],[Amount]]/Sales_target[[#This Row],[Target]]</f>
        <v>1.8484347826086958</v>
      </c>
      <c r="M11" t="str">
        <f t="shared" si="0"/>
        <v>yes</v>
      </c>
    </row>
    <row r="12" spans="1:25" x14ac:dyDescent="0.2">
      <c r="A12" s="15">
        <v>43497</v>
      </c>
      <c r="B12" t="s">
        <v>883</v>
      </c>
      <c r="C12">
        <v>11600</v>
      </c>
      <c r="D12">
        <v>16262</v>
      </c>
      <c r="E12" s="5"/>
      <c r="G12" s="15">
        <v>43497</v>
      </c>
      <c r="H12" t="s">
        <v>883</v>
      </c>
      <c r="I12">
        <v>16262</v>
      </c>
      <c r="K12" t="s">
        <v>883</v>
      </c>
      <c r="L12" s="5">
        <f>Table19[[#This Row],[Amount]]/Sales_target[[#This Row],[Target]]</f>
        <v>1.401896551724138</v>
      </c>
      <c r="M12" t="str">
        <f t="shared" si="0"/>
        <v>yes</v>
      </c>
    </row>
    <row r="13" spans="1:25" x14ac:dyDescent="0.2">
      <c r="A13" s="15">
        <v>43525</v>
      </c>
      <c r="B13" t="s">
        <v>883</v>
      </c>
      <c r="C13">
        <v>11800</v>
      </c>
      <c r="D13">
        <v>16659</v>
      </c>
      <c r="E13" s="5"/>
      <c r="G13" s="15">
        <v>43525</v>
      </c>
      <c r="H13" t="s">
        <v>883</v>
      </c>
      <c r="I13">
        <v>16659</v>
      </c>
      <c r="K13" t="s">
        <v>883</v>
      </c>
      <c r="L13" s="5">
        <f>Table19[[#This Row],[Amount]]/Sales_target[[#This Row],[Target]]</f>
        <v>1.4117796610169491</v>
      </c>
      <c r="M13" t="str">
        <f t="shared" si="0"/>
        <v>yes</v>
      </c>
    </row>
    <row r="14" spans="1:25" x14ac:dyDescent="0.2">
      <c r="A14" s="15">
        <v>43191</v>
      </c>
      <c r="B14" t="s">
        <v>888</v>
      </c>
      <c r="C14">
        <v>9000</v>
      </c>
      <c r="D14">
        <v>11127</v>
      </c>
      <c r="E14" s="5"/>
      <c r="G14" s="15">
        <v>43191</v>
      </c>
      <c r="H14" t="s">
        <v>888</v>
      </c>
      <c r="I14">
        <v>11127</v>
      </c>
      <c r="K14" t="s">
        <v>888</v>
      </c>
      <c r="L14" s="5">
        <f>Table19[[#This Row],[Amount]]/Sales_target[[#This Row],[Target]]</f>
        <v>1.2363333333333333</v>
      </c>
      <c r="M14" t="str">
        <f t="shared" si="0"/>
        <v>yes</v>
      </c>
    </row>
    <row r="15" spans="1:25" x14ac:dyDescent="0.2">
      <c r="A15" s="15">
        <v>43221</v>
      </c>
      <c r="B15" t="s">
        <v>888</v>
      </c>
      <c r="C15">
        <v>9000</v>
      </c>
      <c r="D15">
        <v>12807</v>
      </c>
      <c r="E15" s="5"/>
      <c r="G15" s="15">
        <v>43221</v>
      </c>
      <c r="H15" t="s">
        <v>888</v>
      </c>
      <c r="I15">
        <v>12807</v>
      </c>
      <c r="K15" t="s">
        <v>888</v>
      </c>
      <c r="L15" s="5">
        <f>Table19[[#This Row],[Amount]]/Sales_target[[#This Row],[Target]]</f>
        <v>1.423</v>
      </c>
      <c r="M15" t="str">
        <f t="shared" si="0"/>
        <v>yes</v>
      </c>
    </row>
    <row r="16" spans="1:25" x14ac:dyDescent="0.2">
      <c r="A16" s="15">
        <v>43252</v>
      </c>
      <c r="B16" t="s">
        <v>888</v>
      </c>
      <c r="C16">
        <v>9000</v>
      </c>
      <c r="D16">
        <v>9344</v>
      </c>
      <c r="E16" s="5"/>
      <c r="G16" s="15">
        <v>43252</v>
      </c>
      <c r="H16" t="s">
        <v>888</v>
      </c>
      <c r="I16">
        <v>9344</v>
      </c>
      <c r="K16" t="s">
        <v>888</v>
      </c>
      <c r="L16" s="5">
        <f>Table19[[#This Row],[Amount]]/Sales_target[[#This Row],[Target]]</f>
        <v>1.0382222222222222</v>
      </c>
      <c r="M16" t="str">
        <f t="shared" si="0"/>
        <v>yes</v>
      </c>
    </row>
    <row r="17" spans="1:17" x14ac:dyDescent="0.2">
      <c r="A17" s="15">
        <v>43282</v>
      </c>
      <c r="B17" t="s">
        <v>888</v>
      </c>
      <c r="C17">
        <v>9000</v>
      </c>
      <c r="D17">
        <v>6502</v>
      </c>
      <c r="E17" s="5"/>
      <c r="G17" s="15">
        <v>43282</v>
      </c>
      <c r="H17" t="s">
        <v>888</v>
      </c>
      <c r="I17">
        <v>6502</v>
      </c>
      <c r="K17" t="s">
        <v>888</v>
      </c>
      <c r="L17" s="5">
        <f>Table19[[#This Row],[Amount]]/Sales_target[[#This Row],[Target]]</f>
        <v>0.72244444444444444</v>
      </c>
      <c r="M17" t="str">
        <f t="shared" si="0"/>
        <v>no</v>
      </c>
    </row>
    <row r="18" spans="1:17" x14ac:dyDescent="0.2">
      <c r="A18" s="15">
        <v>43313</v>
      </c>
      <c r="B18" t="s">
        <v>888</v>
      </c>
      <c r="C18">
        <v>9000</v>
      </c>
      <c r="D18">
        <v>9539</v>
      </c>
      <c r="E18" s="5"/>
      <c r="G18" s="15">
        <v>43313</v>
      </c>
      <c r="H18" t="s">
        <v>888</v>
      </c>
      <c r="I18">
        <v>9539</v>
      </c>
      <c r="K18" t="s">
        <v>888</v>
      </c>
      <c r="L18" s="5">
        <f>Table19[[#This Row],[Amount]]/Sales_target[[#This Row],[Target]]</f>
        <v>1.0598888888888889</v>
      </c>
      <c r="M18" t="str">
        <f t="shared" si="0"/>
        <v>yes</v>
      </c>
      <c r="O18" t="s">
        <v>881</v>
      </c>
      <c r="P18" t="s">
        <v>915</v>
      </c>
      <c r="Q18" t="s">
        <v>916</v>
      </c>
    </row>
    <row r="19" spans="1:17" x14ac:dyDescent="0.2">
      <c r="A19" s="15">
        <v>43344</v>
      </c>
      <c r="B19" t="s">
        <v>888</v>
      </c>
      <c r="C19">
        <v>9000</v>
      </c>
      <c r="D19">
        <v>7207</v>
      </c>
      <c r="E19" s="5"/>
      <c r="G19" s="15">
        <v>43344</v>
      </c>
      <c r="H19" t="s">
        <v>888</v>
      </c>
      <c r="I19">
        <v>7207</v>
      </c>
      <c r="K19" t="s">
        <v>888</v>
      </c>
      <c r="L19" s="5">
        <f>Table19[[#This Row],[Amount]]/Sales_target[[#This Row],[Target]]</f>
        <v>0.80077777777777781</v>
      </c>
      <c r="M19" t="str">
        <f t="shared" si="0"/>
        <v>no</v>
      </c>
      <c r="O19" t="s">
        <v>883</v>
      </c>
      <c r="P19" s="6">
        <f t="shared" ref="P19:Q21" si="1">P5/12</f>
        <v>0.33333333333333331</v>
      </c>
      <c r="Q19" s="6">
        <f t="shared" si="1"/>
        <v>0.66666666666666663</v>
      </c>
    </row>
    <row r="20" spans="1:17" x14ac:dyDescent="0.2">
      <c r="A20" s="15">
        <v>43374</v>
      </c>
      <c r="B20" t="s">
        <v>888</v>
      </c>
      <c r="C20">
        <v>9000</v>
      </c>
      <c r="D20">
        <v>13361</v>
      </c>
      <c r="E20" s="5"/>
      <c r="G20" s="15">
        <v>43374</v>
      </c>
      <c r="H20" t="s">
        <v>888</v>
      </c>
      <c r="I20">
        <v>13361</v>
      </c>
      <c r="K20" t="s">
        <v>888</v>
      </c>
      <c r="L20" s="5">
        <f>Table19[[#This Row],[Amount]]/Sales_target[[#This Row],[Target]]</f>
        <v>1.4845555555555556</v>
      </c>
      <c r="M20" t="str">
        <f t="shared" si="0"/>
        <v>yes</v>
      </c>
      <c r="O20" t="s">
        <v>888</v>
      </c>
      <c r="P20" s="6">
        <f t="shared" si="1"/>
        <v>0.75</v>
      </c>
      <c r="Q20" s="6">
        <f t="shared" si="1"/>
        <v>0.25</v>
      </c>
    </row>
    <row r="21" spans="1:17" x14ac:dyDescent="0.2">
      <c r="A21" s="15">
        <v>43405</v>
      </c>
      <c r="B21" t="s">
        <v>888</v>
      </c>
      <c r="C21">
        <v>9000</v>
      </c>
      <c r="D21">
        <v>16651</v>
      </c>
      <c r="E21" s="5"/>
      <c r="G21" s="15">
        <v>43405</v>
      </c>
      <c r="H21" t="s">
        <v>888</v>
      </c>
      <c r="I21">
        <v>16651</v>
      </c>
      <c r="K21" t="s">
        <v>888</v>
      </c>
      <c r="L21" s="5">
        <f>Table19[[#This Row],[Amount]]/Sales_target[[#This Row],[Target]]</f>
        <v>1.850111111111111</v>
      </c>
      <c r="M21" t="str">
        <f t="shared" si="0"/>
        <v>yes</v>
      </c>
      <c r="O21" t="s">
        <v>885</v>
      </c>
      <c r="P21" s="6">
        <f t="shared" si="1"/>
        <v>0.25</v>
      </c>
      <c r="Q21" s="6">
        <f t="shared" si="1"/>
        <v>0.75</v>
      </c>
    </row>
    <row r="22" spans="1:17" x14ac:dyDescent="0.2">
      <c r="A22" s="15">
        <v>43435</v>
      </c>
      <c r="B22" t="s">
        <v>888</v>
      </c>
      <c r="C22">
        <v>9000</v>
      </c>
      <c r="D22">
        <v>18560</v>
      </c>
      <c r="E22" s="5"/>
      <c r="G22" s="15">
        <v>43435</v>
      </c>
      <c r="H22" t="s">
        <v>888</v>
      </c>
      <c r="I22">
        <v>18560</v>
      </c>
      <c r="K22" t="s">
        <v>888</v>
      </c>
      <c r="L22" s="5">
        <f>Table19[[#This Row],[Amount]]/Sales_target[[#This Row],[Target]]</f>
        <v>2.0622222222222222</v>
      </c>
      <c r="M22" t="str">
        <f t="shared" si="0"/>
        <v>yes</v>
      </c>
    </row>
    <row r="23" spans="1:17" x14ac:dyDescent="0.2">
      <c r="A23" s="15">
        <v>43466</v>
      </c>
      <c r="B23" t="s">
        <v>888</v>
      </c>
      <c r="C23">
        <v>16000</v>
      </c>
      <c r="D23">
        <v>26716</v>
      </c>
      <c r="E23" s="5"/>
      <c r="G23" s="15">
        <v>43466</v>
      </c>
      <c r="H23" t="s">
        <v>888</v>
      </c>
      <c r="I23">
        <v>26716</v>
      </c>
      <c r="K23" t="s">
        <v>888</v>
      </c>
      <c r="L23" s="5">
        <f>Table19[[#This Row],[Amount]]/Sales_target[[#This Row],[Target]]</f>
        <v>1.6697500000000001</v>
      </c>
      <c r="M23" t="str">
        <f t="shared" si="0"/>
        <v>yes</v>
      </c>
    </row>
    <row r="24" spans="1:17" x14ac:dyDescent="0.2">
      <c r="A24" s="15">
        <v>43497</v>
      </c>
      <c r="B24" t="s">
        <v>888</v>
      </c>
      <c r="C24">
        <v>16000</v>
      </c>
      <c r="D24">
        <v>12593</v>
      </c>
      <c r="E24" s="5"/>
      <c r="G24" s="15">
        <v>43497</v>
      </c>
      <c r="H24" t="s">
        <v>888</v>
      </c>
      <c r="I24">
        <v>12593</v>
      </c>
      <c r="K24" t="s">
        <v>888</v>
      </c>
      <c r="L24" s="5">
        <f>Table19[[#This Row],[Amount]]/Sales_target[[#This Row],[Target]]</f>
        <v>0.7870625</v>
      </c>
      <c r="M24" t="str">
        <f t="shared" si="0"/>
        <v>no</v>
      </c>
    </row>
    <row r="25" spans="1:17" x14ac:dyDescent="0.2">
      <c r="A25" s="15">
        <v>43525</v>
      </c>
      <c r="B25" t="s">
        <v>888</v>
      </c>
      <c r="C25">
        <v>16000</v>
      </c>
      <c r="D25">
        <v>20860</v>
      </c>
      <c r="E25" s="5"/>
      <c r="G25" s="15">
        <v>43525</v>
      </c>
      <c r="H25" t="s">
        <v>888</v>
      </c>
      <c r="I25">
        <v>20860</v>
      </c>
      <c r="K25" t="s">
        <v>888</v>
      </c>
      <c r="L25" s="5">
        <f>Table19[[#This Row],[Amount]]/Sales_target[[#This Row],[Target]]</f>
        <v>1.30375</v>
      </c>
      <c r="M25" t="str">
        <f t="shared" si="0"/>
        <v>yes</v>
      </c>
    </row>
    <row r="26" spans="1:17" x14ac:dyDescent="0.2">
      <c r="A26" s="15">
        <v>43191</v>
      </c>
      <c r="B26" t="s">
        <v>885</v>
      </c>
      <c r="C26">
        <v>12000</v>
      </c>
      <c r="D26">
        <v>13478</v>
      </c>
      <c r="E26" s="5"/>
      <c r="G26" s="15">
        <v>43191</v>
      </c>
      <c r="H26" t="s">
        <v>885</v>
      </c>
      <c r="I26">
        <v>13478</v>
      </c>
      <c r="K26" t="s">
        <v>885</v>
      </c>
      <c r="L26" s="5">
        <f>Table19[[#This Row],[Amount]]/Sales_target[[#This Row],[Target]]</f>
        <v>1.1231666666666666</v>
      </c>
      <c r="M26" t="str">
        <f t="shared" si="0"/>
        <v>yes</v>
      </c>
    </row>
    <row r="27" spans="1:17" x14ac:dyDescent="0.2">
      <c r="A27" s="15">
        <v>43221</v>
      </c>
      <c r="B27" t="s">
        <v>885</v>
      </c>
      <c r="C27">
        <v>12000</v>
      </c>
      <c r="D27">
        <v>9518</v>
      </c>
      <c r="E27" s="5"/>
      <c r="G27" s="15">
        <v>43221</v>
      </c>
      <c r="H27" t="s">
        <v>885</v>
      </c>
      <c r="I27">
        <v>9518</v>
      </c>
      <c r="K27" t="s">
        <v>885</v>
      </c>
      <c r="L27" s="5">
        <f>Table19[[#This Row],[Amount]]/Sales_target[[#This Row],[Target]]</f>
        <v>0.79316666666666669</v>
      </c>
      <c r="M27" t="str">
        <f t="shared" si="0"/>
        <v>no</v>
      </c>
    </row>
    <row r="28" spans="1:17" x14ac:dyDescent="0.2">
      <c r="A28" s="15">
        <v>43252</v>
      </c>
      <c r="B28" t="s">
        <v>885</v>
      </c>
      <c r="C28">
        <v>12000</v>
      </c>
      <c r="D28">
        <v>8782</v>
      </c>
      <c r="E28" s="5"/>
      <c r="G28" s="15">
        <v>43252</v>
      </c>
      <c r="H28" t="s">
        <v>885</v>
      </c>
      <c r="I28">
        <v>8782</v>
      </c>
      <c r="K28" t="s">
        <v>885</v>
      </c>
      <c r="L28" s="5">
        <f>Table19[[#This Row],[Amount]]/Sales_target[[#This Row],[Target]]</f>
        <v>0.73183333333333334</v>
      </c>
      <c r="M28" t="str">
        <f t="shared" si="0"/>
        <v>no</v>
      </c>
    </row>
    <row r="29" spans="1:17" x14ac:dyDescent="0.2">
      <c r="A29" s="15">
        <v>43282</v>
      </c>
      <c r="B29" t="s">
        <v>885</v>
      </c>
      <c r="C29">
        <v>14000</v>
      </c>
      <c r="D29">
        <v>2981</v>
      </c>
      <c r="E29" s="5"/>
      <c r="G29" s="15">
        <v>43282</v>
      </c>
      <c r="H29" t="s">
        <v>885</v>
      </c>
      <c r="I29">
        <v>2981</v>
      </c>
      <c r="K29" t="s">
        <v>885</v>
      </c>
      <c r="L29" s="5">
        <f>Table19[[#This Row],[Amount]]/Sales_target[[#This Row],[Target]]</f>
        <v>0.21292857142857144</v>
      </c>
      <c r="M29" t="str">
        <f t="shared" si="0"/>
        <v>no</v>
      </c>
    </row>
    <row r="30" spans="1:17" x14ac:dyDescent="0.2">
      <c r="A30" s="15">
        <v>43313</v>
      </c>
      <c r="B30" t="s">
        <v>885</v>
      </c>
      <c r="C30">
        <v>14000</v>
      </c>
      <c r="D30">
        <v>11822</v>
      </c>
      <c r="E30" s="5"/>
      <c r="G30" s="15">
        <v>43313</v>
      </c>
      <c r="H30" t="s">
        <v>885</v>
      </c>
      <c r="I30">
        <v>11822</v>
      </c>
      <c r="K30" t="s">
        <v>885</v>
      </c>
      <c r="L30" s="5">
        <f>Table19[[#This Row],[Amount]]/Sales_target[[#This Row],[Target]]</f>
        <v>0.84442857142857142</v>
      </c>
      <c r="M30" t="str">
        <f t="shared" si="0"/>
        <v>no</v>
      </c>
    </row>
    <row r="31" spans="1:17" x14ac:dyDescent="0.2">
      <c r="A31" s="15">
        <v>43344</v>
      </c>
      <c r="B31" t="s">
        <v>885</v>
      </c>
      <c r="C31">
        <v>14000</v>
      </c>
      <c r="D31">
        <v>10717</v>
      </c>
      <c r="E31" s="5"/>
      <c r="G31" s="15">
        <v>43344</v>
      </c>
      <c r="H31" t="s">
        <v>885</v>
      </c>
      <c r="I31">
        <v>10717</v>
      </c>
      <c r="K31" t="s">
        <v>885</v>
      </c>
      <c r="L31" s="5">
        <f>Table19[[#This Row],[Amount]]/Sales_target[[#This Row],[Target]]</f>
        <v>0.76549999999999996</v>
      </c>
      <c r="M31" t="str">
        <f t="shared" si="0"/>
        <v>no</v>
      </c>
    </row>
    <row r="32" spans="1:17" x14ac:dyDescent="0.2">
      <c r="A32" s="15">
        <v>43374</v>
      </c>
      <c r="B32" t="s">
        <v>885</v>
      </c>
      <c r="C32">
        <v>16000</v>
      </c>
      <c r="D32">
        <v>11488</v>
      </c>
      <c r="E32" s="5"/>
      <c r="G32" s="15">
        <v>43374</v>
      </c>
      <c r="H32" t="s">
        <v>885</v>
      </c>
      <c r="I32">
        <v>11488</v>
      </c>
      <c r="K32" t="s">
        <v>885</v>
      </c>
      <c r="L32" s="5">
        <f>Table19[[#This Row],[Amount]]/Sales_target[[#This Row],[Target]]</f>
        <v>0.71799999999999997</v>
      </c>
      <c r="M32" t="str">
        <f t="shared" si="0"/>
        <v>no</v>
      </c>
    </row>
    <row r="33" spans="1:13" x14ac:dyDescent="0.2">
      <c r="A33" s="15">
        <v>43405</v>
      </c>
      <c r="B33" t="s">
        <v>885</v>
      </c>
      <c r="C33">
        <v>16000</v>
      </c>
      <c r="D33">
        <v>16270</v>
      </c>
      <c r="E33" s="5"/>
      <c r="G33" s="15">
        <v>43405</v>
      </c>
      <c r="H33" t="s">
        <v>885</v>
      </c>
      <c r="I33">
        <v>16270</v>
      </c>
      <c r="K33" t="s">
        <v>885</v>
      </c>
      <c r="L33" s="5">
        <f>Table19[[#This Row],[Amount]]/Sales_target[[#This Row],[Target]]</f>
        <v>1.016875</v>
      </c>
      <c r="M33" t="str">
        <f t="shared" si="0"/>
        <v>yes</v>
      </c>
    </row>
    <row r="34" spans="1:13" x14ac:dyDescent="0.2">
      <c r="A34" s="15">
        <v>43435</v>
      </c>
      <c r="B34" t="s">
        <v>885</v>
      </c>
      <c r="C34">
        <v>16000</v>
      </c>
      <c r="D34">
        <v>9545</v>
      </c>
      <c r="E34" s="5"/>
      <c r="G34" s="15">
        <v>43435</v>
      </c>
      <c r="H34" t="s">
        <v>885</v>
      </c>
      <c r="I34">
        <v>9545</v>
      </c>
      <c r="K34" t="s">
        <v>885</v>
      </c>
      <c r="L34" s="5">
        <f>Table19[[#This Row],[Amount]]/Sales_target[[#This Row],[Target]]</f>
        <v>0.5965625</v>
      </c>
      <c r="M34" t="str">
        <f t="shared" si="0"/>
        <v>no</v>
      </c>
    </row>
    <row r="35" spans="1:13" x14ac:dyDescent="0.2">
      <c r="A35" s="15">
        <v>43466</v>
      </c>
      <c r="B35" t="s">
        <v>885</v>
      </c>
      <c r="C35">
        <v>16000</v>
      </c>
      <c r="D35">
        <v>13466</v>
      </c>
      <c r="E35" s="5"/>
      <c r="G35" s="15">
        <v>43466</v>
      </c>
      <c r="H35" t="s">
        <v>885</v>
      </c>
      <c r="I35">
        <v>13466</v>
      </c>
      <c r="K35" t="s">
        <v>885</v>
      </c>
      <c r="L35" s="5">
        <f>Table19[[#This Row],[Amount]]/Sales_target[[#This Row],[Target]]</f>
        <v>0.84162499999999996</v>
      </c>
      <c r="M35" t="str">
        <f t="shared" si="0"/>
        <v>no</v>
      </c>
    </row>
    <row r="36" spans="1:13" x14ac:dyDescent="0.2">
      <c r="A36" s="15">
        <v>43497</v>
      </c>
      <c r="B36" t="s">
        <v>885</v>
      </c>
      <c r="C36">
        <v>16000</v>
      </c>
      <c r="D36">
        <v>9569</v>
      </c>
      <c r="E36" s="5"/>
      <c r="G36" s="15">
        <v>43497</v>
      </c>
      <c r="H36" t="s">
        <v>885</v>
      </c>
      <c r="I36">
        <v>9569</v>
      </c>
      <c r="K36" t="s">
        <v>885</v>
      </c>
      <c r="L36" s="5">
        <f>Table19[[#This Row],[Amount]]/Sales_target[[#This Row],[Target]]</f>
        <v>0.59806250000000005</v>
      </c>
      <c r="M36" t="str">
        <f t="shared" si="0"/>
        <v>no</v>
      </c>
    </row>
    <row r="37" spans="1:13" x14ac:dyDescent="0.2">
      <c r="A37" s="15">
        <v>43525</v>
      </c>
      <c r="B37" t="s">
        <v>885</v>
      </c>
      <c r="C37">
        <v>16000</v>
      </c>
      <c r="D37">
        <v>21418</v>
      </c>
      <c r="E37" s="5"/>
      <c r="G37" s="15">
        <v>43525</v>
      </c>
      <c r="H37" t="s">
        <v>885</v>
      </c>
      <c r="I37">
        <v>21418</v>
      </c>
      <c r="K37" t="s">
        <v>885</v>
      </c>
      <c r="L37" s="5">
        <f>Table19[[#This Row],[Amount]]/Sales_target[[#This Row],[Target]]</f>
        <v>1.338625</v>
      </c>
      <c r="M37" t="str">
        <f t="shared" si="0"/>
        <v>yes</v>
      </c>
    </row>
    <row r="44" spans="1:13" x14ac:dyDescent="0.2">
      <c r="A44" t="s">
        <v>903</v>
      </c>
      <c r="B44" t="s">
        <v>881</v>
      </c>
      <c r="C44" t="s">
        <v>904</v>
      </c>
      <c r="D44" t="s">
        <v>878</v>
      </c>
      <c r="E44" s="2" t="s">
        <v>910</v>
      </c>
    </row>
    <row r="45" spans="1:13" x14ac:dyDescent="0.2">
      <c r="A45" s="2">
        <v>43191</v>
      </c>
      <c r="B45" t="s">
        <v>883</v>
      </c>
      <c r="C45">
        <v>10400</v>
      </c>
      <c r="D45">
        <v>8121</v>
      </c>
      <c r="E45" s="5"/>
    </row>
    <row r="46" spans="1:13" x14ac:dyDescent="0.2">
      <c r="A46" s="2">
        <v>43221</v>
      </c>
      <c r="B46" t="s">
        <v>883</v>
      </c>
      <c r="C46">
        <v>10500</v>
      </c>
      <c r="D46">
        <v>6220</v>
      </c>
      <c r="E46" s="5"/>
    </row>
    <row r="47" spans="1:13" x14ac:dyDescent="0.2">
      <c r="A47" s="2">
        <v>43252</v>
      </c>
      <c r="B47" t="s">
        <v>883</v>
      </c>
      <c r="C47">
        <v>10600</v>
      </c>
      <c r="D47">
        <v>5532</v>
      </c>
      <c r="E47" s="5"/>
    </row>
    <row r="48" spans="1:13" x14ac:dyDescent="0.2">
      <c r="A48" s="2">
        <v>43282</v>
      </c>
      <c r="B48" t="s">
        <v>883</v>
      </c>
      <c r="C48">
        <v>10800</v>
      </c>
      <c r="D48">
        <v>3483</v>
      </c>
      <c r="E48" s="5"/>
    </row>
    <row r="49" spans="1:5" x14ac:dyDescent="0.2">
      <c r="A49" s="2">
        <v>43313</v>
      </c>
      <c r="B49" t="s">
        <v>883</v>
      </c>
      <c r="C49">
        <v>10900</v>
      </c>
      <c r="D49">
        <v>9538</v>
      </c>
      <c r="E49" s="5"/>
    </row>
    <row r="50" spans="1:5" x14ac:dyDescent="0.2">
      <c r="A50" s="2">
        <v>43344</v>
      </c>
      <c r="B50" t="s">
        <v>883</v>
      </c>
      <c r="C50">
        <v>11000</v>
      </c>
      <c r="D50">
        <v>8704</v>
      </c>
      <c r="E50" s="5"/>
    </row>
    <row r="51" spans="1:5" x14ac:dyDescent="0.2">
      <c r="A51" s="2">
        <v>43374</v>
      </c>
      <c r="B51" t="s">
        <v>883</v>
      </c>
      <c r="C51">
        <v>11100</v>
      </c>
      <c r="D51">
        <v>6766</v>
      </c>
      <c r="E51" s="5"/>
    </row>
    <row r="52" spans="1:5" x14ac:dyDescent="0.2">
      <c r="A52" s="2">
        <v>43405</v>
      </c>
      <c r="B52" t="s">
        <v>883</v>
      </c>
      <c r="C52">
        <v>11300</v>
      </c>
      <c r="D52">
        <v>15165</v>
      </c>
      <c r="E52" s="5"/>
    </row>
    <row r="53" spans="1:5" x14ac:dyDescent="0.2">
      <c r="A53" s="2">
        <v>43435</v>
      </c>
      <c r="B53" t="s">
        <v>883</v>
      </c>
      <c r="C53">
        <v>11400</v>
      </c>
      <c r="D53">
        <v>9474</v>
      </c>
      <c r="E53" s="5"/>
    </row>
    <row r="54" spans="1:5" x14ac:dyDescent="0.2">
      <c r="A54" s="2">
        <v>43466</v>
      </c>
      <c r="B54" t="s">
        <v>883</v>
      </c>
      <c r="C54">
        <v>11500</v>
      </c>
      <c r="D54">
        <v>21257</v>
      </c>
      <c r="E54" s="5"/>
    </row>
    <row r="55" spans="1:5" x14ac:dyDescent="0.2">
      <c r="A55" s="2">
        <v>43497</v>
      </c>
      <c r="B55" t="s">
        <v>883</v>
      </c>
      <c r="C55">
        <v>11600</v>
      </c>
      <c r="D55">
        <v>16262</v>
      </c>
      <c r="E55" s="5"/>
    </row>
    <row r="56" spans="1:5" x14ac:dyDescent="0.2">
      <c r="A56" s="2">
        <v>43525</v>
      </c>
      <c r="B56" t="s">
        <v>883</v>
      </c>
      <c r="C56">
        <v>11800</v>
      </c>
      <c r="D56">
        <v>16659</v>
      </c>
      <c r="E56" s="5"/>
    </row>
    <row r="57" spans="1:5" hidden="1" x14ac:dyDescent="0.2">
      <c r="A57" s="2">
        <v>43191</v>
      </c>
      <c r="B57" t="s">
        <v>888</v>
      </c>
      <c r="C57">
        <v>9000</v>
      </c>
      <c r="D57">
        <v>11127</v>
      </c>
      <c r="E57" s="5"/>
    </row>
    <row r="58" spans="1:5" hidden="1" x14ac:dyDescent="0.2">
      <c r="A58" s="2">
        <v>43221</v>
      </c>
      <c r="B58" t="s">
        <v>888</v>
      </c>
      <c r="C58">
        <v>9000</v>
      </c>
      <c r="D58">
        <v>12807</v>
      </c>
      <c r="E58" s="5"/>
    </row>
    <row r="59" spans="1:5" hidden="1" x14ac:dyDescent="0.2">
      <c r="A59" s="2">
        <v>43252</v>
      </c>
      <c r="B59" t="s">
        <v>888</v>
      </c>
      <c r="C59">
        <v>9000</v>
      </c>
      <c r="D59">
        <v>9344</v>
      </c>
      <c r="E59" s="5"/>
    </row>
    <row r="60" spans="1:5" hidden="1" x14ac:dyDescent="0.2">
      <c r="A60" s="2">
        <v>43282</v>
      </c>
      <c r="B60" t="s">
        <v>888</v>
      </c>
      <c r="C60">
        <v>9000</v>
      </c>
      <c r="D60">
        <v>6502</v>
      </c>
      <c r="E60" s="5"/>
    </row>
    <row r="61" spans="1:5" hidden="1" x14ac:dyDescent="0.2">
      <c r="A61" s="2">
        <v>43313</v>
      </c>
      <c r="B61" t="s">
        <v>888</v>
      </c>
      <c r="C61">
        <v>9000</v>
      </c>
      <c r="D61">
        <v>9539</v>
      </c>
      <c r="E61" s="5"/>
    </row>
    <row r="62" spans="1:5" hidden="1" x14ac:dyDescent="0.2">
      <c r="A62" s="2">
        <v>43344</v>
      </c>
      <c r="B62" t="s">
        <v>888</v>
      </c>
      <c r="C62">
        <v>9000</v>
      </c>
      <c r="D62">
        <v>7207</v>
      </c>
      <c r="E62" s="5"/>
    </row>
    <row r="63" spans="1:5" hidden="1" x14ac:dyDescent="0.2">
      <c r="A63" s="2">
        <v>43374</v>
      </c>
      <c r="B63" t="s">
        <v>888</v>
      </c>
      <c r="C63">
        <v>9000</v>
      </c>
      <c r="D63">
        <v>13361</v>
      </c>
      <c r="E63" s="5"/>
    </row>
    <row r="64" spans="1:5" hidden="1" x14ac:dyDescent="0.2">
      <c r="A64" s="2">
        <v>43405</v>
      </c>
      <c r="B64" t="s">
        <v>888</v>
      </c>
      <c r="C64">
        <v>9000</v>
      </c>
      <c r="D64">
        <v>16651</v>
      </c>
      <c r="E64" s="5"/>
    </row>
    <row r="65" spans="1:5" hidden="1" x14ac:dyDescent="0.2">
      <c r="A65" s="2">
        <v>43435</v>
      </c>
      <c r="B65" t="s">
        <v>888</v>
      </c>
      <c r="C65">
        <v>9000</v>
      </c>
      <c r="D65">
        <v>18560</v>
      </c>
      <c r="E65" s="5"/>
    </row>
    <row r="66" spans="1:5" hidden="1" x14ac:dyDescent="0.2">
      <c r="A66" s="2">
        <v>43466</v>
      </c>
      <c r="B66" t="s">
        <v>888</v>
      </c>
      <c r="C66">
        <v>16000</v>
      </c>
      <c r="D66">
        <v>26716</v>
      </c>
      <c r="E66" s="5"/>
    </row>
    <row r="67" spans="1:5" hidden="1" x14ac:dyDescent="0.2">
      <c r="A67" s="2">
        <v>43497</v>
      </c>
      <c r="B67" t="s">
        <v>888</v>
      </c>
      <c r="C67">
        <v>16000</v>
      </c>
      <c r="D67">
        <v>12593</v>
      </c>
      <c r="E67" s="5"/>
    </row>
    <row r="68" spans="1:5" hidden="1" x14ac:dyDescent="0.2">
      <c r="A68" s="2">
        <v>43525</v>
      </c>
      <c r="B68" t="s">
        <v>888</v>
      </c>
      <c r="C68">
        <v>16000</v>
      </c>
      <c r="D68">
        <v>20860</v>
      </c>
      <c r="E68" s="5"/>
    </row>
    <row r="69" spans="1:5" hidden="1" x14ac:dyDescent="0.2">
      <c r="A69" s="2">
        <v>43191</v>
      </c>
      <c r="B69" t="s">
        <v>885</v>
      </c>
      <c r="C69">
        <v>12000</v>
      </c>
      <c r="D69">
        <v>13478</v>
      </c>
      <c r="E69" s="5"/>
    </row>
    <row r="70" spans="1:5" hidden="1" x14ac:dyDescent="0.2">
      <c r="A70" s="2">
        <v>43221</v>
      </c>
      <c r="B70" t="s">
        <v>885</v>
      </c>
      <c r="C70">
        <v>12000</v>
      </c>
      <c r="D70">
        <v>9518</v>
      </c>
      <c r="E70" s="5"/>
    </row>
    <row r="71" spans="1:5" hidden="1" x14ac:dyDescent="0.2">
      <c r="A71" s="2">
        <v>43252</v>
      </c>
      <c r="B71" t="s">
        <v>885</v>
      </c>
      <c r="C71">
        <v>12000</v>
      </c>
      <c r="D71">
        <v>8782</v>
      </c>
      <c r="E71" s="5"/>
    </row>
    <row r="72" spans="1:5" hidden="1" x14ac:dyDescent="0.2">
      <c r="A72" s="2">
        <v>43282</v>
      </c>
      <c r="B72" t="s">
        <v>885</v>
      </c>
      <c r="C72">
        <v>14000</v>
      </c>
      <c r="D72">
        <v>2981</v>
      </c>
      <c r="E72" s="5"/>
    </row>
    <row r="73" spans="1:5" hidden="1" x14ac:dyDescent="0.2">
      <c r="A73" s="2">
        <v>43313</v>
      </c>
      <c r="B73" t="s">
        <v>885</v>
      </c>
      <c r="C73">
        <v>14000</v>
      </c>
      <c r="D73">
        <v>11822</v>
      </c>
      <c r="E73" s="5"/>
    </row>
    <row r="74" spans="1:5" hidden="1" x14ac:dyDescent="0.2">
      <c r="A74" s="2">
        <v>43344</v>
      </c>
      <c r="B74" t="s">
        <v>885</v>
      </c>
      <c r="C74">
        <v>14000</v>
      </c>
      <c r="D74">
        <v>10717</v>
      </c>
      <c r="E74" s="5"/>
    </row>
    <row r="75" spans="1:5" hidden="1" x14ac:dyDescent="0.2">
      <c r="A75" s="2">
        <v>43374</v>
      </c>
      <c r="B75" t="s">
        <v>885</v>
      </c>
      <c r="C75">
        <v>16000</v>
      </c>
      <c r="D75">
        <v>11488</v>
      </c>
      <c r="E75" s="5"/>
    </row>
    <row r="76" spans="1:5" hidden="1" x14ac:dyDescent="0.2">
      <c r="A76" s="2">
        <v>43405</v>
      </c>
      <c r="B76" t="s">
        <v>885</v>
      </c>
      <c r="C76">
        <v>16000</v>
      </c>
      <c r="D76">
        <v>16270</v>
      </c>
      <c r="E76" s="5"/>
    </row>
    <row r="77" spans="1:5" hidden="1" x14ac:dyDescent="0.2">
      <c r="A77" s="2">
        <v>43435</v>
      </c>
      <c r="B77" t="s">
        <v>885</v>
      </c>
      <c r="C77">
        <v>16000</v>
      </c>
      <c r="D77">
        <v>9545</v>
      </c>
      <c r="E77" s="5"/>
    </row>
    <row r="78" spans="1:5" hidden="1" x14ac:dyDescent="0.2">
      <c r="A78" s="2">
        <v>43466</v>
      </c>
      <c r="B78" t="s">
        <v>885</v>
      </c>
      <c r="C78">
        <v>16000</v>
      </c>
      <c r="D78">
        <v>13466</v>
      </c>
      <c r="E78" s="5"/>
    </row>
    <row r="79" spans="1:5" hidden="1" x14ac:dyDescent="0.2">
      <c r="A79" s="2">
        <v>43497</v>
      </c>
      <c r="B79" t="s">
        <v>885</v>
      </c>
      <c r="C79">
        <v>16000</v>
      </c>
      <c r="D79">
        <v>9569</v>
      </c>
      <c r="E79" s="5"/>
    </row>
    <row r="80" spans="1:5" hidden="1" x14ac:dyDescent="0.2">
      <c r="A80" s="2">
        <v>43525</v>
      </c>
      <c r="B80" t="s">
        <v>885</v>
      </c>
      <c r="C80">
        <v>16000</v>
      </c>
      <c r="D80">
        <v>21418</v>
      </c>
      <c r="E80" s="5"/>
    </row>
  </sheetData>
  <pageMargins left="0.7" right="0.7" top="0.75" bottom="0.75" header="0.3" footer="0.3"/>
  <pageSetup orientation="portrait" r:id="rId1"/>
  <drawing r:id="rId2"/>
  <tableParts count="7">
    <tablePart r:id="rId3"/>
    <tablePart r:id="rId4"/>
    <tablePart r:id="rId5"/>
    <tablePart r:id="rId6"/>
    <tablePart r:id="rId7"/>
    <tablePart r:id="rId8"/>
    <tablePart r:id="rId9"/>
  </tableParts>
  <extLst>
    <ext xmlns:x15="http://schemas.microsoft.com/office/spreadsheetml/2010/11/main" uri="{3A4CF648-6AED-40f4-86FF-DC5316D8AED3}">
      <x14:slicerList xmlns:x14="http://schemas.microsoft.com/office/spreadsheetml/2009/9/main">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EFB97-DA1C-47EB-B91B-9774793EBAE9}">
  <dimension ref="A6:N63"/>
  <sheetViews>
    <sheetView topLeftCell="A22" zoomScale="60" zoomScaleNormal="60" workbookViewId="0">
      <selection activeCell="M62" sqref="M62"/>
    </sheetView>
  </sheetViews>
  <sheetFormatPr defaultRowHeight="14.25" x14ac:dyDescent="0.2"/>
  <cols>
    <col min="1" max="1" width="19.875" bestFit="1" customWidth="1"/>
    <col min="2" max="2" width="16.75" bestFit="1" customWidth="1"/>
    <col min="3" max="3" width="14.125" bestFit="1" customWidth="1"/>
    <col min="4" max="4" width="7.25" bestFit="1" customWidth="1"/>
    <col min="5" max="5" width="6.75" bestFit="1" customWidth="1"/>
    <col min="6" max="6" width="19.875" bestFit="1" customWidth="1"/>
    <col min="7" max="7" width="16.75" bestFit="1" customWidth="1"/>
    <col min="8" max="8" width="11.375" bestFit="1" customWidth="1"/>
    <col min="9" max="9" width="17.875" bestFit="1" customWidth="1"/>
    <col min="10" max="10" width="16.75" bestFit="1" customWidth="1"/>
    <col min="11" max="11" width="15.5" bestFit="1" customWidth="1"/>
    <col min="12" max="12" width="4.75" bestFit="1" customWidth="1"/>
    <col min="13" max="13" width="6.125" bestFit="1" customWidth="1"/>
    <col min="14" max="14" width="9.625" bestFit="1" customWidth="1"/>
    <col min="15" max="15" width="19.25" bestFit="1" customWidth="1"/>
    <col min="16" max="17" width="15.5" bestFit="1" customWidth="1"/>
    <col min="18" max="18" width="6.125" bestFit="1" customWidth="1"/>
    <col min="19" max="19" width="6.75" bestFit="1" customWidth="1"/>
    <col min="20" max="20" width="7.75" bestFit="1" customWidth="1"/>
    <col min="21" max="21" width="7" bestFit="1" customWidth="1"/>
    <col min="22" max="22" width="5.625" bestFit="1" customWidth="1"/>
    <col min="23" max="23" width="8.875" bestFit="1" customWidth="1"/>
    <col min="24" max="24" width="7.125" bestFit="1" customWidth="1"/>
    <col min="25" max="25" width="4.625" bestFit="1" customWidth="1"/>
    <col min="26" max="26" width="6.125" bestFit="1" customWidth="1"/>
    <col min="27" max="27" width="5.125" bestFit="1" customWidth="1"/>
    <col min="28" max="28" width="7" bestFit="1" customWidth="1"/>
    <col min="29" max="29" width="6.375" bestFit="1" customWidth="1"/>
    <col min="30" max="30" width="7.125" bestFit="1" customWidth="1"/>
    <col min="31" max="31" width="6.75" bestFit="1" customWidth="1"/>
    <col min="32" max="32" width="6.375" bestFit="1" customWidth="1"/>
    <col min="33" max="33" width="6.75" bestFit="1" customWidth="1"/>
    <col min="34" max="34" width="5.25" bestFit="1" customWidth="1"/>
    <col min="35" max="35" width="5.625" bestFit="1" customWidth="1"/>
    <col min="36" max="36" width="5.25" bestFit="1" customWidth="1"/>
    <col min="37" max="37" width="6.25" bestFit="1" customWidth="1"/>
    <col min="38" max="38" width="6" bestFit="1" customWidth="1"/>
    <col min="39" max="39" width="6.25" bestFit="1" customWidth="1"/>
    <col min="40" max="40" width="8.875" bestFit="1" customWidth="1"/>
    <col min="41" max="41" width="8.75" bestFit="1" customWidth="1"/>
    <col min="42" max="42" width="7.125" bestFit="1" customWidth="1"/>
    <col min="43" max="43" width="8.5" bestFit="1" customWidth="1"/>
    <col min="44" max="44" width="7.25" bestFit="1" customWidth="1"/>
    <col min="45" max="45" width="8.25" bestFit="1" customWidth="1"/>
    <col min="46" max="46" width="10.75" bestFit="1" customWidth="1"/>
    <col min="47" max="47" width="8" bestFit="1" customWidth="1"/>
    <col min="48" max="48" width="6.875" bestFit="1" customWidth="1"/>
    <col min="49" max="49" width="6" bestFit="1" customWidth="1"/>
    <col min="50" max="50" width="8.25" bestFit="1" customWidth="1"/>
    <col min="51" max="51" width="3.875" bestFit="1" customWidth="1"/>
    <col min="52" max="52" width="5" bestFit="1" customWidth="1"/>
    <col min="53" max="53" width="5.75" bestFit="1" customWidth="1"/>
    <col min="54" max="54" width="8.5" bestFit="1" customWidth="1"/>
    <col min="55" max="55" width="6.125" bestFit="1" customWidth="1"/>
    <col min="56" max="56" width="7.375" bestFit="1" customWidth="1"/>
    <col min="57" max="57" width="7.125" bestFit="1" customWidth="1"/>
    <col min="58" max="58" width="5.625" bestFit="1" customWidth="1"/>
    <col min="59" max="59" width="6.625" bestFit="1" customWidth="1"/>
    <col min="60" max="60" width="4.25" bestFit="1" customWidth="1"/>
    <col min="61" max="61" width="5.75" bestFit="1" customWidth="1"/>
    <col min="62" max="62" width="4.75" bestFit="1" customWidth="1"/>
    <col min="63" max="63" width="6.125" bestFit="1" customWidth="1"/>
    <col min="64" max="64" width="7.625" bestFit="1" customWidth="1"/>
    <col min="65" max="65" width="12.5" bestFit="1" customWidth="1"/>
    <col min="66" max="66" width="6.75" bestFit="1" customWidth="1"/>
    <col min="67" max="67" width="8.375" bestFit="1" customWidth="1"/>
    <col min="68" max="68" width="7.625" bestFit="1" customWidth="1"/>
    <col min="69" max="69" width="7.875" bestFit="1" customWidth="1"/>
    <col min="70" max="70" width="7.5" bestFit="1" customWidth="1"/>
    <col min="71" max="71" width="8.125" bestFit="1" customWidth="1"/>
    <col min="73" max="73" width="7.25" bestFit="1" customWidth="1"/>
    <col min="74" max="74" width="8.25" bestFit="1" customWidth="1"/>
    <col min="75" max="75" width="7.625" bestFit="1" customWidth="1"/>
    <col min="76" max="76" width="9.875" bestFit="1" customWidth="1"/>
    <col min="77" max="77" width="7.25" bestFit="1" customWidth="1"/>
    <col min="78" max="78" width="7" bestFit="1" customWidth="1"/>
    <col min="79" max="79" width="6.75" bestFit="1" customWidth="1"/>
    <col min="80" max="80" width="6.375" bestFit="1" customWidth="1"/>
    <col min="81" max="81" width="8.75" bestFit="1" customWidth="1"/>
    <col min="82" max="82" width="7.625" bestFit="1" customWidth="1"/>
    <col min="83" max="83" width="9.625" bestFit="1" customWidth="1"/>
    <col min="84" max="84" width="7.75" bestFit="1" customWidth="1"/>
    <col min="85" max="85" width="7.875" bestFit="1" customWidth="1"/>
    <col min="86" max="86" width="10.625" bestFit="1" customWidth="1"/>
    <col min="87" max="87" width="7.125" bestFit="1" customWidth="1"/>
    <col min="88" max="88" width="5.875" bestFit="1" customWidth="1"/>
    <col min="89" max="89" width="7" bestFit="1" customWidth="1"/>
    <col min="91" max="91" width="10" bestFit="1" customWidth="1"/>
    <col min="92" max="92" width="13.5" bestFit="1" customWidth="1"/>
    <col min="93" max="93" width="7.5" bestFit="1" customWidth="1"/>
    <col min="94" max="94" width="7.875" bestFit="1" customWidth="1"/>
    <col min="95" max="95" width="6.625" bestFit="1" customWidth="1"/>
    <col min="96" max="96" width="4.75" bestFit="1" customWidth="1"/>
    <col min="97" max="97" width="5.875" bestFit="1" customWidth="1"/>
    <col min="98" max="98" width="7.375" bestFit="1" customWidth="1"/>
    <col min="99" max="99" width="9.875" bestFit="1" customWidth="1"/>
    <col min="100" max="100" width="6" bestFit="1" customWidth="1"/>
    <col min="101" max="101" width="6.75" bestFit="1" customWidth="1"/>
    <col min="102" max="102" width="6.625" bestFit="1" customWidth="1"/>
    <col min="103" max="103" width="7.25" bestFit="1" customWidth="1"/>
    <col min="104" max="104" width="6.125" bestFit="1" customWidth="1"/>
    <col min="105" max="105" width="7.625" bestFit="1" customWidth="1"/>
    <col min="106" max="106" width="8.25" bestFit="1" customWidth="1"/>
    <col min="107" max="107" width="5.875" bestFit="1" customWidth="1"/>
    <col min="108" max="108" width="8.625" bestFit="1" customWidth="1"/>
    <col min="109" max="109" width="7.625" bestFit="1" customWidth="1"/>
    <col min="110" max="110" width="6.625" bestFit="1" customWidth="1"/>
    <col min="111" max="111" width="5.875" bestFit="1" customWidth="1"/>
    <col min="112" max="112" width="12.125" bestFit="1" customWidth="1"/>
    <col min="113" max="113" width="10.25" bestFit="1" customWidth="1"/>
    <col min="114" max="114" width="4.625" bestFit="1" customWidth="1"/>
    <col min="115" max="115" width="8.25" bestFit="1" customWidth="1"/>
    <col min="116" max="116" width="6.125" bestFit="1" customWidth="1"/>
    <col min="117" max="117" width="7.875" bestFit="1" customWidth="1"/>
    <col min="118" max="118" width="3.75" bestFit="1" customWidth="1"/>
    <col min="119" max="119" width="7" bestFit="1" customWidth="1"/>
    <col min="120" max="120" width="8.25" bestFit="1" customWidth="1"/>
    <col min="121" max="121" width="5.5" bestFit="1" customWidth="1"/>
    <col min="122" max="122" width="7.5" bestFit="1" customWidth="1"/>
    <col min="123" max="123" width="6.25" bestFit="1" customWidth="1"/>
    <col min="124" max="124" width="2.25" bestFit="1" customWidth="1"/>
    <col min="125" max="125" width="5.25" bestFit="1" customWidth="1"/>
    <col min="126" max="126" width="7.25" bestFit="1" customWidth="1"/>
    <col min="127" max="127" width="6.375" bestFit="1" customWidth="1"/>
    <col min="128" max="128" width="10.625" bestFit="1" customWidth="1"/>
    <col min="129" max="129" width="6.125" bestFit="1" customWidth="1"/>
    <col min="130" max="130" width="8" bestFit="1" customWidth="1"/>
    <col min="131" max="131" width="8.75" bestFit="1" customWidth="1"/>
    <col min="132" max="132" width="5.625" bestFit="1" customWidth="1"/>
    <col min="133" max="133" width="4.625" bestFit="1" customWidth="1"/>
    <col min="134" max="134" width="8" bestFit="1" customWidth="1"/>
    <col min="135" max="135" width="6.375" bestFit="1" customWidth="1"/>
    <col min="136" max="136" width="7.75" bestFit="1" customWidth="1"/>
    <col min="137" max="137" width="6.625" bestFit="1" customWidth="1"/>
    <col min="138" max="138" width="7.25" bestFit="1" customWidth="1"/>
    <col min="139" max="139" width="6.5" bestFit="1" customWidth="1"/>
    <col min="140" max="140" width="7" bestFit="1" customWidth="1"/>
    <col min="141" max="141" width="5.625" bestFit="1" customWidth="1"/>
    <col min="142" max="142" width="9.875" bestFit="1" customWidth="1"/>
    <col min="143" max="143" width="7.625" bestFit="1" customWidth="1"/>
    <col min="145" max="145" width="5.75" bestFit="1" customWidth="1"/>
    <col min="146" max="146" width="9.875" bestFit="1" customWidth="1"/>
    <col min="147" max="147" width="7.25" bestFit="1" customWidth="1"/>
    <col min="148" max="148" width="8.25" bestFit="1" customWidth="1"/>
    <col min="149" max="149" width="6.875" bestFit="1" customWidth="1"/>
    <col min="150" max="150" width="6.25" bestFit="1" customWidth="1"/>
    <col min="151" max="151" width="8.375" bestFit="1" customWidth="1"/>
    <col min="152" max="152" width="6.125" bestFit="1" customWidth="1"/>
    <col min="153" max="153" width="9.125" bestFit="1" customWidth="1"/>
    <col min="154" max="154" width="7.5" bestFit="1" customWidth="1"/>
    <col min="155" max="155" width="6.875" bestFit="1" customWidth="1"/>
    <col min="157" max="157" width="7.125" bestFit="1" customWidth="1"/>
    <col min="158" max="158" width="5.625" bestFit="1" customWidth="1"/>
    <col min="159" max="159" width="6.875" bestFit="1" customWidth="1"/>
    <col min="160" max="160" width="5.875" bestFit="1" customWidth="1"/>
    <col min="161" max="161" width="7.25" bestFit="1" customWidth="1"/>
    <col min="162" max="162" width="8.375" bestFit="1" customWidth="1"/>
    <col min="163" max="163" width="5.875" bestFit="1" customWidth="1"/>
    <col min="164" max="164" width="8.375" bestFit="1" customWidth="1"/>
    <col min="165" max="165" width="8.25" bestFit="1" customWidth="1"/>
    <col min="166" max="166" width="6.375" bestFit="1" customWidth="1"/>
    <col min="167" max="167" width="7" bestFit="1" customWidth="1"/>
    <col min="168" max="168" width="8" bestFit="1" customWidth="1"/>
    <col min="169" max="169" width="7.875" bestFit="1" customWidth="1"/>
    <col min="170" max="170" width="8" bestFit="1" customWidth="1"/>
    <col min="171" max="171" width="7.75" bestFit="1" customWidth="1"/>
    <col min="172" max="172" width="8.125" bestFit="1" customWidth="1"/>
    <col min="173" max="173" width="7.625" bestFit="1" customWidth="1"/>
    <col min="174" max="174" width="8.875" bestFit="1" customWidth="1"/>
    <col min="175" max="175" width="5.5" bestFit="1" customWidth="1"/>
    <col min="176" max="176" width="4.875" bestFit="1" customWidth="1"/>
    <col min="177" max="177" width="5.5" bestFit="1" customWidth="1"/>
    <col min="178" max="179" width="5.875" bestFit="1" customWidth="1"/>
    <col min="180" max="180" width="5" bestFit="1" customWidth="1"/>
    <col min="181" max="181" width="7.625" bestFit="1" customWidth="1"/>
    <col min="182" max="182" width="5.375" bestFit="1" customWidth="1"/>
    <col min="183" max="183" width="6.125" bestFit="1" customWidth="1"/>
    <col min="184" max="184" width="7.5" bestFit="1" customWidth="1"/>
    <col min="185" max="185" width="8.125" bestFit="1" customWidth="1"/>
    <col min="186" max="186" width="6.875" bestFit="1" customWidth="1"/>
    <col min="187" max="187" width="6.625" bestFit="1" customWidth="1"/>
    <col min="188" max="188" width="6.125" bestFit="1" customWidth="1"/>
    <col min="189" max="189" width="5.625" bestFit="1" customWidth="1"/>
    <col min="190" max="190" width="7" bestFit="1" customWidth="1"/>
    <col min="191" max="191" width="7.125" bestFit="1" customWidth="1"/>
    <col min="192" max="192" width="5.5" bestFit="1" customWidth="1"/>
    <col min="193" max="193" width="7" bestFit="1" customWidth="1"/>
    <col min="194" max="194" width="6" bestFit="1" customWidth="1"/>
    <col min="195" max="195" width="7.625" bestFit="1" customWidth="1"/>
    <col min="196" max="196" width="8.625" bestFit="1" customWidth="1"/>
    <col min="197" max="197" width="5.625" bestFit="1" customWidth="1"/>
    <col min="198" max="198" width="4.75" bestFit="1" customWidth="1"/>
    <col min="199" max="199" width="5.5" bestFit="1" customWidth="1"/>
    <col min="200" max="200" width="8.625" bestFit="1" customWidth="1"/>
    <col min="201" max="201" width="5.625" bestFit="1" customWidth="1"/>
    <col min="202" max="202" width="5.5" bestFit="1" customWidth="1"/>
    <col min="203" max="203" width="6" bestFit="1" customWidth="1"/>
    <col min="204" max="204" width="5.875" bestFit="1" customWidth="1"/>
    <col min="205" max="205" width="11.25" bestFit="1" customWidth="1"/>
    <col min="206" max="206" width="8.375" bestFit="1" customWidth="1"/>
    <col min="207" max="207" width="8" bestFit="1" customWidth="1"/>
    <col min="208" max="208" width="7.125" bestFit="1" customWidth="1"/>
    <col min="209" max="209" width="7.875" bestFit="1" customWidth="1"/>
    <col min="210" max="210" width="7.5" bestFit="1" customWidth="1"/>
    <col min="211" max="211" width="8.75" bestFit="1" customWidth="1"/>
    <col min="212" max="212" width="9.125" bestFit="1" customWidth="1"/>
    <col min="213" max="213" width="11.125" bestFit="1" customWidth="1"/>
    <col min="214" max="214" width="8.125" bestFit="1" customWidth="1"/>
    <col min="215" max="215" width="8.375" bestFit="1" customWidth="1"/>
    <col min="216" max="216" width="9.625" bestFit="1" customWidth="1"/>
    <col min="217" max="217" width="7.5" bestFit="1" customWidth="1"/>
    <col min="218" max="218" width="6" bestFit="1" customWidth="1"/>
    <col min="219" max="219" width="7.375" bestFit="1" customWidth="1"/>
    <col min="220" max="220" width="8" bestFit="1" customWidth="1"/>
    <col min="221" max="221" width="5.5" bestFit="1" customWidth="1"/>
    <col min="222" max="222" width="7.375" bestFit="1" customWidth="1"/>
    <col min="223" max="223" width="5.5" bestFit="1" customWidth="1"/>
    <col min="224" max="224" width="8.125" bestFit="1" customWidth="1"/>
    <col min="225" max="225" width="4.5" bestFit="1" customWidth="1"/>
    <col min="226" max="226" width="4.625" bestFit="1" customWidth="1"/>
    <col min="227" max="227" width="6.625" bestFit="1" customWidth="1"/>
    <col min="228" max="228" width="5.625" bestFit="1" customWidth="1"/>
    <col min="229" max="229" width="6.625" bestFit="1" customWidth="1"/>
    <col min="230" max="230" width="6.375" bestFit="1" customWidth="1"/>
    <col min="231" max="231" width="6" bestFit="1" customWidth="1"/>
    <col min="232" max="232" width="5.25" bestFit="1" customWidth="1"/>
    <col min="233" max="233" width="5.125" bestFit="1" customWidth="1"/>
    <col min="234" max="234" width="6.75" bestFit="1" customWidth="1"/>
    <col min="235" max="235" width="6.375" bestFit="1" customWidth="1"/>
    <col min="236" max="236" width="9.25" bestFit="1" customWidth="1"/>
    <col min="237" max="237" width="8.75" bestFit="1" customWidth="1"/>
    <col min="238" max="238" width="7.125" bestFit="1" customWidth="1"/>
    <col min="239" max="239" width="7.875" bestFit="1" customWidth="1"/>
    <col min="240" max="240" width="6.625" bestFit="1" customWidth="1"/>
    <col min="241" max="241" width="6.875" bestFit="1" customWidth="1"/>
    <col min="242" max="242" width="8" bestFit="1" customWidth="1"/>
    <col min="243" max="243" width="8.625" bestFit="1" customWidth="1"/>
    <col min="244" max="244" width="10.375" bestFit="1" customWidth="1"/>
    <col min="245" max="245" width="6" bestFit="1" customWidth="1"/>
    <col min="246" max="246" width="6.75" bestFit="1" customWidth="1"/>
    <col min="247" max="247" width="7.5" bestFit="1" customWidth="1"/>
    <col min="248" max="248" width="8.25" bestFit="1" customWidth="1"/>
    <col min="249" max="249" width="4.75" bestFit="1" customWidth="1"/>
    <col min="250" max="250" width="6.875" bestFit="1" customWidth="1"/>
    <col min="251" max="251" width="6.125" bestFit="1" customWidth="1"/>
    <col min="252" max="252" width="9.25" bestFit="1" customWidth="1"/>
    <col min="253" max="253" width="7.125" bestFit="1" customWidth="1"/>
    <col min="254" max="254" width="7.75" bestFit="1" customWidth="1"/>
    <col min="255" max="255" width="7.875" bestFit="1" customWidth="1"/>
    <col min="256" max="256" width="7.625" bestFit="1" customWidth="1"/>
    <col min="257" max="257" width="7" bestFit="1" customWidth="1"/>
    <col min="258" max="258" width="7.625" bestFit="1" customWidth="1"/>
    <col min="259" max="259" width="7" bestFit="1" customWidth="1"/>
    <col min="260" max="260" width="7.375" bestFit="1" customWidth="1"/>
    <col min="261" max="261" width="8.625" bestFit="1" customWidth="1"/>
    <col min="262" max="262" width="7.5" bestFit="1" customWidth="1"/>
    <col min="263" max="263" width="10.25" bestFit="1" customWidth="1"/>
    <col min="264" max="264" width="8.125" bestFit="1" customWidth="1"/>
    <col min="265" max="265" width="7" bestFit="1" customWidth="1"/>
    <col min="266" max="266" width="10.375" bestFit="1" customWidth="1"/>
    <col min="267" max="267" width="8.625" bestFit="1" customWidth="1"/>
    <col min="268" max="268" width="9.875" bestFit="1" customWidth="1"/>
    <col min="269" max="269" width="6.25" bestFit="1" customWidth="1"/>
    <col min="270" max="270" width="9.125" bestFit="1" customWidth="1"/>
    <col min="271" max="271" width="7.125" bestFit="1" customWidth="1"/>
    <col min="272" max="272" width="7.375" bestFit="1" customWidth="1"/>
    <col min="273" max="273" width="6.625" bestFit="1" customWidth="1"/>
    <col min="274" max="274" width="9.5" bestFit="1" customWidth="1"/>
    <col min="275" max="275" width="8.375" bestFit="1" customWidth="1"/>
    <col min="276" max="276" width="6" bestFit="1" customWidth="1"/>
    <col min="277" max="277" width="6.5" bestFit="1" customWidth="1"/>
    <col min="278" max="278" width="7" bestFit="1" customWidth="1"/>
    <col min="279" max="279" width="4.875" bestFit="1" customWidth="1"/>
    <col min="281" max="281" width="5.875" bestFit="1" customWidth="1"/>
    <col min="282" max="282" width="8.75" bestFit="1" customWidth="1"/>
    <col min="283" max="283" width="7.75" bestFit="1" customWidth="1"/>
    <col min="284" max="284" width="12.25" bestFit="1" customWidth="1"/>
    <col min="285" max="285" width="6.625" bestFit="1" customWidth="1"/>
    <col min="286" max="286" width="5" bestFit="1" customWidth="1"/>
    <col min="287" max="287" width="11.625" bestFit="1" customWidth="1"/>
    <col min="288" max="288" width="11.125" bestFit="1" customWidth="1"/>
    <col min="289" max="289" width="8.5" bestFit="1" customWidth="1"/>
    <col min="290" max="290" width="6.75" bestFit="1" customWidth="1"/>
    <col min="291" max="291" width="7" bestFit="1" customWidth="1"/>
    <col min="292" max="292" width="5.625" bestFit="1" customWidth="1"/>
    <col min="293" max="293" width="7" bestFit="1" customWidth="1"/>
    <col min="294" max="294" width="7.25" bestFit="1" customWidth="1"/>
    <col min="295" max="295" width="7.75" bestFit="1" customWidth="1"/>
    <col min="296" max="296" width="6.875" bestFit="1" customWidth="1"/>
    <col min="297" max="297" width="7.625" bestFit="1" customWidth="1"/>
    <col min="298" max="298" width="7.75" bestFit="1" customWidth="1"/>
    <col min="299" max="299" width="5.5" bestFit="1" customWidth="1"/>
    <col min="300" max="300" width="6.75" bestFit="1" customWidth="1"/>
    <col min="301" max="301" width="7.75" bestFit="1" customWidth="1"/>
    <col min="302" max="302" width="5.625" bestFit="1" customWidth="1"/>
    <col min="303" max="303" width="6.25" bestFit="1" customWidth="1"/>
    <col min="304" max="304" width="7.375" bestFit="1" customWidth="1"/>
    <col min="305" max="305" width="8.875" bestFit="1" customWidth="1"/>
    <col min="306" max="306" width="5.25" bestFit="1" customWidth="1"/>
    <col min="307" max="307" width="10.5" bestFit="1" customWidth="1"/>
    <col min="308" max="308" width="5.875" bestFit="1" customWidth="1"/>
    <col min="309" max="309" width="6.5" bestFit="1" customWidth="1"/>
    <col min="310" max="310" width="5.75" bestFit="1" customWidth="1"/>
    <col min="311" max="311" width="9.375" bestFit="1" customWidth="1"/>
    <col min="312" max="313" width="6.25" bestFit="1" customWidth="1"/>
    <col min="314" max="314" width="9.75" bestFit="1" customWidth="1"/>
    <col min="315" max="315" width="8" bestFit="1" customWidth="1"/>
    <col min="316" max="316" width="7.75" bestFit="1" customWidth="1"/>
    <col min="317" max="317" width="6" bestFit="1" customWidth="1"/>
    <col min="318" max="318" width="7.875" bestFit="1" customWidth="1"/>
    <col min="319" max="320" width="8.375" bestFit="1" customWidth="1"/>
    <col min="321" max="321" width="7" bestFit="1" customWidth="1"/>
    <col min="322" max="322" width="4.875" bestFit="1" customWidth="1"/>
    <col min="323" max="323" width="6.625" bestFit="1" customWidth="1"/>
    <col min="324" max="324" width="6.5" bestFit="1" customWidth="1"/>
    <col min="325" max="325" width="4.125" bestFit="1" customWidth="1"/>
    <col min="326" max="326" width="5.25" bestFit="1" customWidth="1"/>
    <col min="327" max="327" width="8.75" bestFit="1" customWidth="1"/>
    <col min="328" max="328" width="5.75" bestFit="1" customWidth="1"/>
    <col min="329" max="329" width="5.125" bestFit="1" customWidth="1"/>
    <col min="330" max="330" width="6.875" bestFit="1" customWidth="1"/>
    <col min="331" max="331" width="5.25" bestFit="1" customWidth="1"/>
    <col min="332" max="333" width="7.625" bestFit="1" customWidth="1"/>
    <col min="334" max="334" width="11.375" bestFit="1" customWidth="1"/>
  </cols>
  <sheetData>
    <row r="6" spans="1:10" x14ac:dyDescent="0.2">
      <c r="I6" s="7" t="s">
        <v>922</v>
      </c>
      <c r="J6" t="s">
        <v>905</v>
      </c>
    </row>
    <row r="7" spans="1:10" x14ac:dyDescent="0.2">
      <c r="I7" s="8" t="s">
        <v>893</v>
      </c>
      <c r="J7" s="1">
        <v>277</v>
      </c>
    </row>
    <row r="8" spans="1:10" x14ac:dyDescent="0.2">
      <c r="A8" s="7" t="s">
        <v>923</v>
      </c>
      <c r="B8" t="s">
        <v>920</v>
      </c>
      <c r="C8" s="7"/>
      <c r="D8" s="7"/>
      <c r="E8" s="7"/>
      <c r="F8" s="7"/>
      <c r="G8" s="7"/>
      <c r="H8" s="7"/>
      <c r="I8" s="8" t="s">
        <v>899</v>
      </c>
      <c r="J8" s="1">
        <v>291</v>
      </c>
    </row>
    <row r="9" spans="1:10" x14ac:dyDescent="0.2">
      <c r="A9" s="8" t="s">
        <v>209</v>
      </c>
      <c r="B9" s="1">
        <v>7</v>
      </c>
      <c r="I9" s="8" t="s">
        <v>889</v>
      </c>
      <c r="J9" s="1">
        <v>297</v>
      </c>
    </row>
    <row r="10" spans="1:10" x14ac:dyDescent="0.2">
      <c r="A10" s="8" t="s">
        <v>269</v>
      </c>
      <c r="B10" s="1">
        <v>12</v>
      </c>
      <c r="I10" s="8" t="s">
        <v>884</v>
      </c>
      <c r="J10" s="1">
        <v>297</v>
      </c>
    </row>
    <row r="11" spans="1:10" x14ac:dyDescent="0.2">
      <c r="A11" s="8" t="s">
        <v>464</v>
      </c>
      <c r="B11" s="1">
        <v>14</v>
      </c>
      <c r="I11" s="8" t="s">
        <v>890</v>
      </c>
      <c r="J11" s="1">
        <v>304</v>
      </c>
    </row>
    <row r="12" spans="1:10" x14ac:dyDescent="0.2">
      <c r="A12" s="8" t="s">
        <v>308</v>
      </c>
      <c r="B12" s="1">
        <v>14</v>
      </c>
      <c r="I12" s="8" t="s">
        <v>895</v>
      </c>
      <c r="J12" s="1">
        <v>305</v>
      </c>
    </row>
    <row r="13" spans="1:10" x14ac:dyDescent="0.2">
      <c r="A13" s="8" t="s">
        <v>42</v>
      </c>
      <c r="B13" s="1">
        <v>16</v>
      </c>
      <c r="I13" s="8" t="s">
        <v>901</v>
      </c>
      <c r="J13" s="1">
        <v>310</v>
      </c>
    </row>
    <row r="14" spans="1:10" x14ac:dyDescent="0.2">
      <c r="A14" s="8" t="s">
        <v>96</v>
      </c>
      <c r="B14" s="1">
        <v>17</v>
      </c>
      <c r="I14" s="8" t="s">
        <v>886</v>
      </c>
      <c r="J14" s="1">
        <v>671</v>
      </c>
    </row>
    <row r="15" spans="1:10" x14ac:dyDescent="0.2">
      <c r="A15" s="8" t="s">
        <v>160</v>
      </c>
      <c r="B15" s="1">
        <v>17</v>
      </c>
      <c r="I15" s="8" t="s">
        <v>887</v>
      </c>
      <c r="J15" s="1">
        <v>754</v>
      </c>
    </row>
    <row r="16" spans="1:10" x14ac:dyDescent="0.2">
      <c r="A16" s="8" t="s">
        <v>190</v>
      </c>
      <c r="B16" s="1">
        <v>18</v>
      </c>
      <c r="I16" s="8" t="s">
        <v>891</v>
      </c>
      <c r="J16" s="1">
        <v>782</v>
      </c>
    </row>
    <row r="17" spans="1:10" x14ac:dyDescent="0.2">
      <c r="A17" s="8" t="s">
        <v>152</v>
      </c>
      <c r="B17" s="1">
        <v>21</v>
      </c>
      <c r="I17" s="8" t="s">
        <v>919</v>
      </c>
      <c r="J17" s="1">
        <v>4288</v>
      </c>
    </row>
    <row r="18" spans="1:10" x14ac:dyDescent="0.2">
      <c r="A18" s="8" t="s">
        <v>395</v>
      </c>
      <c r="B18" s="1">
        <v>25</v>
      </c>
    </row>
    <row r="19" spans="1:10" x14ac:dyDescent="0.2">
      <c r="A19" s="8" t="s">
        <v>919</v>
      </c>
      <c r="B19" s="1">
        <v>161</v>
      </c>
    </row>
    <row r="28" spans="1:10" x14ac:dyDescent="0.2">
      <c r="A28" s="7" t="s">
        <v>921</v>
      </c>
      <c r="B28" t="s">
        <v>905</v>
      </c>
      <c r="I28" s="7" t="s">
        <v>881</v>
      </c>
      <c r="J28" t="s" vm="1">
        <v>927</v>
      </c>
    </row>
    <row r="29" spans="1:10" x14ac:dyDescent="0.2">
      <c r="A29" s="8" t="s">
        <v>308</v>
      </c>
      <c r="B29" s="1">
        <v>54</v>
      </c>
    </row>
    <row r="30" spans="1:10" x14ac:dyDescent="0.2">
      <c r="A30" s="8" t="s">
        <v>42</v>
      </c>
      <c r="B30" s="1">
        <v>55</v>
      </c>
      <c r="I30" s="7" t="s">
        <v>4</v>
      </c>
      <c r="J30" t="s">
        <v>920</v>
      </c>
    </row>
    <row r="31" spans="1:10" x14ac:dyDescent="0.2">
      <c r="A31" s="8" t="s">
        <v>269</v>
      </c>
      <c r="B31" s="1">
        <v>55</v>
      </c>
      <c r="I31" s="8" t="s">
        <v>28</v>
      </c>
      <c r="J31" s="1">
        <v>54</v>
      </c>
    </row>
    <row r="32" spans="1:10" x14ac:dyDescent="0.2">
      <c r="A32" s="8" t="s">
        <v>96</v>
      </c>
      <c r="B32" s="1">
        <v>57</v>
      </c>
      <c r="I32" s="8" t="s">
        <v>44</v>
      </c>
      <c r="J32" s="1">
        <v>62</v>
      </c>
    </row>
    <row r="33" spans="1:10" x14ac:dyDescent="0.2">
      <c r="A33" s="8" t="s">
        <v>349</v>
      </c>
      <c r="B33" s="1">
        <v>58</v>
      </c>
      <c r="I33" s="8" t="s">
        <v>8</v>
      </c>
      <c r="J33" s="1">
        <v>62</v>
      </c>
    </row>
    <row r="34" spans="1:10" x14ac:dyDescent="0.2">
      <c r="A34" s="8" t="s">
        <v>190</v>
      </c>
      <c r="B34" s="1">
        <v>65</v>
      </c>
      <c r="I34" s="8" t="s">
        <v>24</v>
      </c>
      <c r="J34" s="1">
        <v>63</v>
      </c>
    </row>
    <row r="35" spans="1:10" x14ac:dyDescent="0.2">
      <c r="A35" s="8" t="s">
        <v>160</v>
      </c>
      <c r="B35" s="1">
        <v>67</v>
      </c>
      <c r="I35" s="8" t="s">
        <v>16</v>
      </c>
      <c r="J35" s="1">
        <v>66</v>
      </c>
    </row>
    <row r="36" spans="1:10" x14ac:dyDescent="0.2">
      <c r="A36" s="8" t="s">
        <v>130</v>
      </c>
      <c r="B36" s="1">
        <v>71</v>
      </c>
      <c r="I36" s="8" t="s">
        <v>52</v>
      </c>
      <c r="J36" s="1">
        <v>71</v>
      </c>
    </row>
    <row r="37" spans="1:10" x14ac:dyDescent="0.2">
      <c r="A37" s="8" t="s">
        <v>152</v>
      </c>
      <c r="B37" s="1">
        <v>79</v>
      </c>
      <c r="I37" s="8" t="s">
        <v>606</v>
      </c>
      <c r="J37" s="1">
        <v>81</v>
      </c>
    </row>
    <row r="38" spans="1:10" x14ac:dyDescent="0.2">
      <c r="A38" s="8" t="s">
        <v>395</v>
      </c>
      <c r="B38" s="1">
        <v>89</v>
      </c>
      <c r="I38" s="8" t="s">
        <v>12</v>
      </c>
      <c r="J38" s="1">
        <v>83</v>
      </c>
    </row>
    <row r="39" spans="1:10" x14ac:dyDescent="0.2">
      <c r="A39" s="8" t="s">
        <v>919</v>
      </c>
      <c r="B39" s="1">
        <v>650</v>
      </c>
      <c r="I39" s="8" t="s">
        <v>91</v>
      </c>
      <c r="J39" s="1">
        <v>207</v>
      </c>
    </row>
    <row r="40" spans="1:10" x14ac:dyDescent="0.2">
      <c r="I40" s="8" t="s">
        <v>94</v>
      </c>
      <c r="J40" s="1">
        <v>267</v>
      </c>
    </row>
    <row r="41" spans="1:10" x14ac:dyDescent="0.2">
      <c r="I41" s="8" t="s">
        <v>919</v>
      </c>
      <c r="J41" s="1">
        <v>1016</v>
      </c>
    </row>
    <row r="49" spans="2:14" x14ac:dyDescent="0.2">
      <c r="B49" s="7" t="s">
        <v>921</v>
      </c>
      <c r="C49" t="s">
        <v>906</v>
      </c>
      <c r="F49" s="7" t="s">
        <v>921</v>
      </c>
      <c r="G49" t="s">
        <v>905</v>
      </c>
      <c r="I49" s="7" t="s">
        <v>921</v>
      </c>
      <c r="J49" t="s">
        <v>907</v>
      </c>
    </row>
    <row r="50" spans="2:14" x14ac:dyDescent="0.2">
      <c r="B50" s="8" t="s">
        <v>885</v>
      </c>
      <c r="C50" s="1">
        <v>11163</v>
      </c>
      <c r="F50" s="8" t="s">
        <v>885</v>
      </c>
      <c r="G50" s="1">
        <v>3516</v>
      </c>
      <c r="I50" s="8" t="s">
        <v>885</v>
      </c>
      <c r="J50" s="1">
        <v>139054</v>
      </c>
    </row>
    <row r="51" spans="2:14" x14ac:dyDescent="0.2">
      <c r="B51" s="8" t="s">
        <v>888</v>
      </c>
      <c r="C51" s="1">
        <v>10494</v>
      </c>
      <c r="F51" s="8" t="s">
        <v>888</v>
      </c>
      <c r="G51" s="1">
        <v>1154</v>
      </c>
      <c r="I51" s="8" t="s">
        <v>888</v>
      </c>
      <c r="J51" s="1">
        <v>165267</v>
      </c>
    </row>
    <row r="52" spans="2:14" x14ac:dyDescent="0.2">
      <c r="B52" s="8" t="s">
        <v>883</v>
      </c>
      <c r="C52" s="1">
        <v>2298</v>
      </c>
      <c r="F52" s="8" t="s">
        <v>883</v>
      </c>
      <c r="G52" s="1">
        <v>945</v>
      </c>
      <c r="I52" s="8" t="s">
        <v>883</v>
      </c>
      <c r="J52" s="1">
        <v>127181</v>
      </c>
    </row>
    <row r="53" spans="2:14" x14ac:dyDescent="0.2">
      <c r="B53" s="8" t="s">
        <v>919</v>
      </c>
      <c r="C53" s="1">
        <v>23955</v>
      </c>
      <c r="F53" s="8" t="s">
        <v>919</v>
      </c>
      <c r="G53" s="1">
        <v>5615</v>
      </c>
      <c r="I53" s="8" t="s">
        <v>919</v>
      </c>
      <c r="J53" s="1">
        <v>431502</v>
      </c>
    </row>
    <row r="56" spans="2:14" x14ac:dyDescent="0.2">
      <c r="C56">
        <f>GETPIVOTDATA("[Measures].[Sum of Profit]",$B$49)</f>
        <v>23955</v>
      </c>
      <c r="G56">
        <f>GETPIVOTDATA("[Measures].[Sum of Quantity]",$F$49)</f>
        <v>5615</v>
      </c>
      <c r="J56">
        <f>GETPIVOTDATA("[Measures].[Sum of Amount]",$I$49)</f>
        <v>431502</v>
      </c>
    </row>
    <row r="63" spans="2:14" x14ac:dyDescent="0.2">
      <c r="L63" s="7"/>
      <c r="M63" s="7"/>
      <c r="N63" s="7"/>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1F097-95BA-40F8-BC1A-6D8CB3AAE752}">
  <dimension ref="A1:K1501"/>
  <sheetViews>
    <sheetView topLeftCell="A11" zoomScale="60" zoomScaleNormal="60" workbookViewId="0">
      <selection activeCell="H11" sqref="H11"/>
    </sheetView>
  </sheetViews>
  <sheetFormatPr defaultRowHeight="14.25" x14ac:dyDescent="0.2"/>
  <cols>
    <col min="1" max="1" width="10.5" bestFit="1" customWidth="1"/>
    <col min="2" max="2" width="9.5" bestFit="1" customWidth="1"/>
    <col min="3" max="3" width="7.75" bestFit="1" customWidth="1"/>
    <col min="4" max="4" width="10.25" bestFit="1" customWidth="1"/>
    <col min="5" max="5" width="10.875" bestFit="1" customWidth="1"/>
    <col min="6" max="6" width="15.625" bestFit="1" customWidth="1"/>
    <col min="10" max="10" width="10.75" customWidth="1"/>
    <col min="11" max="11" width="16.75" customWidth="1"/>
  </cols>
  <sheetData>
    <row r="1" spans="1:11" x14ac:dyDescent="0.2">
      <c r="A1" t="s">
        <v>0</v>
      </c>
      <c r="B1" t="s">
        <v>878</v>
      </c>
      <c r="C1" t="s">
        <v>879</v>
      </c>
      <c r="D1" t="s">
        <v>880</v>
      </c>
      <c r="E1" t="s">
        <v>881</v>
      </c>
      <c r="F1" t="s">
        <v>882</v>
      </c>
    </row>
    <row r="2" spans="1:11" x14ac:dyDescent="0.2">
      <c r="A2" t="s">
        <v>5</v>
      </c>
      <c r="B2">
        <v>1275</v>
      </c>
      <c r="C2">
        <v>-1148</v>
      </c>
      <c r="D2">
        <v>7</v>
      </c>
      <c r="E2" t="s">
        <v>883</v>
      </c>
      <c r="F2" t="s">
        <v>884</v>
      </c>
    </row>
    <row r="3" spans="1:11" x14ac:dyDescent="0.2">
      <c r="A3" t="s">
        <v>5</v>
      </c>
      <c r="B3">
        <v>66</v>
      </c>
      <c r="C3">
        <v>-12</v>
      </c>
      <c r="D3">
        <v>5</v>
      </c>
      <c r="E3" t="s">
        <v>885</v>
      </c>
      <c r="F3" t="s">
        <v>886</v>
      </c>
    </row>
    <row r="4" spans="1:11" x14ac:dyDescent="0.2">
      <c r="A4" t="s">
        <v>5</v>
      </c>
      <c r="B4">
        <v>8</v>
      </c>
      <c r="C4">
        <v>-2</v>
      </c>
      <c r="D4">
        <v>3</v>
      </c>
      <c r="E4" t="s">
        <v>885</v>
      </c>
      <c r="F4" t="s">
        <v>887</v>
      </c>
      <c r="J4" t="s">
        <v>881</v>
      </c>
      <c r="K4" t="s">
        <v>905</v>
      </c>
    </row>
    <row r="5" spans="1:11" x14ac:dyDescent="0.2">
      <c r="A5" t="s">
        <v>5</v>
      </c>
      <c r="B5">
        <v>80</v>
      </c>
      <c r="C5">
        <v>-56</v>
      </c>
      <c r="D5">
        <v>4</v>
      </c>
      <c r="E5" t="s">
        <v>888</v>
      </c>
      <c r="F5" t="s">
        <v>889</v>
      </c>
      <c r="G5" t="s">
        <v>924</v>
      </c>
      <c r="H5">
        <f>SUM(B:B)</f>
        <v>431502</v>
      </c>
      <c r="J5" s="3" t="s">
        <v>885</v>
      </c>
      <c r="K5">
        <f>SUMIF(E:E,J5,D:D)</f>
        <v>3516</v>
      </c>
    </row>
    <row r="6" spans="1:11" x14ac:dyDescent="0.2">
      <c r="A6" t="s">
        <v>9</v>
      </c>
      <c r="B6">
        <v>168</v>
      </c>
      <c r="C6">
        <v>-111</v>
      </c>
      <c r="D6">
        <v>2</v>
      </c>
      <c r="E6" t="s">
        <v>888</v>
      </c>
      <c r="F6" t="s">
        <v>890</v>
      </c>
      <c r="G6" t="s">
        <v>925</v>
      </c>
      <c r="H6">
        <f>SUM(C:C)</f>
        <v>23955</v>
      </c>
      <c r="J6" s="3" t="s">
        <v>888</v>
      </c>
      <c r="K6">
        <f>SUMIF(E:E,J6,D:D)</f>
        <v>1154</v>
      </c>
    </row>
    <row r="7" spans="1:11" x14ac:dyDescent="0.2">
      <c r="A7" t="s">
        <v>9</v>
      </c>
      <c r="B7">
        <v>424</v>
      </c>
      <c r="C7">
        <v>-272</v>
      </c>
      <c r="D7">
        <v>5</v>
      </c>
      <c r="E7" t="s">
        <v>888</v>
      </c>
      <c r="F7" t="s">
        <v>890</v>
      </c>
      <c r="J7" s="9" t="s">
        <v>883</v>
      </c>
      <c r="K7">
        <f>SUMIF(E:E,J7,D:D)</f>
        <v>945</v>
      </c>
    </row>
    <row r="8" spans="1:11" x14ac:dyDescent="0.2">
      <c r="A8" t="s">
        <v>9</v>
      </c>
      <c r="B8">
        <v>2617</v>
      </c>
      <c r="C8">
        <v>1151</v>
      </c>
      <c r="D8">
        <v>4</v>
      </c>
      <c r="E8" t="s">
        <v>888</v>
      </c>
      <c r="F8" t="s">
        <v>890</v>
      </c>
    </row>
    <row r="9" spans="1:11" x14ac:dyDescent="0.2">
      <c r="A9" t="s">
        <v>9</v>
      </c>
      <c r="B9">
        <v>561</v>
      </c>
      <c r="C9">
        <v>212</v>
      </c>
      <c r="D9">
        <v>3</v>
      </c>
      <c r="E9" t="s">
        <v>885</v>
      </c>
      <c r="F9" t="s">
        <v>891</v>
      </c>
    </row>
    <row r="10" spans="1:11" x14ac:dyDescent="0.2">
      <c r="A10" t="s">
        <v>9</v>
      </c>
      <c r="B10">
        <v>119</v>
      </c>
      <c r="C10">
        <v>-5</v>
      </c>
      <c r="D10">
        <v>8</v>
      </c>
      <c r="E10" t="s">
        <v>885</v>
      </c>
      <c r="F10" t="s">
        <v>891</v>
      </c>
    </row>
    <row r="11" spans="1:11" x14ac:dyDescent="0.2">
      <c r="A11" t="s">
        <v>13</v>
      </c>
      <c r="B11">
        <v>1355</v>
      </c>
      <c r="C11">
        <v>-60</v>
      </c>
      <c r="D11">
        <v>5</v>
      </c>
      <c r="E11" t="s">
        <v>885</v>
      </c>
      <c r="F11" t="s">
        <v>892</v>
      </c>
    </row>
    <row r="12" spans="1:11" x14ac:dyDescent="0.2">
      <c r="A12" t="s">
        <v>13</v>
      </c>
      <c r="B12">
        <v>24</v>
      </c>
      <c r="C12">
        <v>-30</v>
      </c>
      <c r="D12">
        <v>1</v>
      </c>
      <c r="E12" t="s">
        <v>883</v>
      </c>
      <c r="F12" t="s">
        <v>893</v>
      </c>
    </row>
    <row r="13" spans="1:11" x14ac:dyDescent="0.2">
      <c r="A13" t="s">
        <v>13</v>
      </c>
      <c r="B13">
        <v>193</v>
      </c>
      <c r="C13">
        <v>-166</v>
      </c>
      <c r="D13">
        <v>3</v>
      </c>
      <c r="E13" t="s">
        <v>885</v>
      </c>
      <c r="F13" t="s">
        <v>891</v>
      </c>
    </row>
    <row r="14" spans="1:11" x14ac:dyDescent="0.2">
      <c r="A14" t="s">
        <v>13</v>
      </c>
      <c r="B14">
        <v>180</v>
      </c>
      <c r="C14">
        <v>5</v>
      </c>
      <c r="D14">
        <v>3</v>
      </c>
      <c r="E14" t="s">
        <v>885</v>
      </c>
      <c r="F14" t="s">
        <v>892</v>
      </c>
    </row>
    <row r="15" spans="1:11" x14ac:dyDescent="0.2">
      <c r="A15" t="s">
        <v>13</v>
      </c>
      <c r="B15">
        <v>116</v>
      </c>
      <c r="C15">
        <v>16</v>
      </c>
      <c r="D15">
        <v>4</v>
      </c>
      <c r="E15" t="s">
        <v>885</v>
      </c>
      <c r="F15" t="s">
        <v>886</v>
      </c>
    </row>
    <row r="16" spans="1:11" x14ac:dyDescent="0.2">
      <c r="A16" t="s">
        <v>13</v>
      </c>
      <c r="B16">
        <v>107</v>
      </c>
      <c r="C16">
        <v>36</v>
      </c>
      <c r="D16">
        <v>6</v>
      </c>
      <c r="E16" t="s">
        <v>885</v>
      </c>
      <c r="F16" t="s">
        <v>886</v>
      </c>
    </row>
    <row r="17" spans="1:11" x14ac:dyDescent="0.2">
      <c r="A17" t="s">
        <v>13</v>
      </c>
      <c r="B17">
        <v>12</v>
      </c>
      <c r="C17">
        <v>1</v>
      </c>
      <c r="D17">
        <v>2</v>
      </c>
      <c r="E17" t="s">
        <v>885</v>
      </c>
      <c r="F17" t="s">
        <v>887</v>
      </c>
    </row>
    <row r="18" spans="1:11" x14ac:dyDescent="0.2">
      <c r="A18" t="s">
        <v>13</v>
      </c>
      <c r="B18">
        <v>38</v>
      </c>
      <c r="C18">
        <v>18</v>
      </c>
      <c r="D18">
        <v>1</v>
      </c>
      <c r="E18" t="s">
        <v>885</v>
      </c>
      <c r="F18" t="s">
        <v>894</v>
      </c>
    </row>
    <row r="19" spans="1:11" x14ac:dyDescent="0.2">
      <c r="A19" t="s">
        <v>17</v>
      </c>
      <c r="B19">
        <v>65</v>
      </c>
      <c r="C19">
        <v>17</v>
      </c>
      <c r="D19">
        <v>2</v>
      </c>
      <c r="E19" t="s">
        <v>885</v>
      </c>
      <c r="F19" t="s">
        <v>895</v>
      </c>
      <c r="J19" s="10" t="s">
        <v>881</v>
      </c>
      <c r="K19" s="10" t="s">
        <v>906</v>
      </c>
    </row>
    <row r="20" spans="1:11" x14ac:dyDescent="0.2">
      <c r="A20" t="s">
        <v>17</v>
      </c>
      <c r="B20">
        <v>157</v>
      </c>
      <c r="C20">
        <v>5</v>
      </c>
      <c r="D20">
        <v>9</v>
      </c>
      <c r="E20" t="s">
        <v>885</v>
      </c>
      <c r="F20" t="s">
        <v>891</v>
      </c>
      <c r="J20" t="s">
        <v>885</v>
      </c>
      <c r="K20">
        <f>SUMIF(E:E,J20,C:C)</f>
        <v>11163</v>
      </c>
    </row>
    <row r="21" spans="1:11" x14ac:dyDescent="0.2">
      <c r="A21" t="s">
        <v>21</v>
      </c>
      <c r="B21">
        <v>75</v>
      </c>
      <c r="C21">
        <v>0</v>
      </c>
      <c r="D21">
        <v>7</v>
      </c>
      <c r="E21" t="s">
        <v>885</v>
      </c>
      <c r="F21" t="s">
        <v>891</v>
      </c>
      <c r="J21" s="4" t="s">
        <v>888</v>
      </c>
      <c r="K21">
        <f>SUMIF(E:E,J21,C:C)</f>
        <v>10494</v>
      </c>
    </row>
    <row r="22" spans="1:11" x14ac:dyDescent="0.2">
      <c r="A22" t="s">
        <v>25</v>
      </c>
      <c r="B22">
        <v>87</v>
      </c>
      <c r="C22">
        <v>4</v>
      </c>
      <c r="D22">
        <v>2</v>
      </c>
      <c r="E22" t="s">
        <v>885</v>
      </c>
      <c r="F22" t="s">
        <v>896</v>
      </c>
      <c r="J22" t="s">
        <v>883</v>
      </c>
      <c r="K22">
        <f>SUMIF(E:E,J22,C:C)</f>
        <v>2298</v>
      </c>
    </row>
    <row r="23" spans="1:11" x14ac:dyDescent="0.2">
      <c r="A23" t="s">
        <v>29</v>
      </c>
      <c r="B23">
        <v>50</v>
      </c>
      <c r="C23">
        <v>15</v>
      </c>
      <c r="D23">
        <v>4</v>
      </c>
      <c r="E23" t="s">
        <v>885</v>
      </c>
      <c r="F23" t="s">
        <v>897</v>
      </c>
    </row>
    <row r="24" spans="1:11" x14ac:dyDescent="0.2">
      <c r="A24" t="s">
        <v>33</v>
      </c>
      <c r="B24">
        <v>1364</v>
      </c>
      <c r="C24">
        <v>-1864</v>
      </c>
      <c r="D24">
        <v>5</v>
      </c>
      <c r="E24" t="s">
        <v>883</v>
      </c>
      <c r="F24" t="s">
        <v>898</v>
      </c>
    </row>
    <row r="25" spans="1:11" x14ac:dyDescent="0.2">
      <c r="A25" t="s">
        <v>33</v>
      </c>
      <c r="B25">
        <v>476</v>
      </c>
      <c r="C25">
        <v>0</v>
      </c>
      <c r="D25">
        <v>3</v>
      </c>
      <c r="E25" t="s">
        <v>883</v>
      </c>
      <c r="F25" t="s">
        <v>893</v>
      </c>
    </row>
    <row r="26" spans="1:11" x14ac:dyDescent="0.2">
      <c r="A26" t="s">
        <v>33</v>
      </c>
      <c r="B26">
        <v>257</v>
      </c>
      <c r="C26">
        <v>23</v>
      </c>
      <c r="D26">
        <v>5</v>
      </c>
      <c r="E26" t="s">
        <v>885</v>
      </c>
      <c r="F26" t="s">
        <v>887</v>
      </c>
    </row>
    <row r="27" spans="1:11" x14ac:dyDescent="0.2">
      <c r="A27" t="s">
        <v>33</v>
      </c>
      <c r="B27">
        <v>856</v>
      </c>
      <c r="C27">
        <v>385</v>
      </c>
      <c r="D27">
        <v>6</v>
      </c>
      <c r="E27" t="s">
        <v>888</v>
      </c>
      <c r="F27" t="s">
        <v>899</v>
      </c>
    </row>
    <row r="28" spans="1:11" x14ac:dyDescent="0.2">
      <c r="A28" t="s">
        <v>37</v>
      </c>
      <c r="B28">
        <v>485</v>
      </c>
      <c r="C28">
        <v>29</v>
      </c>
      <c r="D28">
        <v>4</v>
      </c>
      <c r="E28" t="s">
        <v>888</v>
      </c>
      <c r="F28" t="s">
        <v>889</v>
      </c>
    </row>
    <row r="29" spans="1:11" x14ac:dyDescent="0.2">
      <c r="A29" t="s">
        <v>37</v>
      </c>
      <c r="B29">
        <v>25</v>
      </c>
      <c r="C29">
        <v>-5</v>
      </c>
      <c r="D29">
        <v>4</v>
      </c>
      <c r="E29" t="s">
        <v>885</v>
      </c>
      <c r="F29" t="s">
        <v>891</v>
      </c>
    </row>
    <row r="30" spans="1:11" x14ac:dyDescent="0.2">
      <c r="A30" t="s">
        <v>41</v>
      </c>
      <c r="B30">
        <v>1076</v>
      </c>
      <c r="C30">
        <v>-38</v>
      </c>
      <c r="D30">
        <v>4</v>
      </c>
      <c r="E30" t="s">
        <v>888</v>
      </c>
      <c r="F30" t="s">
        <v>899</v>
      </c>
    </row>
    <row r="31" spans="1:11" x14ac:dyDescent="0.2">
      <c r="A31" t="s">
        <v>41</v>
      </c>
      <c r="B31">
        <v>107</v>
      </c>
      <c r="C31">
        <v>-54</v>
      </c>
      <c r="D31">
        <v>4</v>
      </c>
      <c r="E31" t="s">
        <v>885</v>
      </c>
      <c r="F31" t="s">
        <v>886</v>
      </c>
    </row>
    <row r="32" spans="1:11" x14ac:dyDescent="0.2">
      <c r="A32" t="s">
        <v>41</v>
      </c>
      <c r="B32">
        <v>68</v>
      </c>
      <c r="C32">
        <v>-55</v>
      </c>
      <c r="D32">
        <v>5</v>
      </c>
      <c r="E32" t="s">
        <v>888</v>
      </c>
      <c r="F32" t="s">
        <v>900</v>
      </c>
    </row>
    <row r="33" spans="1:11" x14ac:dyDescent="0.2">
      <c r="A33" t="s">
        <v>41</v>
      </c>
      <c r="B33">
        <v>781</v>
      </c>
      <c r="C33">
        <v>-594</v>
      </c>
      <c r="D33">
        <v>6</v>
      </c>
      <c r="E33" t="s">
        <v>888</v>
      </c>
      <c r="F33" t="s">
        <v>899</v>
      </c>
    </row>
    <row r="34" spans="1:11" x14ac:dyDescent="0.2">
      <c r="A34" t="s">
        <v>41</v>
      </c>
      <c r="B34">
        <v>43</v>
      </c>
      <c r="C34">
        <v>0</v>
      </c>
      <c r="D34">
        <v>3</v>
      </c>
      <c r="E34" t="s">
        <v>885</v>
      </c>
      <c r="F34" t="s">
        <v>891</v>
      </c>
      <c r="J34" t="s">
        <v>881</v>
      </c>
      <c r="K34" t="s">
        <v>907</v>
      </c>
    </row>
    <row r="35" spans="1:11" x14ac:dyDescent="0.2">
      <c r="A35" t="s">
        <v>41</v>
      </c>
      <c r="B35">
        <v>30</v>
      </c>
      <c r="C35">
        <v>-5</v>
      </c>
      <c r="D35">
        <v>2</v>
      </c>
      <c r="E35" t="s">
        <v>883</v>
      </c>
      <c r="F35" t="s">
        <v>901</v>
      </c>
      <c r="J35" s="3" t="s">
        <v>888</v>
      </c>
      <c r="K35">
        <f>SUMIF(E:E,J35,B:B)</f>
        <v>165267</v>
      </c>
    </row>
    <row r="36" spans="1:11" x14ac:dyDescent="0.2">
      <c r="A36" t="s">
        <v>45</v>
      </c>
      <c r="B36">
        <v>160</v>
      </c>
      <c r="C36">
        <v>-59</v>
      </c>
      <c r="D36">
        <v>2</v>
      </c>
      <c r="E36" t="s">
        <v>885</v>
      </c>
      <c r="F36" t="s">
        <v>891</v>
      </c>
      <c r="J36" t="s">
        <v>885</v>
      </c>
      <c r="K36">
        <f>SUMIF(E:E,J36,B:B)</f>
        <v>139054</v>
      </c>
    </row>
    <row r="37" spans="1:11" x14ac:dyDescent="0.2">
      <c r="A37" t="s">
        <v>49</v>
      </c>
      <c r="B37">
        <v>259</v>
      </c>
      <c r="C37">
        <v>-55</v>
      </c>
      <c r="D37">
        <v>2</v>
      </c>
      <c r="E37" t="s">
        <v>883</v>
      </c>
      <c r="F37" t="s">
        <v>893</v>
      </c>
      <c r="J37" t="s">
        <v>883</v>
      </c>
      <c r="K37">
        <f>SUMIF(E:E,J37,B:B)</f>
        <v>127181</v>
      </c>
    </row>
    <row r="38" spans="1:11" x14ac:dyDescent="0.2">
      <c r="A38" t="s">
        <v>53</v>
      </c>
      <c r="B38">
        <v>1603</v>
      </c>
      <c r="C38">
        <v>0</v>
      </c>
      <c r="D38">
        <v>9</v>
      </c>
      <c r="E38" t="s">
        <v>885</v>
      </c>
      <c r="F38" t="s">
        <v>891</v>
      </c>
    </row>
    <row r="39" spans="1:11" x14ac:dyDescent="0.2">
      <c r="A39" t="s">
        <v>56</v>
      </c>
      <c r="B39">
        <v>494</v>
      </c>
      <c r="C39">
        <v>54</v>
      </c>
      <c r="D39">
        <v>4</v>
      </c>
      <c r="E39" t="s">
        <v>883</v>
      </c>
      <c r="F39" t="s">
        <v>884</v>
      </c>
    </row>
    <row r="40" spans="1:11" x14ac:dyDescent="0.2">
      <c r="A40" t="s">
        <v>56</v>
      </c>
      <c r="B40">
        <v>98</v>
      </c>
      <c r="C40">
        <v>-12</v>
      </c>
      <c r="D40">
        <v>2</v>
      </c>
      <c r="E40" t="s">
        <v>888</v>
      </c>
      <c r="F40" t="s">
        <v>889</v>
      </c>
    </row>
    <row r="41" spans="1:11" x14ac:dyDescent="0.2">
      <c r="A41" t="s">
        <v>60</v>
      </c>
      <c r="B41">
        <v>68</v>
      </c>
      <c r="C41">
        <v>20</v>
      </c>
      <c r="D41">
        <v>5</v>
      </c>
      <c r="E41" t="s">
        <v>885</v>
      </c>
      <c r="F41" t="s">
        <v>887</v>
      </c>
    </row>
    <row r="42" spans="1:11" x14ac:dyDescent="0.2">
      <c r="A42" t="s">
        <v>64</v>
      </c>
      <c r="B42">
        <v>42</v>
      </c>
      <c r="C42">
        <v>12</v>
      </c>
      <c r="D42">
        <v>5</v>
      </c>
      <c r="E42" t="s">
        <v>885</v>
      </c>
      <c r="F42" t="s">
        <v>887</v>
      </c>
    </row>
    <row r="43" spans="1:11" x14ac:dyDescent="0.2">
      <c r="A43" t="s">
        <v>64</v>
      </c>
      <c r="B43">
        <v>116</v>
      </c>
      <c r="C43">
        <v>-56</v>
      </c>
      <c r="D43">
        <v>5</v>
      </c>
      <c r="E43" t="s">
        <v>885</v>
      </c>
      <c r="F43" t="s">
        <v>886</v>
      </c>
    </row>
    <row r="44" spans="1:11" x14ac:dyDescent="0.2">
      <c r="A44" t="s">
        <v>64</v>
      </c>
      <c r="B44">
        <v>22</v>
      </c>
      <c r="C44">
        <v>-2</v>
      </c>
      <c r="D44">
        <v>3</v>
      </c>
      <c r="E44" t="s">
        <v>885</v>
      </c>
      <c r="F44" t="s">
        <v>887</v>
      </c>
    </row>
    <row r="45" spans="1:11" x14ac:dyDescent="0.2">
      <c r="A45" t="s">
        <v>64</v>
      </c>
      <c r="B45">
        <v>14</v>
      </c>
      <c r="C45">
        <v>-2</v>
      </c>
      <c r="D45">
        <v>3</v>
      </c>
      <c r="E45" t="s">
        <v>885</v>
      </c>
      <c r="F45" t="s">
        <v>887</v>
      </c>
    </row>
    <row r="46" spans="1:11" x14ac:dyDescent="0.2">
      <c r="A46" t="s">
        <v>67</v>
      </c>
      <c r="B46">
        <v>305</v>
      </c>
      <c r="C46">
        <v>-270</v>
      </c>
      <c r="D46">
        <v>5</v>
      </c>
      <c r="E46" t="s">
        <v>888</v>
      </c>
      <c r="F46" t="s">
        <v>889</v>
      </c>
    </row>
    <row r="47" spans="1:11" x14ac:dyDescent="0.2">
      <c r="A47" t="s">
        <v>71</v>
      </c>
      <c r="B47">
        <v>362</v>
      </c>
      <c r="C47">
        <v>127</v>
      </c>
      <c r="D47">
        <v>1</v>
      </c>
      <c r="E47" t="s">
        <v>883</v>
      </c>
      <c r="F47" t="s">
        <v>884</v>
      </c>
    </row>
    <row r="48" spans="1:11" x14ac:dyDescent="0.2">
      <c r="A48" t="s">
        <v>71</v>
      </c>
      <c r="B48">
        <v>12</v>
      </c>
      <c r="C48">
        <v>0</v>
      </c>
      <c r="D48">
        <v>2</v>
      </c>
      <c r="E48" t="s">
        <v>885</v>
      </c>
      <c r="F48" t="s">
        <v>887</v>
      </c>
    </row>
    <row r="49" spans="1:6" x14ac:dyDescent="0.2">
      <c r="A49" t="s">
        <v>75</v>
      </c>
      <c r="B49">
        <v>353</v>
      </c>
      <c r="C49">
        <v>90</v>
      </c>
      <c r="D49">
        <v>8</v>
      </c>
      <c r="E49" t="s">
        <v>885</v>
      </c>
      <c r="F49" t="s">
        <v>891</v>
      </c>
    </row>
    <row r="50" spans="1:6" x14ac:dyDescent="0.2">
      <c r="A50" t="s">
        <v>77</v>
      </c>
      <c r="B50">
        <v>193</v>
      </c>
      <c r="C50">
        <v>46</v>
      </c>
      <c r="D50">
        <v>1</v>
      </c>
      <c r="E50" t="s">
        <v>888</v>
      </c>
      <c r="F50" t="s">
        <v>899</v>
      </c>
    </row>
    <row r="51" spans="1:6" x14ac:dyDescent="0.2">
      <c r="A51" t="s">
        <v>79</v>
      </c>
      <c r="B51">
        <v>233</v>
      </c>
      <c r="C51">
        <v>-10</v>
      </c>
      <c r="D51">
        <v>5</v>
      </c>
      <c r="E51" t="s">
        <v>888</v>
      </c>
      <c r="F51" t="s">
        <v>889</v>
      </c>
    </row>
    <row r="52" spans="1:6" x14ac:dyDescent="0.2">
      <c r="A52" t="s">
        <v>79</v>
      </c>
      <c r="B52">
        <v>228</v>
      </c>
      <c r="C52">
        <v>63</v>
      </c>
      <c r="D52">
        <v>3</v>
      </c>
      <c r="E52" t="s">
        <v>888</v>
      </c>
      <c r="F52" t="s">
        <v>889</v>
      </c>
    </row>
    <row r="53" spans="1:6" x14ac:dyDescent="0.2">
      <c r="A53" t="s">
        <v>79</v>
      </c>
      <c r="B53">
        <v>333</v>
      </c>
      <c r="C53">
        <v>-15</v>
      </c>
      <c r="D53">
        <v>3</v>
      </c>
      <c r="E53" t="s">
        <v>888</v>
      </c>
      <c r="F53" t="s">
        <v>890</v>
      </c>
    </row>
    <row r="54" spans="1:6" x14ac:dyDescent="0.2">
      <c r="A54" t="s">
        <v>81</v>
      </c>
      <c r="B54">
        <v>534</v>
      </c>
      <c r="C54">
        <v>0</v>
      </c>
      <c r="D54">
        <v>3</v>
      </c>
      <c r="E54" t="s">
        <v>885</v>
      </c>
      <c r="F54" t="s">
        <v>891</v>
      </c>
    </row>
    <row r="55" spans="1:6" x14ac:dyDescent="0.2">
      <c r="A55" t="s">
        <v>83</v>
      </c>
      <c r="B55">
        <v>53</v>
      </c>
      <c r="C55">
        <v>1</v>
      </c>
      <c r="D55">
        <v>4</v>
      </c>
      <c r="E55" t="s">
        <v>885</v>
      </c>
      <c r="F55" t="s">
        <v>886</v>
      </c>
    </row>
    <row r="56" spans="1:6" x14ac:dyDescent="0.2">
      <c r="A56" t="s">
        <v>83</v>
      </c>
      <c r="B56">
        <v>158</v>
      </c>
      <c r="C56">
        <v>69</v>
      </c>
      <c r="D56">
        <v>3</v>
      </c>
      <c r="E56" t="s">
        <v>885</v>
      </c>
      <c r="F56" t="s">
        <v>886</v>
      </c>
    </row>
    <row r="57" spans="1:6" x14ac:dyDescent="0.2">
      <c r="A57" t="s">
        <v>83</v>
      </c>
      <c r="B57">
        <v>149</v>
      </c>
      <c r="C57">
        <v>-87</v>
      </c>
      <c r="D57">
        <v>4</v>
      </c>
      <c r="E57" t="s">
        <v>885</v>
      </c>
      <c r="F57" t="s">
        <v>891</v>
      </c>
    </row>
    <row r="58" spans="1:6" x14ac:dyDescent="0.2">
      <c r="A58" t="s">
        <v>83</v>
      </c>
      <c r="B58">
        <v>105</v>
      </c>
      <c r="C58">
        <v>20</v>
      </c>
      <c r="D58">
        <v>2</v>
      </c>
      <c r="E58" t="s">
        <v>885</v>
      </c>
      <c r="F58" t="s">
        <v>886</v>
      </c>
    </row>
    <row r="59" spans="1:6" x14ac:dyDescent="0.2">
      <c r="A59" t="s">
        <v>85</v>
      </c>
      <c r="B59">
        <v>26</v>
      </c>
      <c r="C59">
        <v>12</v>
      </c>
      <c r="D59">
        <v>3</v>
      </c>
      <c r="E59" t="s">
        <v>885</v>
      </c>
      <c r="F59" t="s">
        <v>887</v>
      </c>
    </row>
    <row r="60" spans="1:6" x14ac:dyDescent="0.2">
      <c r="A60" t="s">
        <v>87</v>
      </c>
      <c r="B60">
        <v>97</v>
      </c>
      <c r="C60">
        <v>29</v>
      </c>
      <c r="D60">
        <v>2</v>
      </c>
      <c r="E60" t="s">
        <v>885</v>
      </c>
      <c r="F60" t="s">
        <v>887</v>
      </c>
    </row>
    <row r="61" spans="1:6" x14ac:dyDescent="0.2">
      <c r="A61" t="s">
        <v>87</v>
      </c>
      <c r="B61">
        <v>59</v>
      </c>
      <c r="C61">
        <v>30</v>
      </c>
      <c r="D61">
        <v>3</v>
      </c>
      <c r="E61" t="s">
        <v>885</v>
      </c>
      <c r="F61" t="s">
        <v>897</v>
      </c>
    </row>
    <row r="62" spans="1:6" x14ac:dyDescent="0.2">
      <c r="A62" t="s">
        <v>87</v>
      </c>
      <c r="B62">
        <v>635</v>
      </c>
      <c r="C62">
        <v>-349</v>
      </c>
      <c r="D62">
        <v>5</v>
      </c>
      <c r="E62" t="s">
        <v>885</v>
      </c>
      <c r="F62" t="s">
        <v>891</v>
      </c>
    </row>
    <row r="63" spans="1:6" x14ac:dyDescent="0.2">
      <c r="A63" t="s">
        <v>89</v>
      </c>
      <c r="B63">
        <v>46</v>
      </c>
      <c r="C63">
        <v>-14</v>
      </c>
      <c r="D63">
        <v>1</v>
      </c>
      <c r="E63" t="s">
        <v>888</v>
      </c>
      <c r="F63" t="s">
        <v>890</v>
      </c>
    </row>
    <row r="64" spans="1:6" x14ac:dyDescent="0.2">
      <c r="A64" t="s">
        <v>89</v>
      </c>
      <c r="B64">
        <v>1103</v>
      </c>
      <c r="C64">
        <v>-276</v>
      </c>
      <c r="D64">
        <v>3</v>
      </c>
      <c r="E64" t="s">
        <v>883</v>
      </c>
      <c r="F64" t="s">
        <v>893</v>
      </c>
    </row>
    <row r="65" spans="1:6" x14ac:dyDescent="0.2">
      <c r="A65" t="s">
        <v>92</v>
      </c>
      <c r="B65">
        <v>55</v>
      </c>
      <c r="C65">
        <v>-39</v>
      </c>
      <c r="D65">
        <v>4</v>
      </c>
      <c r="E65" t="s">
        <v>885</v>
      </c>
      <c r="F65" t="s">
        <v>886</v>
      </c>
    </row>
    <row r="66" spans="1:6" x14ac:dyDescent="0.2">
      <c r="A66" t="s">
        <v>95</v>
      </c>
      <c r="B66">
        <v>45</v>
      </c>
      <c r="C66">
        <v>13</v>
      </c>
      <c r="D66">
        <v>4</v>
      </c>
      <c r="E66" t="s">
        <v>885</v>
      </c>
      <c r="F66" t="s">
        <v>902</v>
      </c>
    </row>
    <row r="67" spans="1:6" x14ac:dyDescent="0.2">
      <c r="A67" t="s">
        <v>95</v>
      </c>
      <c r="B67">
        <v>24</v>
      </c>
      <c r="C67">
        <v>-9</v>
      </c>
      <c r="D67">
        <v>4</v>
      </c>
      <c r="E67" t="s">
        <v>885</v>
      </c>
      <c r="F67" t="s">
        <v>891</v>
      </c>
    </row>
    <row r="68" spans="1:6" x14ac:dyDescent="0.2">
      <c r="A68" t="s">
        <v>95</v>
      </c>
      <c r="B68">
        <v>35</v>
      </c>
      <c r="C68">
        <v>-8</v>
      </c>
      <c r="D68">
        <v>2</v>
      </c>
      <c r="E68" t="s">
        <v>883</v>
      </c>
      <c r="F68" t="s">
        <v>901</v>
      </c>
    </row>
    <row r="69" spans="1:6" x14ac:dyDescent="0.2">
      <c r="A69" t="s">
        <v>97</v>
      </c>
      <c r="B69">
        <v>1560</v>
      </c>
      <c r="C69">
        <v>421</v>
      </c>
      <c r="D69">
        <v>3</v>
      </c>
      <c r="E69" t="s">
        <v>885</v>
      </c>
      <c r="F69" t="s">
        <v>892</v>
      </c>
    </row>
    <row r="70" spans="1:6" x14ac:dyDescent="0.2">
      <c r="A70" t="s">
        <v>99</v>
      </c>
      <c r="B70">
        <v>133</v>
      </c>
      <c r="C70">
        <v>12</v>
      </c>
      <c r="D70">
        <v>5</v>
      </c>
      <c r="E70" t="s">
        <v>885</v>
      </c>
      <c r="F70" t="s">
        <v>886</v>
      </c>
    </row>
    <row r="71" spans="1:6" x14ac:dyDescent="0.2">
      <c r="A71" t="s">
        <v>99</v>
      </c>
      <c r="B71">
        <v>114</v>
      </c>
      <c r="C71">
        <v>-39</v>
      </c>
      <c r="D71">
        <v>5</v>
      </c>
      <c r="E71" t="s">
        <v>885</v>
      </c>
      <c r="F71" t="s">
        <v>894</v>
      </c>
    </row>
    <row r="72" spans="1:6" x14ac:dyDescent="0.2">
      <c r="A72" t="s">
        <v>99</v>
      </c>
      <c r="B72">
        <v>143</v>
      </c>
      <c r="C72">
        <v>-129</v>
      </c>
      <c r="D72">
        <v>2</v>
      </c>
      <c r="E72" t="s">
        <v>888</v>
      </c>
      <c r="F72" t="s">
        <v>890</v>
      </c>
    </row>
    <row r="73" spans="1:6" x14ac:dyDescent="0.2">
      <c r="A73" t="s">
        <v>99</v>
      </c>
      <c r="B73">
        <v>40</v>
      </c>
      <c r="C73">
        <v>-7</v>
      </c>
      <c r="D73">
        <v>3</v>
      </c>
      <c r="E73" t="s">
        <v>885</v>
      </c>
      <c r="F73" t="s">
        <v>886</v>
      </c>
    </row>
    <row r="74" spans="1:6" x14ac:dyDescent="0.2">
      <c r="A74" t="s">
        <v>99</v>
      </c>
      <c r="B74">
        <v>34</v>
      </c>
      <c r="C74">
        <v>-22</v>
      </c>
      <c r="D74">
        <v>4</v>
      </c>
      <c r="E74" t="s">
        <v>885</v>
      </c>
      <c r="F74" t="s">
        <v>895</v>
      </c>
    </row>
    <row r="75" spans="1:6" x14ac:dyDescent="0.2">
      <c r="A75" t="s">
        <v>99</v>
      </c>
      <c r="B75">
        <v>42</v>
      </c>
      <c r="C75">
        <v>-26</v>
      </c>
      <c r="D75">
        <v>2</v>
      </c>
      <c r="E75" t="s">
        <v>885</v>
      </c>
      <c r="F75" t="s">
        <v>894</v>
      </c>
    </row>
    <row r="76" spans="1:6" x14ac:dyDescent="0.2">
      <c r="A76" t="s">
        <v>101</v>
      </c>
      <c r="B76">
        <v>89</v>
      </c>
      <c r="C76">
        <v>-89</v>
      </c>
      <c r="D76">
        <v>2</v>
      </c>
      <c r="E76" t="s">
        <v>883</v>
      </c>
      <c r="F76" t="s">
        <v>901</v>
      </c>
    </row>
    <row r="77" spans="1:6" x14ac:dyDescent="0.2">
      <c r="A77" t="s">
        <v>103</v>
      </c>
      <c r="B77">
        <v>19</v>
      </c>
      <c r="C77">
        <v>-2</v>
      </c>
      <c r="D77">
        <v>2</v>
      </c>
      <c r="E77" t="s">
        <v>885</v>
      </c>
      <c r="F77" t="s">
        <v>897</v>
      </c>
    </row>
    <row r="78" spans="1:6" x14ac:dyDescent="0.2">
      <c r="A78" t="s">
        <v>105</v>
      </c>
      <c r="B78">
        <v>249</v>
      </c>
      <c r="C78">
        <v>-130</v>
      </c>
      <c r="D78">
        <v>4</v>
      </c>
      <c r="E78" t="s">
        <v>888</v>
      </c>
      <c r="F78" t="s">
        <v>890</v>
      </c>
    </row>
    <row r="79" spans="1:6" x14ac:dyDescent="0.2">
      <c r="A79" t="s">
        <v>105</v>
      </c>
      <c r="B79">
        <v>711</v>
      </c>
      <c r="C79">
        <v>-8</v>
      </c>
      <c r="D79">
        <v>4</v>
      </c>
      <c r="E79" t="s">
        <v>885</v>
      </c>
      <c r="F79" t="s">
        <v>891</v>
      </c>
    </row>
    <row r="80" spans="1:6" x14ac:dyDescent="0.2">
      <c r="A80" t="s">
        <v>105</v>
      </c>
      <c r="B80">
        <v>496</v>
      </c>
      <c r="C80">
        <v>-79</v>
      </c>
      <c r="D80">
        <v>2</v>
      </c>
      <c r="E80" t="s">
        <v>885</v>
      </c>
      <c r="F80" t="s">
        <v>892</v>
      </c>
    </row>
    <row r="81" spans="1:6" x14ac:dyDescent="0.2">
      <c r="A81" t="s">
        <v>107</v>
      </c>
      <c r="B81">
        <v>389</v>
      </c>
      <c r="C81">
        <v>-83</v>
      </c>
      <c r="D81">
        <v>3</v>
      </c>
      <c r="E81" t="s">
        <v>883</v>
      </c>
      <c r="F81" t="s">
        <v>893</v>
      </c>
    </row>
    <row r="82" spans="1:6" x14ac:dyDescent="0.2">
      <c r="A82" t="s">
        <v>109</v>
      </c>
      <c r="B82">
        <v>40</v>
      </c>
      <c r="C82">
        <v>16</v>
      </c>
      <c r="D82">
        <v>3</v>
      </c>
      <c r="E82" t="s">
        <v>885</v>
      </c>
      <c r="F82" t="s">
        <v>887</v>
      </c>
    </row>
    <row r="83" spans="1:6" x14ac:dyDescent="0.2">
      <c r="A83" t="s">
        <v>109</v>
      </c>
      <c r="B83">
        <v>23</v>
      </c>
      <c r="C83">
        <v>2</v>
      </c>
      <c r="D83">
        <v>2</v>
      </c>
      <c r="E83" t="s">
        <v>885</v>
      </c>
      <c r="F83" t="s">
        <v>902</v>
      </c>
    </row>
    <row r="84" spans="1:6" x14ac:dyDescent="0.2">
      <c r="A84" t="s">
        <v>109</v>
      </c>
      <c r="B84">
        <v>382</v>
      </c>
      <c r="C84">
        <v>30</v>
      </c>
      <c r="D84">
        <v>3</v>
      </c>
      <c r="E84" t="s">
        <v>885</v>
      </c>
      <c r="F84" t="s">
        <v>891</v>
      </c>
    </row>
    <row r="85" spans="1:6" x14ac:dyDescent="0.2">
      <c r="A85" t="s">
        <v>111</v>
      </c>
      <c r="B85">
        <v>637</v>
      </c>
      <c r="C85">
        <v>113</v>
      </c>
      <c r="D85">
        <v>5</v>
      </c>
      <c r="E85" t="s">
        <v>885</v>
      </c>
      <c r="F85" t="s">
        <v>891</v>
      </c>
    </row>
    <row r="86" spans="1:6" x14ac:dyDescent="0.2">
      <c r="A86" t="s">
        <v>113</v>
      </c>
      <c r="B86">
        <v>117</v>
      </c>
      <c r="C86">
        <v>14</v>
      </c>
      <c r="D86">
        <v>3</v>
      </c>
      <c r="E86" t="s">
        <v>885</v>
      </c>
      <c r="F86" t="s">
        <v>896</v>
      </c>
    </row>
    <row r="87" spans="1:6" x14ac:dyDescent="0.2">
      <c r="A87" t="s">
        <v>115</v>
      </c>
      <c r="B87">
        <v>182</v>
      </c>
      <c r="C87">
        <v>-11</v>
      </c>
      <c r="D87">
        <v>3</v>
      </c>
      <c r="E87" t="s">
        <v>883</v>
      </c>
      <c r="F87" t="s">
        <v>884</v>
      </c>
    </row>
    <row r="88" spans="1:6" x14ac:dyDescent="0.2">
      <c r="A88" t="s">
        <v>115</v>
      </c>
      <c r="B88">
        <v>880</v>
      </c>
      <c r="C88">
        <v>97</v>
      </c>
      <c r="D88">
        <v>8</v>
      </c>
      <c r="E88" t="s">
        <v>883</v>
      </c>
      <c r="F88" t="s">
        <v>901</v>
      </c>
    </row>
    <row r="89" spans="1:6" x14ac:dyDescent="0.2">
      <c r="A89" t="s">
        <v>115</v>
      </c>
      <c r="B89">
        <v>154</v>
      </c>
      <c r="C89">
        <v>39</v>
      </c>
      <c r="D89">
        <v>3</v>
      </c>
      <c r="E89" t="s">
        <v>885</v>
      </c>
      <c r="F89" t="s">
        <v>887</v>
      </c>
    </row>
    <row r="90" spans="1:6" x14ac:dyDescent="0.2">
      <c r="A90" t="s">
        <v>115</v>
      </c>
      <c r="B90">
        <v>816</v>
      </c>
      <c r="C90">
        <v>-96</v>
      </c>
      <c r="D90">
        <v>3</v>
      </c>
      <c r="E90" t="s">
        <v>888</v>
      </c>
      <c r="F90" t="s">
        <v>899</v>
      </c>
    </row>
    <row r="91" spans="1:6" x14ac:dyDescent="0.2">
      <c r="A91" t="s">
        <v>117</v>
      </c>
      <c r="B91">
        <v>1629</v>
      </c>
      <c r="C91">
        <v>-153</v>
      </c>
      <c r="D91">
        <v>3</v>
      </c>
      <c r="E91" t="s">
        <v>888</v>
      </c>
      <c r="F91" t="s">
        <v>890</v>
      </c>
    </row>
    <row r="92" spans="1:6" x14ac:dyDescent="0.2">
      <c r="A92" t="s">
        <v>119</v>
      </c>
      <c r="B92">
        <v>68</v>
      </c>
      <c r="C92">
        <v>-62</v>
      </c>
      <c r="D92">
        <v>2</v>
      </c>
      <c r="E92" t="s">
        <v>885</v>
      </c>
      <c r="F92" t="s">
        <v>892</v>
      </c>
    </row>
    <row r="93" spans="1:6" x14ac:dyDescent="0.2">
      <c r="A93" t="s">
        <v>119</v>
      </c>
      <c r="B93">
        <v>314</v>
      </c>
      <c r="C93">
        <v>-239</v>
      </c>
      <c r="D93">
        <v>13</v>
      </c>
      <c r="E93" t="s">
        <v>885</v>
      </c>
      <c r="F93" t="s">
        <v>887</v>
      </c>
    </row>
    <row r="94" spans="1:6" x14ac:dyDescent="0.2">
      <c r="A94" t="s">
        <v>119</v>
      </c>
      <c r="B94">
        <v>122</v>
      </c>
      <c r="C94">
        <v>-47</v>
      </c>
      <c r="D94">
        <v>4</v>
      </c>
      <c r="E94" t="s">
        <v>885</v>
      </c>
      <c r="F94" t="s">
        <v>891</v>
      </c>
    </row>
    <row r="95" spans="1:6" x14ac:dyDescent="0.2">
      <c r="A95" t="s">
        <v>121</v>
      </c>
      <c r="B95">
        <v>22</v>
      </c>
      <c r="C95">
        <v>-6</v>
      </c>
      <c r="D95">
        <v>1</v>
      </c>
      <c r="E95" t="s">
        <v>883</v>
      </c>
      <c r="F95" t="s">
        <v>901</v>
      </c>
    </row>
    <row r="96" spans="1:6" x14ac:dyDescent="0.2">
      <c r="A96" t="s">
        <v>123</v>
      </c>
      <c r="B96">
        <v>434</v>
      </c>
      <c r="C96">
        <v>26</v>
      </c>
      <c r="D96">
        <v>11</v>
      </c>
      <c r="E96" t="s">
        <v>885</v>
      </c>
      <c r="F96" t="s">
        <v>896</v>
      </c>
    </row>
    <row r="97" spans="1:6" x14ac:dyDescent="0.2">
      <c r="A97" t="s">
        <v>125</v>
      </c>
      <c r="B97">
        <v>1061</v>
      </c>
      <c r="C97">
        <v>-36</v>
      </c>
      <c r="D97">
        <v>8</v>
      </c>
      <c r="E97" t="s">
        <v>883</v>
      </c>
      <c r="F97" t="s">
        <v>884</v>
      </c>
    </row>
    <row r="98" spans="1:6" x14ac:dyDescent="0.2">
      <c r="A98" t="s">
        <v>125</v>
      </c>
      <c r="B98">
        <v>50</v>
      </c>
      <c r="C98">
        <v>-44</v>
      </c>
      <c r="D98">
        <v>2</v>
      </c>
      <c r="E98" t="s">
        <v>885</v>
      </c>
      <c r="F98" t="s">
        <v>887</v>
      </c>
    </row>
    <row r="99" spans="1:6" x14ac:dyDescent="0.2">
      <c r="A99" t="s">
        <v>125</v>
      </c>
      <c r="B99">
        <v>37</v>
      </c>
      <c r="C99">
        <v>-23</v>
      </c>
      <c r="D99">
        <v>4</v>
      </c>
      <c r="E99" t="s">
        <v>885</v>
      </c>
      <c r="F99" t="s">
        <v>896</v>
      </c>
    </row>
    <row r="100" spans="1:6" x14ac:dyDescent="0.2">
      <c r="A100" t="s">
        <v>125</v>
      </c>
      <c r="B100">
        <v>263</v>
      </c>
      <c r="C100">
        <v>-63</v>
      </c>
      <c r="D100">
        <v>2</v>
      </c>
      <c r="E100" t="s">
        <v>888</v>
      </c>
      <c r="F100" t="s">
        <v>889</v>
      </c>
    </row>
    <row r="101" spans="1:6" x14ac:dyDescent="0.2">
      <c r="A101" t="s">
        <v>125</v>
      </c>
      <c r="B101">
        <v>36</v>
      </c>
      <c r="C101">
        <v>-7</v>
      </c>
      <c r="D101">
        <v>1</v>
      </c>
      <c r="E101" t="s">
        <v>888</v>
      </c>
      <c r="F101" t="s">
        <v>889</v>
      </c>
    </row>
    <row r="102" spans="1:6" x14ac:dyDescent="0.2">
      <c r="A102" t="s">
        <v>127</v>
      </c>
      <c r="B102">
        <v>76</v>
      </c>
      <c r="C102">
        <v>-92</v>
      </c>
      <c r="D102">
        <v>8</v>
      </c>
      <c r="E102" t="s">
        <v>883</v>
      </c>
      <c r="F102" t="s">
        <v>901</v>
      </c>
    </row>
    <row r="103" spans="1:6" x14ac:dyDescent="0.2">
      <c r="A103" t="s">
        <v>129</v>
      </c>
      <c r="B103">
        <v>273</v>
      </c>
      <c r="C103">
        <v>-87</v>
      </c>
      <c r="D103">
        <v>4</v>
      </c>
      <c r="E103" t="s">
        <v>888</v>
      </c>
      <c r="F103" t="s">
        <v>890</v>
      </c>
    </row>
    <row r="104" spans="1:6" x14ac:dyDescent="0.2">
      <c r="A104" t="s">
        <v>129</v>
      </c>
      <c r="B104">
        <v>86</v>
      </c>
      <c r="C104">
        <v>0</v>
      </c>
      <c r="D104">
        <v>4</v>
      </c>
      <c r="E104" t="s">
        <v>885</v>
      </c>
      <c r="F104" t="s">
        <v>895</v>
      </c>
    </row>
    <row r="105" spans="1:6" x14ac:dyDescent="0.2">
      <c r="A105" t="s">
        <v>129</v>
      </c>
      <c r="B105">
        <v>133</v>
      </c>
      <c r="C105">
        <v>-42</v>
      </c>
      <c r="D105">
        <v>1</v>
      </c>
      <c r="E105" t="s">
        <v>888</v>
      </c>
      <c r="F105" t="s">
        <v>899</v>
      </c>
    </row>
    <row r="106" spans="1:6" x14ac:dyDescent="0.2">
      <c r="A106" t="s">
        <v>129</v>
      </c>
      <c r="B106">
        <v>183</v>
      </c>
      <c r="C106">
        <v>-66</v>
      </c>
      <c r="D106">
        <v>5</v>
      </c>
      <c r="E106" t="s">
        <v>888</v>
      </c>
      <c r="F106" t="s">
        <v>890</v>
      </c>
    </row>
    <row r="107" spans="1:6" x14ac:dyDescent="0.2">
      <c r="A107" t="s">
        <v>131</v>
      </c>
      <c r="B107">
        <v>20</v>
      </c>
      <c r="C107">
        <v>-8</v>
      </c>
      <c r="D107">
        <v>2</v>
      </c>
      <c r="E107" t="s">
        <v>885</v>
      </c>
      <c r="F107" t="s">
        <v>891</v>
      </c>
    </row>
    <row r="108" spans="1:6" x14ac:dyDescent="0.2">
      <c r="A108" t="s">
        <v>133</v>
      </c>
      <c r="B108">
        <v>42</v>
      </c>
      <c r="C108">
        <v>-6</v>
      </c>
      <c r="D108">
        <v>4</v>
      </c>
      <c r="E108" t="s">
        <v>885</v>
      </c>
      <c r="F108" t="s">
        <v>891</v>
      </c>
    </row>
    <row r="109" spans="1:6" x14ac:dyDescent="0.2">
      <c r="A109" t="s">
        <v>135</v>
      </c>
      <c r="B109">
        <v>100</v>
      </c>
      <c r="C109">
        <v>-23</v>
      </c>
      <c r="D109">
        <v>1</v>
      </c>
      <c r="E109" t="s">
        <v>888</v>
      </c>
      <c r="F109" t="s">
        <v>890</v>
      </c>
    </row>
    <row r="110" spans="1:6" x14ac:dyDescent="0.2">
      <c r="A110" t="s">
        <v>135</v>
      </c>
      <c r="B110">
        <v>30</v>
      </c>
      <c r="C110">
        <v>13</v>
      </c>
      <c r="D110">
        <v>1</v>
      </c>
      <c r="E110" t="s">
        <v>885</v>
      </c>
      <c r="F110" t="s">
        <v>895</v>
      </c>
    </row>
    <row r="111" spans="1:6" x14ac:dyDescent="0.2">
      <c r="A111" t="s">
        <v>135</v>
      </c>
      <c r="B111">
        <v>55</v>
      </c>
      <c r="C111">
        <v>-26</v>
      </c>
      <c r="D111">
        <v>4</v>
      </c>
      <c r="E111" t="s">
        <v>885</v>
      </c>
      <c r="F111" t="s">
        <v>891</v>
      </c>
    </row>
    <row r="112" spans="1:6" x14ac:dyDescent="0.2">
      <c r="A112" t="s">
        <v>135</v>
      </c>
      <c r="B112">
        <v>130</v>
      </c>
      <c r="C112">
        <v>-41</v>
      </c>
      <c r="D112">
        <v>4</v>
      </c>
      <c r="E112" t="s">
        <v>885</v>
      </c>
      <c r="F112" t="s">
        <v>891</v>
      </c>
    </row>
    <row r="113" spans="1:6" x14ac:dyDescent="0.2">
      <c r="A113" t="s">
        <v>137</v>
      </c>
      <c r="B113">
        <v>27</v>
      </c>
      <c r="C113">
        <v>-25</v>
      </c>
      <c r="D113">
        <v>2</v>
      </c>
      <c r="E113" t="s">
        <v>885</v>
      </c>
      <c r="F113" t="s">
        <v>886</v>
      </c>
    </row>
    <row r="114" spans="1:6" x14ac:dyDescent="0.2">
      <c r="A114" t="s">
        <v>139</v>
      </c>
      <c r="B114">
        <v>245</v>
      </c>
      <c r="C114">
        <v>-78</v>
      </c>
      <c r="D114">
        <v>2</v>
      </c>
      <c r="E114" t="s">
        <v>888</v>
      </c>
      <c r="F114" t="s">
        <v>899</v>
      </c>
    </row>
    <row r="115" spans="1:6" x14ac:dyDescent="0.2">
      <c r="A115" t="s">
        <v>139</v>
      </c>
      <c r="B115">
        <v>211</v>
      </c>
      <c r="C115">
        <v>-105</v>
      </c>
      <c r="D115">
        <v>2</v>
      </c>
      <c r="E115" t="s">
        <v>885</v>
      </c>
      <c r="F115" t="s">
        <v>891</v>
      </c>
    </row>
    <row r="116" spans="1:6" x14ac:dyDescent="0.2">
      <c r="A116" t="s">
        <v>139</v>
      </c>
      <c r="B116">
        <v>31</v>
      </c>
      <c r="C116">
        <v>-2</v>
      </c>
      <c r="D116">
        <v>2</v>
      </c>
      <c r="E116" t="s">
        <v>885</v>
      </c>
      <c r="F116" t="s">
        <v>891</v>
      </c>
    </row>
    <row r="117" spans="1:6" x14ac:dyDescent="0.2">
      <c r="A117" t="s">
        <v>139</v>
      </c>
      <c r="B117">
        <v>28</v>
      </c>
      <c r="C117">
        <v>-26</v>
      </c>
      <c r="D117">
        <v>2</v>
      </c>
      <c r="E117" t="s">
        <v>885</v>
      </c>
      <c r="F117" t="s">
        <v>886</v>
      </c>
    </row>
    <row r="118" spans="1:6" x14ac:dyDescent="0.2">
      <c r="A118" t="s">
        <v>139</v>
      </c>
      <c r="B118">
        <v>512</v>
      </c>
      <c r="C118">
        <v>-225</v>
      </c>
      <c r="D118">
        <v>5</v>
      </c>
      <c r="E118" t="s">
        <v>885</v>
      </c>
      <c r="F118" t="s">
        <v>891</v>
      </c>
    </row>
    <row r="119" spans="1:6" x14ac:dyDescent="0.2">
      <c r="A119" t="s">
        <v>139</v>
      </c>
      <c r="B119">
        <v>925</v>
      </c>
      <c r="C119">
        <v>-447</v>
      </c>
      <c r="D119">
        <v>5</v>
      </c>
      <c r="E119" t="s">
        <v>888</v>
      </c>
      <c r="F119" t="s">
        <v>889</v>
      </c>
    </row>
    <row r="120" spans="1:6" x14ac:dyDescent="0.2">
      <c r="A120" t="s">
        <v>139</v>
      </c>
      <c r="B120">
        <v>238</v>
      </c>
      <c r="C120">
        <v>20</v>
      </c>
      <c r="D120">
        <v>2</v>
      </c>
      <c r="E120" t="s">
        <v>885</v>
      </c>
      <c r="F120" t="s">
        <v>891</v>
      </c>
    </row>
    <row r="121" spans="1:6" x14ac:dyDescent="0.2">
      <c r="A121" t="s">
        <v>139</v>
      </c>
      <c r="B121">
        <v>351</v>
      </c>
      <c r="C121">
        <v>-47</v>
      </c>
      <c r="D121">
        <v>8</v>
      </c>
      <c r="E121" t="s">
        <v>888</v>
      </c>
      <c r="F121" t="s">
        <v>890</v>
      </c>
    </row>
    <row r="122" spans="1:6" x14ac:dyDescent="0.2">
      <c r="A122" t="s">
        <v>139</v>
      </c>
      <c r="B122">
        <v>269</v>
      </c>
      <c r="C122">
        <v>111</v>
      </c>
      <c r="D122">
        <v>3</v>
      </c>
      <c r="E122" t="s">
        <v>885</v>
      </c>
      <c r="F122" t="s">
        <v>892</v>
      </c>
    </row>
    <row r="123" spans="1:6" x14ac:dyDescent="0.2">
      <c r="A123" t="s">
        <v>141</v>
      </c>
      <c r="B123">
        <v>200</v>
      </c>
      <c r="C123">
        <v>-60</v>
      </c>
      <c r="D123">
        <v>4</v>
      </c>
      <c r="E123" t="s">
        <v>883</v>
      </c>
      <c r="F123" t="s">
        <v>884</v>
      </c>
    </row>
    <row r="124" spans="1:6" x14ac:dyDescent="0.2">
      <c r="A124" t="s">
        <v>141</v>
      </c>
      <c r="B124">
        <v>44</v>
      </c>
      <c r="C124">
        <v>-8</v>
      </c>
      <c r="D124">
        <v>3</v>
      </c>
      <c r="E124" t="s">
        <v>885</v>
      </c>
      <c r="F124" t="s">
        <v>886</v>
      </c>
    </row>
    <row r="125" spans="1:6" x14ac:dyDescent="0.2">
      <c r="A125" t="s">
        <v>141</v>
      </c>
      <c r="B125">
        <v>7</v>
      </c>
      <c r="C125">
        <v>0</v>
      </c>
      <c r="D125">
        <v>1</v>
      </c>
      <c r="E125" t="s">
        <v>885</v>
      </c>
      <c r="F125" t="s">
        <v>897</v>
      </c>
    </row>
    <row r="126" spans="1:6" x14ac:dyDescent="0.2">
      <c r="A126" t="s">
        <v>141</v>
      </c>
      <c r="B126">
        <v>11</v>
      </c>
      <c r="C126">
        <v>-4</v>
      </c>
      <c r="D126">
        <v>2</v>
      </c>
      <c r="E126" t="s">
        <v>885</v>
      </c>
      <c r="F126" t="s">
        <v>902</v>
      </c>
    </row>
    <row r="127" spans="1:6" x14ac:dyDescent="0.2">
      <c r="A127" t="s">
        <v>141</v>
      </c>
      <c r="B127">
        <v>16</v>
      </c>
      <c r="C127">
        <v>-10</v>
      </c>
      <c r="D127">
        <v>2</v>
      </c>
      <c r="E127" t="s">
        <v>885</v>
      </c>
      <c r="F127" t="s">
        <v>895</v>
      </c>
    </row>
    <row r="128" spans="1:6" x14ac:dyDescent="0.2">
      <c r="A128" t="s">
        <v>141</v>
      </c>
      <c r="B128">
        <v>172</v>
      </c>
      <c r="C128">
        <v>-103</v>
      </c>
      <c r="D128">
        <v>3</v>
      </c>
      <c r="E128" t="s">
        <v>883</v>
      </c>
      <c r="F128" t="s">
        <v>893</v>
      </c>
    </row>
    <row r="129" spans="1:6" x14ac:dyDescent="0.2">
      <c r="A129" t="s">
        <v>141</v>
      </c>
      <c r="B129">
        <v>49</v>
      </c>
      <c r="C129">
        <v>3</v>
      </c>
      <c r="D129">
        <v>1</v>
      </c>
      <c r="E129" t="s">
        <v>885</v>
      </c>
      <c r="F129" t="s">
        <v>896</v>
      </c>
    </row>
    <row r="130" spans="1:6" x14ac:dyDescent="0.2">
      <c r="A130" t="s">
        <v>141</v>
      </c>
      <c r="B130">
        <v>823</v>
      </c>
      <c r="C130">
        <v>-18</v>
      </c>
      <c r="D130">
        <v>7</v>
      </c>
      <c r="E130" t="s">
        <v>883</v>
      </c>
      <c r="F130" t="s">
        <v>893</v>
      </c>
    </row>
    <row r="131" spans="1:6" x14ac:dyDescent="0.2">
      <c r="A131" t="s">
        <v>141</v>
      </c>
      <c r="B131">
        <v>23</v>
      </c>
      <c r="C131">
        <v>4</v>
      </c>
      <c r="D131">
        <v>1</v>
      </c>
      <c r="E131" t="s">
        <v>885</v>
      </c>
      <c r="F131" t="s">
        <v>891</v>
      </c>
    </row>
    <row r="132" spans="1:6" x14ac:dyDescent="0.2">
      <c r="A132" t="s">
        <v>141</v>
      </c>
      <c r="B132">
        <v>457</v>
      </c>
      <c r="C132">
        <v>-41</v>
      </c>
      <c r="D132">
        <v>4</v>
      </c>
      <c r="E132" t="s">
        <v>885</v>
      </c>
      <c r="F132" t="s">
        <v>891</v>
      </c>
    </row>
    <row r="133" spans="1:6" x14ac:dyDescent="0.2">
      <c r="A133" t="s">
        <v>143</v>
      </c>
      <c r="B133">
        <v>24</v>
      </c>
      <c r="C133">
        <v>-21</v>
      </c>
      <c r="D133">
        <v>7</v>
      </c>
      <c r="E133" t="s">
        <v>885</v>
      </c>
      <c r="F133" t="s">
        <v>902</v>
      </c>
    </row>
    <row r="134" spans="1:6" x14ac:dyDescent="0.2">
      <c r="A134" t="s">
        <v>143</v>
      </c>
      <c r="B134">
        <v>25</v>
      </c>
      <c r="C134">
        <v>-2</v>
      </c>
      <c r="D134">
        <v>5</v>
      </c>
      <c r="E134" t="s">
        <v>885</v>
      </c>
      <c r="F134" t="s">
        <v>887</v>
      </c>
    </row>
    <row r="135" spans="1:6" x14ac:dyDescent="0.2">
      <c r="A135" t="s">
        <v>143</v>
      </c>
      <c r="B135">
        <v>174</v>
      </c>
      <c r="C135">
        <v>-70</v>
      </c>
      <c r="D135">
        <v>3</v>
      </c>
      <c r="E135" t="s">
        <v>888</v>
      </c>
      <c r="F135" t="s">
        <v>900</v>
      </c>
    </row>
    <row r="136" spans="1:6" x14ac:dyDescent="0.2">
      <c r="A136" t="s">
        <v>143</v>
      </c>
      <c r="B136">
        <v>206</v>
      </c>
      <c r="C136">
        <v>-206</v>
      </c>
      <c r="D136">
        <v>3</v>
      </c>
      <c r="E136" t="s">
        <v>885</v>
      </c>
      <c r="F136" t="s">
        <v>891</v>
      </c>
    </row>
    <row r="137" spans="1:6" x14ac:dyDescent="0.2">
      <c r="A137" t="s">
        <v>143</v>
      </c>
      <c r="B137">
        <v>21</v>
      </c>
      <c r="C137">
        <v>-13</v>
      </c>
      <c r="D137">
        <v>3</v>
      </c>
      <c r="E137" t="s">
        <v>885</v>
      </c>
      <c r="F137" t="s">
        <v>897</v>
      </c>
    </row>
    <row r="138" spans="1:6" x14ac:dyDescent="0.2">
      <c r="A138" t="s">
        <v>143</v>
      </c>
      <c r="B138">
        <v>34</v>
      </c>
      <c r="C138">
        <v>-6</v>
      </c>
      <c r="D138">
        <v>4</v>
      </c>
      <c r="E138" t="s">
        <v>885</v>
      </c>
      <c r="F138" t="s">
        <v>897</v>
      </c>
    </row>
    <row r="139" spans="1:6" x14ac:dyDescent="0.2">
      <c r="A139" t="s">
        <v>143</v>
      </c>
      <c r="B139">
        <v>9</v>
      </c>
      <c r="C139">
        <v>-6</v>
      </c>
      <c r="D139">
        <v>2</v>
      </c>
      <c r="E139" t="s">
        <v>885</v>
      </c>
      <c r="F139" t="s">
        <v>887</v>
      </c>
    </row>
    <row r="140" spans="1:6" x14ac:dyDescent="0.2">
      <c r="A140" t="s">
        <v>145</v>
      </c>
      <c r="B140">
        <v>1279</v>
      </c>
      <c r="C140">
        <v>-640</v>
      </c>
      <c r="D140">
        <v>8</v>
      </c>
      <c r="E140" t="s">
        <v>888</v>
      </c>
      <c r="F140" t="s">
        <v>899</v>
      </c>
    </row>
    <row r="141" spans="1:6" x14ac:dyDescent="0.2">
      <c r="A141" t="s">
        <v>145</v>
      </c>
      <c r="B141">
        <v>28</v>
      </c>
      <c r="C141">
        <v>-3</v>
      </c>
      <c r="D141">
        <v>2</v>
      </c>
      <c r="E141" t="s">
        <v>885</v>
      </c>
      <c r="F141" t="s">
        <v>891</v>
      </c>
    </row>
    <row r="142" spans="1:6" x14ac:dyDescent="0.2">
      <c r="A142" t="s">
        <v>145</v>
      </c>
      <c r="B142">
        <v>427</v>
      </c>
      <c r="C142">
        <v>-50</v>
      </c>
      <c r="D142">
        <v>7</v>
      </c>
      <c r="E142" t="s">
        <v>888</v>
      </c>
      <c r="F142" t="s">
        <v>890</v>
      </c>
    </row>
    <row r="143" spans="1:6" x14ac:dyDescent="0.2">
      <c r="A143" t="s">
        <v>145</v>
      </c>
      <c r="B143">
        <v>168</v>
      </c>
      <c r="C143">
        <v>-10</v>
      </c>
      <c r="D143">
        <v>3</v>
      </c>
      <c r="E143" t="s">
        <v>888</v>
      </c>
      <c r="F143" t="s">
        <v>900</v>
      </c>
    </row>
    <row r="144" spans="1:6" x14ac:dyDescent="0.2">
      <c r="A144" t="s">
        <v>145</v>
      </c>
      <c r="B144">
        <v>1327</v>
      </c>
      <c r="C144">
        <v>318</v>
      </c>
      <c r="D144">
        <v>8</v>
      </c>
      <c r="E144" t="s">
        <v>883</v>
      </c>
      <c r="F144" t="s">
        <v>893</v>
      </c>
    </row>
    <row r="145" spans="1:6" x14ac:dyDescent="0.2">
      <c r="A145" t="s">
        <v>145</v>
      </c>
      <c r="B145">
        <v>195</v>
      </c>
      <c r="C145">
        <v>-117</v>
      </c>
      <c r="D145">
        <v>5</v>
      </c>
      <c r="E145" t="s">
        <v>888</v>
      </c>
      <c r="F145" t="s">
        <v>890</v>
      </c>
    </row>
    <row r="146" spans="1:6" x14ac:dyDescent="0.2">
      <c r="A146" t="s">
        <v>145</v>
      </c>
      <c r="B146">
        <v>115</v>
      </c>
      <c r="C146">
        <v>25</v>
      </c>
      <c r="D146">
        <v>1</v>
      </c>
      <c r="E146" t="s">
        <v>888</v>
      </c>
      <c r="F146" t="s">
        <v>900</v>
      </c>
    </row>
    <row r="147" spans="1:6" x14ac:dyDescent="0.2">
      <c r="A147" t="s">
        <v>145</v>
      </c>
      <c r="B147">
        <v>668</v>
      </c>
      <c r="C147">
        <v>-31</v>
      </c>
      <c r="D147">
        <v>3</v>
      </c>
      <c r="E147" t="s">
        <v>888</v>
      </c>
      <c r="F147" t="s">
        <v>899</v>
      </c>
    </row>
    <row r="148" spans="1:6" x14ac:dyDescent="0.2">
      <c r="A148" t="s">
        <v>145</v>
      </c>
      <c r="B148">
        <v>227</v>
      </c>
      <c r="C148">
        <v>102</v>
      </c>
      <c r="D148">
        <v>8</v>
      </c>
      <c r="E148" t="s">
        <v>888</v>
      </c>
      <c r="F148" t="s">
        <v>900</v>
      </c>
    </row>
    <row r="149" spans="1:6" x14ac:dyDescent="0.2">
      <c r="A149" t="s">
        <v>147</v>
      </c>
      <c r="B149">
        <v>34</v>
      </c>
      <c r="C149">
        <v>12</v>
      </c>
      <c r="D149">
        <v>3</v>
      </c>
      <c r="E149" t="s">
        <v>885</v>
      </c>
      <c r="F149" t="s">
        <v>887</v>
      </c>
    </row>
    <row r="150" spans="1:6" x14ac:dyDescent="0.2">
      <c r="A150" t="s">
        <v>147</v>
      </c>
      <c r="B150">
        <v>229</v>
      </c>
      <c r="C150">
        <v>-23</v>
      </c>
      <c r="D150">
        <v>2</v>
      </c>
      <c r="E150" t="s">
        <v>885</v>
      </c>
      <c r="F150" t="s">
        <v>891</v>
      </c>
    </row>
    <row r="151" spans="1:6" x14ac:dyDescent="0.2">
      <c r="A151" t="s">
        <v>147</v>
      </c>
      <c r="B151">
        <v>54</v>
      </c>
      <c r="C151">
        <v>-3</v>
      </c>
      <c r="D151">
        <v>3</v>
      </c>
      <c r="E151" t="s">
        <v>885</v>
      </c>
      <c r="F151" t="s">
        <v>891</v>
      </c>
    </row>
    <row r="152" spans="1:6" x14ac:dyDescent="0.2">
      <c r="A152" t="s">
        <v>147</v>
      </c>
      <c r="B152">
        <v>269</v>
      </c>
      <c r="C152">
        <v>-86</v>
      </c>
      <c r="D152">
        <v>2</v>
      </c>
      <c r="E152" t="s">
        <v>888</v>
      </c>
      <c r="F152" t="s">
        <v>889</v>
      </c>
    </row>
    <row r="153" spans="1:6" x14ac:dyDescent="0.2">
      <c r="A153" t="s">
        <v>147</v>
      </c>
      <c r="B153">
        <v>122</v>
      </c>
      <c r="C153">
        <v>-21</v>
      </c>
      <c r="D153">
        <v>3</v>
      </c>
      <c r="E153" t="s">
        <v>883</v>
      </c>
      <c r="F153" t="s">
        <v>901</v>
      </c>
    </row>
    <row r="154" spans="1:6" x14ac:dyDescent="0.2">
      <c r="A154" t="s">
        <v>147</v>
      </c>
      <c r="B154">
        <v>105</v>
      </c>
      <c r="C154">
        <v>46</v>
      </c>
      <c r="D154">
        <v>2</v>
      </c>
      <c r="E154" t="s">
        <v>885</v>
      </c>
      <c r="F154" t="s">
        <v>886</v>
      </c>
    </row>
    <row r="155" spans="1:6" x14ac:dyDescent="0.2">
      <c r="A155" t="s">
        <v>147</v>
      </c>
      <c r="B155">
        <v>450</v>
      </c>
      <c r="C155">
        <v>-90</v>
      </c>
      <c r="D155">
        <v>3</v>
      </c>
      <c r="E155" t="s">
        <v>888</v>
      </c>
      <c r="F155" t="s">
        <v>899</v>
      </c>
    </row>
    <row r="156" spans="1:6" x14ac:dyDescent="0.2">
      <c r="A156" t="s">
        <v>147</v>
      </c>
      <c r="B156">
        <v>121</v>
      </c>
      <c r="C156">
        <v>-17</v>
      </c>
      <c r="D156">
        <v>3</v>
      </c>
      <c r="E156" t="s">
        <v>883</v>
      </c>
      <c r="F156" t="s">
        <v>901</v>
      </c>
    </row>
    <row r="157" spans="1:6" x14ac:dyDescent="0.2">
      <c r="A157" t="s">
        <v>149</v>
      </c>
      <c r="B157">
        <v>44</v>
      </c>
      <c r="C157">
        <v>-26</v>
      </c>
      <c r="D157">
        <v>3</v>
      </c>
      <c r="E157" t="s">
        <v>885</v>
      </c>
      <c r="F157" t="s">
        <v>887</v>
      </c>
    </row>
    <row r="158" spans="1:6" x14ac:dyDescent="0.2">
      <c r="A158" t="s">
        <v>149</v>
      </c>
      <c r="B158">
        <v>7</v>
      </c>
      <c r="C158">
        <v>-4</v>
      </c>
      <c r="D158">
        <v>3</v>
      </c>
      <c r="E158" t="s">
        <v>885</v>
      </c>
      <c r="F158" t="s">
        <v>887</v>
      </c>
    </row>
    <row r="159" spans="1:6" x14ac:dyDescent="0.2">
      <c r="A159" t="s">
        <v>149</v>
      </c>
      <c r="B159">
        <v>396</v>
      </c>
      <c r="C159">
        <v>-31</v>
      </c>
      <c r="D159">
        <v>9</v>
      </c>
      <c r="E159" t="s">
        <v>885</v>
      </c>
      <c r="F159" t="s">
        <v>891</v>
      </c>
    </row>
    <row r="160" spans="1:6" x14ac:dyDescent="0.2">
      <c r="A160" t="s">
        <v>149</v>
      </c>
      <c r="B160">
        <v>97</v>
      </c>
      <c r="C160">
        <v>-62</v>
      </c>
      <c r="D160">
        <v>2</v>
      </c>
      <c r="E160" t="s">
        <v>885</v>
      </c>
      <c r="F160" t="s">
        <v>892</v>
      </c>
    </row>
    <row r="161" spans="1:6" x14ac:dyDescent="0.2">
      <c r="A161" t="s">
        <v>149</v>
      </c>
      <c r="B161">
        <v>110</v>
      </c>
      <c r="C161">
        <v>-68</v>
      </c>
      <c r="D161">
        <v>4</v>
      </c>
      <c r="E161" t="s">
        <v>885</v>
      </c>
      <c r="F161" t="s">
        <v>891</v>
      </c>
    </row>
    <row r="162" spans="1:6" x14ac:dyDescent="0.2">
      <c r="A162" t="s">
        <v>149</v>
      </c>
      <c r="B162">
        <v>312</v>
      </c>
      <c r="C162">
        <v>-312</v>
      </c>
      <c r="D162">
        <v>7</v>
      </c>
      <c r="E162" t="s">
        <v>883</v>
      </c>
      <c r="F162" t="s">
        <v>893</v>
      </c>
    </row>
    <row r="163" spans="1:6" x14ac:dyDescent="0.2">
      <c r="A163" t="s">
        <v>149</v>
      </c>
      <c r="B163">
        <v>9</v>
      </c>
      <c r="C163">
        <v>-6</v>
      </c>
      <c r="D163">
        <v>2</v>
      </c>
      <c r="E163" t="s">
        <v>885</v>
      </c>
      <c r="F163" t="s">
        <v>902</v>
      </c>
    </row>
    <row r="164" spans="1:6" x14ac:dyDescent="0.2">
      <c r="A164" t="s">
        <v>149</v>
      </c>
      <c r="B164">
        <v>6</v>
      </c>
      <c r="C164">
        <v>-3</v>
      </c>
      <c r="D164">
        <v>1</v>
      </c>
      <c r="E164" t="s">
        <v>885</v>
      </c>
      <c r="F164" t="s">
        <v>887</v>
      </c>
    </row>
    <row r="165" spans="1:6" x14ac:dyDescent="0.2">
      <c r="A165" t="s">
        <v>149</v>
      </c>
      <c r="B165">
        <v>74</v>
      </c>
      <c r="C165">
        <v>23</v>
      </c>
      <c r="D165">
        <v>8</v>
      </c>
      <c r="E165" t="s">
        <v>885</v>
      </c>
      <c r="F165" t="s">
        <v>902</v>
      </c>
    </row>
    <row r="166" spans="1:6" x14ac:dyDescent="0.2">
      <c r="A166" t="s">
        <v>151</v>
      </c>
      <c r="B166">
        <v>534</v>
      </c>
      <c r="C166">
        <v>0</v>
      </c>
      <c r="D166">
        <v>3</v>
      </c>
      <c r="E166" t="s">
        <v>885</v>
      </c>
      <c r="F166" t="s">
        <v>891</v>
      </c>
    </row>
    <row r="167" spans="1:6" x14ac:dyDescent="0.2">
      <c r="A167" t="s">
        <v>151</v>
      </c>
      <c r="B167">
        <v>30</v>
      </c>
      <c r="C167">
        <v>-5</v>
      </c>
      <c r="D167">
        <v>5</v>
      </c>
      <c r="E167" t="s">
        <v>885</v>
      </c>
      <c r="F167" t="s">
        <v>886</v>
      </c>
    </row>
    <row r="168" spans="1:6" x14ac:dyDescent="0.2">
      <c r="A168" t="s">
        <v>151</v>
      </c>
      <c r="B168">
        <v>61</v>
      </c>
      <c r="C168">
        <v>-23</v>
      </c>
      <c r="D168">
        <v>2</v>
      </c>
      <c r="E168" t="s">
        <v>885</v>
      </c>
      <c r="F168" t="s">
        <v>891</v>
      </c>
    </row>
    <row r="169" spans="1:6" x14ac:dyDescent="0.2">
      <c r="A169" t="s">
        <v>151</v>
      </c>
      <c r="B169">
        <v>6</v>
      </c>
      <c r="C169">
        <v>3</v>
      </c>
      <c r="D169">
        <v>1</v>
      </c>
      <c r="E169" t="s">
        <v>885</v>
      </c>
      <c r="F169" t="s">
        <v>887</v>
      </c>
    </row>
    <row r="170" spans="1:6" x14ac:dyDescent="0.2">
      <c r="A170" t="s">
        <v>151</v>
      </c>
      <c r="B170">
        <v>24</v>
      </c>
      <c r="C170">
        <v>-1</v>
      </c>
      <c r="D170">
        <v>2</v>
      </c>
      <c r="E170" t="s">
        <v>885</v>
      </c>
      <c r="F170" t="s">
        <v>887</v>
      </c>
    </row>
    <row r="171" spans="1:6" x14ac:dyDescent="0.2">
      <c r="A171" t="s">
        <v>151</v>
      </c>
      <c r="B171">
        <v>56</v>
      </c>
      <c r="C171">
        <v>18</v>
      </c>
      <c r="D171">
        <v>2</v>
      </c>
      <c r="E171" t="s">
        <v>885</v>
      </c>
      <c r="F171" t="s">
        <v>887</v>
      </c>
    </row>
    <row r="172" spans="1:6" x14ac:dyDescent="0.2">
      <c r="A172" t="s">
        <v>151</v>
      </c>
      <c r="B172">
        <v>406</v>
      </c>
      <c r="C172">
        <v>126</v>
      </c>
      <c r="D172">
        <v>2</v>
      </c>
      <c r="E172" t="s">
        <v>885</v>
      </c>
      <c r="F172" t="s">
        <v>891</v>
      </c>
    </row>
    <row r="173" spans="1:6" x14ac:dyDescent="0.2">
      <c r="A173" t="s">
        <v>151</v>
      </c>
      <c r="B173">
        <v>624</v>
      </c>
      <c r="C173">
        <v>37</v>
      </c>
      <c r="D173">
        <v>2</v>
      </c>
      <c r="E173" t="s">
        <v>888</v>
      </c>
      <c r="F173" t="s">
        <v>889</v>
      </c>
    </row>
    <row r="174" spans="1:6" x14ac:dyDescent="0.2">
      <c r="A174" t="s">
        <v>151</v>
      </c>
      <c r="B174">
        <v>101</v>
      </c>
      <c r="C174">
        <v>18</v>
      </c>
      <c r="D174">
        <v>9</v>
      </c>
      <c r="E174" t="s">
        <v>885</v>
      </c>
      <c r="F174" t="s">
        <v>902</v>
      </c>
    </row>
    <row r="175" spans="1:6" x14ac:dyDescent="0.2">
      <c r="A175" t="s">
        <v>151</v>
      </c>
      <c r="B175">
        <v>1389</v>
      </c>
      <c r="C175">
        <v>680</v>
      </c>
      <c r="D175">
        <v>7</v>
      </c>
      <c r="E175" t="s">
        <v>885</v>
      </c>
      <c r="F175" t="s">
        <v>891</v>
      </c>
    </row>
    <row r="176" spans="1:6" x14ac:dyDescent="0.2">
      <c r="A176" t="s">
        <v>151</v>
      </c>
      <c r="B176">
        <v>651</v>
      </c>
      <c r="C176">
        <v>169</v>
      </c>
      <c r="D176">
        <v>5</v>
      </c>
      <c r="E176" t="s">
        <v>888</v>
      </c>
      <c r="F176" t="s">
        <v>899</v>
      </c>
    </row>
    <row r="177" spans="1:6" x14ac:dyDescent="0.2">
      <c r="A177" t="s">
        <v>151</v>
      </c>
      <c r="B177">
        <v>13</v>
      </c>
      <c r="C177">
        <v>-1</v>
      </c>
      <c r="D177">
        <v>3</v>
      </c>
      <c r="E177" t="s">
        <v>885</v>
      </c>
      <c r="F177" t="s">
        <v>887</v>
      </c>
    </row>
    <row r="178" spans="1:6" x14ac:dyDescent="0.2">
      <c r="A178" t="s">
        <v>153</v>
      </c>
      <c r="B178">
        <v>1021</v>
      </c>
      <c r="C178">
        <v>-48</v>
      </c>
      <c r="D178">
        <v>4</v>
      </c>
      <c r="E178" t="s">
        <v>888</v>
      </c>
      <c r="F178" t="s">
        <v>889</v>
      </c>
    </row>
    <row r="179" spans="1:6" x14ac:dyDescent="0.2">
      <c r="A179" t="s">
        <v>153</v>
      </c>
      <c r="B179">
        <v>32</v>
      </c>
      <c r="C179">
        <v>-22</v>
      </c>
      <c r="D179">
        <v>5</v>
      </c>
      <c r="E179" t="s">
        <v>885</v>
      </c>
      <c r="F179" t="s">
        <v>891</v>
      </c>
    </row>
    <row r="180" spans="1:6" x14ac:dyDescent="0.2">
      <c r="A180" t="s">
        <v>153</v>
      </c>
      <c r="B180">
        <v>332</v>
      </c>
      <c r="C180">
        <v>-43</v>
      </c>
      <c r="D180">
        <v>6</v>
      </c>
      <c r="E180" t="s">
        <v>888</v>
      </c>
      <c r="F180" t="s">
        <v>890</v>
      </c>
    </row>
    <row r="181" spans="1:6" x14ac:dyDescent="0.2">
      <c r="A181" t="s">
        <v>153</v>
      </c>
      <c r="B181">
        <v>288</v>
      </c>
      <c r="C181">
        <v>-180</v>
      </c>
      <c r="D181">
        <v>4</v>
      </c>
      <c r="E181" t="s">
        <v>883</v>
      </c>
      <c r="F181" t="s">
        <v>893</v>
      </c>
    </row>
    <row r="182" spans="1:6" x14ac:dyDescent="0.2">
      <c r="A182" t="s">
        <v>155</v>
      </c>
      <c r="B182">
        <v>27</v>
      </c>
      <c r="C182">
        <v>9</v>
      </c>
      <c r="D182">
        <v>2</v>
      </c>
      <c r="E182" t="s">
        <v>885</v>
      </c>
      <c r="F182" t="s">
        <v>895</v>
      </c>
    </row>
    <row r="183" spans="1:6" x14ac:dyDescent="0.2">
      <c r="A183" t="s">
        <v>157</v>
      </c>
      <c r="B183">
        <v>148</v>
      </c>
      <c r="C183">
        <v>72</v>
      </c>
      <c r="D183">
        <v>7</v>
      </c>
      <c r="E183" t="s">
        <v>885</v>
      </c>
      <c r="F183" t="s">
        <v>895</v>
      </c>
    </row>
    <row r="184" spans="1:6" x14ac:dyDescent="0.2">
      <c r="A184" t="s">
        <v>159</v>
      </c>
      <c r="B184">
        <v>245</v>
      </c>
      <c r="C184">
        <v>-78</v>
      </c>
      <c r="D184">
        <v>3</v>
      </c>
      <c r="E184" t="s">
        <v>885</v>
      </c>
      <c r="F184" t="s">
        <v>891</v>
      </c>
    </row>
    <row r="185" spans="1:6" x14ac:dyDescent="0.2">
      <c r="A185" t="s">
        <v>161</v>
      </c>
      <c r="B185">
        <v>19</v>
      </c>
      <c r="C185">
        <v>-15</v>
      </c>
      <c r="D185">
        <v>3</v>
      </c>
      <c r="E185" t="s">
        <v>885</v>
      </c>
      <c r="F185" t="s">
        <v>887</v>
      </c>
    </row>
    <row r="186" spans="1:6" x14ac:dyDescent="0.2">
      <c r="A186" t="s">
        <v>161</v>
      </c>
      <c r="B186">
        <v>224</v>
      </c>
      <c r="C186">
        <v>-81</v>
      </c>
      <c r="D186">
        <v>3</v>
      </c>
      <c r="E186" t="s">
        <v>883</v>
      </c>
      <c r="F186" t="s">
        <v>893</v>
      </c>
    </row>
    <row r="187" spans="1:6" x14ac:dyDescent="0.2">
      <c r="A187" t="s">
        <v>161</v>
      </c>
      <c r="B187">
        <v>58</v>
      </c>
      <c r="C187">
        <v>-42</v>
      </c>
      <c r="D187">
        <v>2</v>
      </c>
      <c r="E187" t="s">
        <v>883</v>
      </c>
      <c r="F187" t="s">
        <v>893</v>
      </c>
    </row>
    <row r="188" spans="1:6" x14ac:dyDescent="0.2">
      <c r="A188" t="s">
        <v>161</v>
      </c>
      <c r="B188">
        <v>145</v>
      </c>
      <c r="C188">
        <v>-104</v>
      </c>
      <c r="D188">
        <v>5</v>
      </c>
      <c r="E188" t="s">
        <v>883</v>
      </c>
      <c r="F188" t="s">
        <v>893</v>
      </c>
    </row>
    <row r="189" spans="1:6" x14ac:dyDescent="0.2">
      <c r="A189" t="s">
        <v>161</v>
      </c>
      <c r="B189">
        <v>55</v>
      </c>
      <c r="C189">
        <v>-33</v>
      </c>
      <c r="D189">
        <v>2</v>
      </c>
      <c r="E189" t="s">
        <v>883</v>
      </c>
      <c r="F189" t="s">
        <v>893</v>
      </c>
    </row>
    <row r="190" spans="1:6" x14ac:dyDescent="0.2">
      <c r="A190" t="s">
        <v>161</v>
      </c>
      <c r="B190">
        <v>7</v>
      </c>
      <c r="C190">
        <v>-1</v>
      </c>
      <c r="D190">
        <v>2</v>
      </c>
      <c r="E190" t="s">
        <v>885</v>
      </c>
      <c r="F190" t="s">
        <v>887</v>
      </c>
    </row>
    <row r="191" spans="1:6" x14ac:dyDescent="0.2">
      <c r="A191" t="s">
        <v>163</v>
      </c>
      <c r="B191">
        <v>24</v>
      </c>
      <c r="C191">
        <v>-2</v>
      </c>
      <c r="D191">
        <v>2</v>
      </c>
      <c r="E191" t="s">
        <v>885</v>
      </c>
      <c r="F191" t="s">
        <v>895</v>
      </c>
    </row>
    <row r="192" spans="1:6" x14ac:dyDescent="0.2">
      <c r="A192" t="s">
        <v>163</v>
      </c>
      <c r="B192">
        <v>86</v>
      </c>
      <c r="C192">
        <v>-21</v>
      </c>
      <c r="D192">
        <v>1</v>
      </c>
      <c r="E192" t="s">
        <v>888</v>
      </c>
      <c r="F192" t="s">
        <v>889</v>
      </c>
    </row>
    <row r="193" spans="1:6" x14ac:dyDescent="0.2">
      <c r="A193" t="s">
        <v>163</v>
      </c>
      <c r="B193">
        <v>385</v>
      </c>
      <c r="C193">
        <v>-77</v>
      </c>
      <c r="D193">
        <v>11</v>
      </c>
      <c r="E193" t="s">
        <v>883</v>
      </c>
      <c r="F193" t="s">
        <v>901</v>
      </c>
    </row>
    <row r="194" spans="1:6" x14ac:dyDescent="0.2">
      <c r="A194" t="s">
        <v>165</v>
      </c>
      <c r="B194">
        <v>294</v>
      </c>
      <c r="C194">
        <v>138</v>
      </c>
      <c r="D194">
        <v>2</v>
      </c>
      <c r="E194" t="s">
        <v>888</v>
      </c>
      <c r="F194" t="s">
        <v>899</v>
      </c>
    </row>
    <row r="195" spans="1:6" x14ac:dyDescent="0.2">
      <c r="A195" t="s">
        <v>167</v>
      </c>
      <c r="B195">
        <v>444</v>
      </c>
      <c r="C195">
        <v>-200</v>
      </c>
      <c r="D195">
        <v>4</v>
      </c>
      <c r="E195" t="s">
        <v>888</v>
      </c>
      <c r="F195" t="s">
        <v>890</v>
      </c>
    </row>
    <row r="196" spans="1:6" x14ac:dyDescent="0.2">
      <c r="A196" t="s">
        <v>167</v>
      </c>
      <c r="B196">
        <v>785</v>
      </c>
      <c r="C196">
        <v>52</v>
      </c>
      <c r="D196">
        <v>2</v>
      </c>
      <c r="E196" t="s">
        <v>888</v>
      </c>
      <c r="F196" t="s">
        <v>890</v>
      </c>
    </row>
    <row r="197" spans="1:6" x14ac:dyDescent="0.2">
      <c r="A197" t="s">
        <v>167</v>
      </c>
      <c r="B197">
        <v>258</v>
      </c>
      <c r="C197">
        <v>-27</v>
      </c>
      <c r="D197">
        <v>2</v>
      </c>
      <c r="E197" t="s">
        <v>888</v>
      </c>
      <c r="F197" t="s">
        <v>890</v>
      </c>
    </row>
    <row r="198" spans="1:6" x14ac:dyDescent="0.2">
      <c r="A198" t="s">
        <v>167</v>
      </c>
      <c r="B198">
        <v>83</v>
      </c>
      <c r="C198">
        <v>-48</v>
      </c>
      <c r="D198">
        <v>1</v>
      </c>
      <c r="E198" t="s">
        <v>883</v>
      </c>
      <c r="F198" t="s">
        <v>884</v>
      </c>
    </row>
    <row r="199" spans="1:6" x14ac:dyDescent="0.2">
      <c r="A199" t="s">
        <v>169</v>
      </c>
      <c r="B199">
        <v>166</v>
      </c>
      <c r="C199">
        <v>-113</v>
      </c>
      <c r="D199">
        <v>4</v>
      </c>
      <c r="E199" t="s">
        <v>888</v>
      </c>
      <c r="F199" t="s">
        <v>900</v>
      </c>
    </row>
    <row r="200" spans="1:6" x14ac:dyDescent="0.2">
      <c r="A200" t="s">
        <v>171</v>
      </c>
      <c r="B200">
        <v>934</v>
      </c>
      <c r="C200">
        <v>-916</v>
      </c>
      <c r="D200">
        <v>7</v>
      </c>
      <c r="E200" t="s">
        <v>888</v>
      </c>
      <c r="F200" t="s">
        <v>889</v>
      </c>
    </row>
    <row r="201" spans="1:6" x14ac:dyDescent="0.2">
      <c r="A201" t="s">
        <v>173</v>
      </c>
      <c r="B201">
        <v>11</v>
      </c>
      <c r="C201">
        <v>-2</v>
      </c>
      <c r="D201">
        <v>4</v>
      </c>
      <c r="E201" t="s">
        <v>885</v>
      </c>
      <c r="F201" t="s">
        <v>887</v>
      </c>
    </row>
    <row r="202" spans="1:6" x14ac:dyDescent="0.2">
      <c r="A202" t="s">
        <v>173</v>
      </c>
      <c r="B202">
        <v>41</v>
      </c>
      <c r="C202">
        <v>6</v>
      </c>
      <c r="D202">
        <v>5</v>
      </c>
      <c r="E202" t="s">
        <v>885</v>
      </c>
      <c r="F202" t="s">
        <v>902</v>
      </c>
    </row>
    <row r="203" spans="1:6" x14ac:dyDescent="0.2">
      <c r="A203" t="s">
        <v>173</v>
      </c>
      <c r="B203">
        <v>344</v>
      </c>
      <c r="C203">
        <v>-34</v>
      </c>
      <c r="D203">
        <v>3</v>
      </c>
      <c r="E203" t="s">
        <v>885</v>
      </c>
      <c r="F203" t="s">
        <v>891</v>
      </c>
    </row>
    <row r="204" spans="1:6" x14ac:dyDescent="0.2">
      <c r="A204" t="s">
        <v>173</v>
      </c>
      <c r="B204">
        <v>1030</v>
      </c>
      <c r="C204">
        <v>206</v>
      </c>
      <c r="D204">
        <v>8</v>
      </c>
      <c r="E204" t="s">
        <v>888</v>
      </c>
      <c r="F204" t="s">
        <v>899</v>
      </c>
    </row>
    <row r="205" spans="1:6" x14ac:dyDescent="0.2">
      <c r="A205" t="s">
        <v>173</v>
      </c>
      <c r="B205">
        <v>516</v>
      </c>
      <c r="C205">
        <v>69</v>
      </c>
      <c r="D205">
        <v>4</v>
      </c>
      <c r="E205" t="s">
        <v>883</v>
      </c>
      <c r="F205" t="s">
        <v>884</v>
      </c>
    </row>
    <row r="206" spans="1:6" x14ac:dyDescent="0.2">
      <c r="A206" t="s">
        <v>175</v>
      </c>
      <c r="B206">
        <v>123</v>
      </c>
      <c r="C206">
        <v>17</v>
      </c>
      <c r="D206">
        <v>3</v>
      </c>
      <c r="E206" t="s">
        <v>883</v>
      </c>
      <c r="F206" t="s">
        <v>901</v>
      </c>
    </row>
    <row r="207" spans="1:6" x14ac:dyDescent="0.2">
      <c r="A207" t="s">
        <v>177</v>
      </c>
      <c r="B207">
        <v>610</v>
      </c>
      <c r="C207">
        <v>-66</v>
      </c>
      <c r="D207">
        <v>2</v>
      </c>
      <c r="E207" t="s">
        <v>883</v>
      </c>
      <c r="F207" t="s">
        <v>898</v>
      </c>
    </row>
    <row r="208" spans="1:6" x14ac:dyDescent="0.2">
      <c r="A208" t="s">
        <v>179</v>
      </c>
      <c r="B208">
        <v>74</v>
      </c>
      <c r="C208">
        <v>29</v>
      </c>
      <c r="D208">
        <v>3</v>
      </c>
      <c r="E208" t="s">
        <v>885</v>
      </c>
      <c r="F208" t="s">
        <v>886</v>
      </c>
    </row>
    <row r="209" spans="1:6" x14ac:dyDescent="0.2">
      <c r="A209" t="s">
        <v>179</v>
      </c>
      <c r="B209">
        <v>24</v>
      </c>
      <c r="C209">
        <v>1</v>
      </c>
      <c r="D209">
        <v>2</v>
      </c>
      <c r="E209" t="s">
        <v>885</v>
      </c>
      <c r="F209" t="s">
        <v>887</v>
      </c>
    </row>
    <row r="210" spans="1:6" x14ac:dyDescent="0.2">
      <c r="A210" t="s">
        <v>179</v>
      </c>
      <c r="B210">
        <v>14</v>
      </c>
      <c r="C210">
        <v>2</v>
      </c>
      <c r="D210">
        <v>1</v>
      </c>
      <c r="E210" t="s">
        <v>885</v>
      </c>
      <c r="F210" t="s">
        <v>887</v>
      </c>
    </row>
    <row r="211" spans="1:6" x14ac:dyDescent="0.2">
      <c r="A211" t="s">
        <v>179</v>
      </c>
      <c r="B211">
        <v>656</v>
      </c>
      <c r="C211">
        <v>-36</v>
      </c>
      <c r="D211">
        <v>2</v>
      </c>
      <c r="E211" t="s">
        <v>883</v>
      </c>
      <c r="F211" t="s">
        <v>884</v>
      </c>
    </row>
    <row r="212" spans="1:6" x14ac:dyDescent="0.2">
      <c r="A212" t="s">
        <v>181</v>
      </c>
      <c r="B212">
        <v>832</v>
      </c>
      <c r="C212">
        <v>0</v>
      </c>
      <c r="D212">
        <v>3</v>
      </c>
      <c r="E212" t="s">
        <v>885</v>
      </c>
      <c r="F212" t="s">
        <v>892</v>
      </c>
    </row>
    <row r="213" spans="1:6" x14ac:dyDescent="0.2">
      <c r="A213" t="s">
        <v>183</v>
      </c>
      <c r="B213">
        <v>27</v>
      </c>
      <c r="C213">
        <v>-15</v>
      </c>
      <c r="D213">
        <v>1</v>
      </c>
      <c r="E213" t="s">
        <v>885</v>
      </c>
      <c r="F213" t="s">
        <v>886</v>
      </c>
    </row>
    <row r="214" spans="1:6" x14ac:dyDescent="0.2">
      <c r="A214" t="s">
        <v>185</v>
      </c>
      <c r="B214">
        <v>143</v>
      </c>
      <c r="C214">
        <v>-124</v>
      </c>
      <c r="D214">
        <v>5</v>
      </c>
      <c r="E214" t="s">
        <v>885</v>
      </c>
      <c r="F214" t="s">
        <v>891</v>
      </c>
    </row>
    <row r="215" spans="1:6" x14ac:dyDescent="0.2">
      <c r="A215" t="s">
        <v>185</v>
      </c>
      <c r="B215">
        <v>44</v>
      </c>
      <c r="C215">
        <v>-17</v>
      </c>
      <c r="D215">
        <v>5</v>
      </c>
      <c r="E215" t="s">
        <v>885</v>
      </c>
      <c r="F215" t="s">
        <v>891</v>
      </c>
    </row>
    <row r="216" spans="1:6" x14ac:dyDescent="0.2">
      <c r="A216" t="s">
        <v>185</v>
      </c>
      <c r="B216">
        <v>45</v>
      </c>
      <c r="C216">
        <v>-2</v>
      </c>
      <c r="D216">
        <v>4</v>
      </c>
      <c r="E216" t="s">
        <v>885</v>
      </c>
      <c r="F216" t="s">
        <v>896</v>
      </c>
    </row>
    <row r="217" spans="1:6" x14ac:dyDescent="0.2">
      <c r="A217" t="s">
        <v>185</v>
      </c>
      <c r="B217">
        <v>16</v>
      </c>
      <c r="C217">
        <v>-1</v>
      </c>
      <c r="D217">
        <v>1</v>
      </c>
      <c r="E217" t="s">
        <v>885</v>
      </c>
      <c r="F217" t="s">
        <v>891</v>
      </c>
    </row>
    <row r="218" spans="1:6" x14ac:dyDescent="0.2">
      <c r="A218" t="s">
        <v>185</v>
      </c>
      <c r="B218">
        <v>37</v>
      </c>
      <c r="C218">
        <v>-5</v>
      </c>
      <c r="D218">
        <v>3</v>
      </c>
      <c r="E218" t="s">
        <v>885</v>
      </c>
      <c r="F218" t="s">
        <v>895</v>
      </c>
    </row>
    <row r="219" spans="1:6" x14ac:dyDescent="0.2">
      <c r="A219" t="s">
        <v>187</v>
      </c>
      <c r="B219">
        <v>17</v>
      </c>
      <c r="C219">
        <v>-12</v>
      </c>
      <c r="D219">
        <v>5</v>
      </c>
      <c r="E219" t="s">
        <v>885</v>
      </c>
      <c r="F219" t="s">
        <v>902</v>
      </c>
    </row>
    <row r="220" spans="1:6" x14ac:dyDescent="0.2">
      <c r="A220" t="s">
        <v>189</v>
      </c>
      <c r="B220">
        <v>929</v>
      </c>
      <c r="C220">
        <v>-93</v>
      </c>
      <c r="D220">
        <v>9</v>
      </c>
      <c r="E220" t="s">
        <v>885</v>
      </c>
      <c r="F220" t="s">
        <v>891</v>
      </c>
    </row>
    <row r="221" spans="1:6" x14ac:dyDescent="0.2">
      <c r="A221" t="s">
        <v>191</v>
      </c>
      <c r="B221">
        <v>342</v>
      </c>
      <c r="C221">
        <v>-103</v>
      </c>
      <c r="D221">
        <v>4</v>
      </c>
      <c r="E221" t="s">
        <v>888</v>
      </c>
      <c r="F221" t="s">
        <v>889</v>
      </c>
    </row>
    <row r="222" spans="1:6" x14ac:dyDescent="0.2">
      <c r="A222" t="s">
        <v>191</v>
      </c>
      <c r="B222">
        <v>1263</v>
      </c>
      <c r="C222">
        <v>-56</v>
      </c>
      <c r="D222">
        <v>5</v>
      </c>
      <c r="E222" t="s">
        <v>885</v>
      </c>
      <c r="F222" t="s">
        <v>892</v>
      </c>
    </row>
    <row r="223" spans="1:6" x14ac:dyDescent="0.2">
      <c r="A223" t="s">
        <v>191</v>
      </c>
      <c r="B223">
        <v>674</v>
      </c>
      <c r="C223">
        <v>-187</v>
      </c>
      <c r="D223">
        <v>2</v>
      </c>
      <c r="E223" t="s">
        <v>883</v>
      </c>
      <c r="F223" t="s">
        <v>898</v>
      </c>
    </row>
    <row r="224" spans="1:6" x14ac:dyDescent="0.2">
      <c r="A224" t="s">
        <v>191</v>
      </c>
      <c r="B224">
        <v>32</v>
      </c>
      <c r="C224">
        <v>6</v>
      </c>
      <c r="D224">
        <v>3</v>
      </c>
      <c r="E224" t="s">
        <v>885</v>
      </c>
      <c r="F224" t="s">
        <v>896</v>
      </c>
    </row>
    <row r="225" spans="1:6" x14ac:dyDescent="0.2">
      <c r="A225" t="s">
        <v>191</v>
      </c>
      <c r="B225">
        <v>79</v>
      </c>
      <c r="C225">
        <v>36</v>
      </c>
      <c r="D225">
        <v>4</v>
      </c>
      <c r="E225" t="s">
        <v>885</v>
      </c>
      <c r="F225" t="s">
        <v>896</v>
      </c>
    </row>
    <row r="226" spans="1:6" x14ac:dyDescent="0.2">
      <c r="A226" t="s">
        <v>193</v>
      </c>
      <c r="B226">
        <v>20</v>
      </c>
      <c r="C226">
        <v>-2</v>
      </c>
      <c r="D226">
        <v>1</v>
      </c>
      <c r="E226" t="s">
        <v>888</v>
      </c>
      <c r="F226" t="s">
        <v>900</v>
      </c>
    </row>
    <row r="227" spans="1:6" x14ac:dyDescent="0.2">
      <c r="A227" t="s">
        <v>195</v>
      </c>
      <c r="B227">
        <v>64</v>
      </c>
      <c r="C227">
        <v>-7</v>
      </c>
      <c r="D227">
        <v>3</v>
      </c>
      <c r="E227" t="s">
        <v>885</v>
      </c>
      <c r="F227" t="s">
        <v>891</v>
      </c>
    </row>
    <row r="228" spans="1:6" x14ac:dyDescent="0.2">
      <c r="A228" t="s">
        <v>195</v>
      </c>
      <c r="B228">
        <v>7</v>
      </c>
      <c r="C228">
        <v>-3</v>
      </c>
      <c r="D228">
        <v>2</v>
      </c>
      <c r="E228" t="s">
        <v>885</v>
      </c>
      <c r="F228" t="s">
        <v>902</v>
      </c>
    </row>
    <row r="229" spans="1:6" x14ac:dyDescent="0.2">
      <c r="A229" t="s">
        <v>195</v>
      </c>
      <c r="B229">
        <v>327</v>
      </c>
      <c r="C229">
        <v>-39</v>
      </c>
      <c r="D229">
        <v>1</v>
      </c>
      <c r="E229" t="s">
        <v>888</v>
      </c>
      <c r="F229" t="s">
        <v>890</v>
      </c>
    </row>
    <row r="230" spans="1:6" x14ac:dyDescent="0.2">
      <c r="A230" t="s">
        <v>195</v>
      </c>
      <c r="B230">
        <v>27</v>
      </c>
      <c r="C230">
        <v>-25</v>
      </c>
      <c r="D230">
        <v>2</v>
      </c>
      <c r="E230" t="s">
        <v>885</v>
      </c>
      <c r="F230" t="s">
        <v>896</v>
      </c>
    </row>
    <row r="231" spans="1:6" x14ac:dyDescent="0.2">
      <c r="A231" t="s">
        <v>197</v>
      </c>
      <c r="B231">
        <v>76</v>
      </c>
      <c r="C231">
        <v>-50</v>
      </c>
      <c r="D231">
        <v>1</v>
      </c>
      <c r="E231" t="s">
        <v>885</v>
      </c>
      <c r="F231" t="s">
        <v>891</v>
      </c>
    </row>
    <row r="232" spans="1:6" x14ac:dyDescent="0.2">
      <c r="A232" t="s">
        <v>199</v>
      </c>
      <c r="B232">
        <v>73</v>
      </c>
      <c r="C232">
        <v>-25</v>
      </c>
      <c r="D232">
        <v>3</v>
      </c>
      <c r="E232" t="s">
        <v>885</v>
      </c>
      <c r="F232" t="s">
        <v>891</v>
      </c>
    </row>
    <row r="233" spans="1:6" x14ac:dyDescent="0.2">
      <c r="A233" t="s">
        <v>201</v>
      </c>
      <c r="B233">
        <v>68</v>
      </c>
      <c r="C233">
        <v>-27</v>
      </c>
      <c r="D233">
        <v>3</v>
      </c>
      <c r="E233" t="s">
        <v>888</v>
      </c>
      <c r="F233" t="s">
        <v>900</v>
      </c>
    </row>
    <row r="234" spans="1:6" x14ac:dyDescent="0.2">
      <c r="A234" t="s">
        <v>201</v>
      </c>
      <c r="B234">
        <v>523</v>
      </c>
      <c r="C234">
        <v>204</v>
      </c>
      <c r="D234">
        <v>7</v>
      </c>
      <c r="E234" t="s">
        <v>885</v>
      </c>
      <c r="F234" t="s">
        <v>892</v>
      </c>
    </row>
    <row r="235" spans="1:6" x14ac:dyDescent="0.2">
      <c r="A235" t="s">
        <v>201</v>
      </c>
      <c r="B235">
        <v>44</v>
      </c>
      <c r="C235">
        <v>-3</v>
      </c>
      <c r="D235">
        <v>1</v>
      </c>
      <c r="E235" t="s">
        <v>885</v>
      </c>
      <c r="F235" t="s">
        <v>891</v>
      </c>
    </row>
    <row r="236" spans="1:6" x14ac:dyDescent="0.2">
      <c r="A236" t="s">
        <v>201</v>
      </c>
      <c r="B236">
        <v>243</v>
      </c>
      <c r="C236">
        <v>-14</v>
      </c>
      <c r="D236">
        <v>2</v>
      </c>
      <c r="E236" t="s">
        <v>883</v>
      </c>
      <c r="F236" t="s">
        <v>893</v>
      </c>
    </row>
    <row r="237" spans="1:6" x14ac:dyDescent="0.2">
      <c r="A237" t="s">
        <v>201</v>
      </c>
      <c r="B237">
        <v>1625</v>
      </c>
      <c r="C237">
        <v>-77</v>
      </c>
      <c r="D237">
        <v>3</v>
      </c>
      <c r="E237" t="s">
        <v>888</v>
      </c>
      <c r="F237" t="s">
        <v>890</v>
      </c>
    </row>
    <row r="238" spans="1:6" x14ac:dyDescent="0.2">
      <c r="A238" t="s">
        <v>201</v>
      </c>
      <c r="B238">
        <v>1096</v>
      </c>
      <c r="C238">
        <v>-658</v>
      </c>
      <c r="D238">
        <v>7</v>
      </c>
      <c r="E238" t="s">
        <v>888</v>
      </c>
      <c r="F238" t="s">
        <v>889</v>
      </c>
    </row>
    <row r="239" spans="1:6" x14ac:dyDescent="0.2">
      <c r="A239" t="s">
        <v>203</v>
      </c>
      <c r="B239">
        <v>545</v>
      </c>
      <c r="C239">
        <v>-73</v>
      </c>
      <c r="D239">
        <v>11</v>
      </c>
      <c r="E239" t="s">
        <v>888</v>
      </c>
      <c r="F239" t="s">
        <v>890</v>
      </c>
    </row>
    <row r="240" spans="1:6" x14ac:dyDescent="0.2">
      <c r="A240" t="s">
        <v>205</v>
      </c>
      <c r="B240">
        <v>433</v>
      </c>
      <c r="C240">
        <v>26</v>
      </c>
      <c r="D240">
        <v>3</v>
      </c>
      <c r="E240" t="s">
        <v>888</v>
      </c>
      <c r="F240" t="s">
        <v>899</v>
      </c>
    </row>
    <row r="241" spans="1:6" x14ac:dyDescent="0.2">
      <c r="A241" t="s">
        <v>205</v>
      </c>
      <c r="B241">
        <v>245</v>
      </c>
      <c r="C241">
        <v>-3</v>
      </c>
      <c r="D241">
        <v>4</v>
      </c>
      <c r="E241" t="s">
        <v>888</v>
      </c>
      <c r="F241" t="s">
        <v>890</v>
      </c>
    </row>
    <row r="242" spans="1:6" x14ac:dyDescent="0.2">
      <c r="A242" t="s">
        <v>205</v>
      </c>
      <c r="B242">
        <v>155</v>
      </c>
      <c r="C242">
        <v>56</v>
      </c>
      <c r="D242">
        <v>3</v>
      </c>
      <c r="E242" t="s">
        <v>883</v>
      </c>
      <c r="F242" t="s">
        <v>901</v>
      </c>
    </row>
    <row r="243" spans="1:6" x14ac:dyDescent="0.2">
      <c r="A243" t="s">
        <v>205</v>
      </c>
      <c r="B243">
        <v>148</v>
      </c>
      <c r="C243">
        <v>52</v>
      </c>
      <c r="D243">
        <v>5</v>
      </c>
      <c r="E243" t="s">
        <v>885</v>
      </c>
      <c r="F243" t="s">
        <v>886</v>
      </c>
    </row>
    <row r="244" spans="1:6" x14ac:dyDescent="0.2">
      <c r="A244" t="s">
        <v>205</v>
      </c>
      <c r="B244">
        <v>86</v>
      </c>
      <c r="C244">
        <v>-55</v>
      </c>
      <c r="D244">
        <v>6</v>
      </c>
      <c r="E244" t="s">
        <v>885</v>
      </c>
      <c r="F244" t="s">
        <v>891</v>
      </c>
    </row>
    <row r="245" spans="1:6" x14ac:dyDescent="0.2">
      <c r="A245" t="s">
        <v>206</v>
      </c>
      <c r="B245">
        <v>134</v>
      </c>
      <c r="C245">
        <v>42</v>
      </c>
      <c r="D245">
        <v>2</v>
      </c>
      <c r="E245" t="s">
        <v>883</v>
      </c>
      <c r="F245" t="s">
        <v>893</v>
      </c>
    </row>
    <row r="246" spans="1:6" x14ac:dyDescent="0.2">
      <c r="A246" t="s">
        <v>208</v>
      </c>
      <c r="B246">
        <v>51</v>
      </c>
      <c r="C246">
        <v>7</v>
      </c>
      <c r="D246">
        <v>2</v>
      </c>
      <c r="E246" t="s">
        <v>883</v>
      </c>
      <c r="F246" t="s">
        <v>901</v>
      </c>
    </row>
    <row r="247" spans="1:6" x14ac:dyDescent="0.2">
      <c r="A247" t="s">
        <v>208</v>
      </c>
      <c r="B247">
        <v>529</v>
      </c>
      <c r="C247">
        <v>137</v>
      </c>
      <c r="D247">
        <v>3</v>
      </c>
      <c r="E247" t="s">
        <v>888</v>
      </c>
      <c r="F247" t="s">
        <v>890</v>
      </c>
    </row>
    <row r="248" spans="1:6" x14ac:dyDescent="0.2">
      <c r="A248" t="s">
        <v>208</v>
      </c>
      <c r="B248">
        <v>264</v>
      </c>
      <c r="C248">
        <v>-30</v>
      </c>
      <c r="D248">
        <v>3</v>
      </c>
      <c r="E248" t="s">
        <v>883</v>
      </c>
      <c r="F248" t="s">
        <v>901</v>
      </c>
    </row>
    <row r="249" spans="1:6" x14ac:dyDescent="0.2">
      <c r="A249" t="s">
        <v>208</v>
      </c>
      <c r="B249">
        <v>45</v>
      </c>
      <c r="C249">
        <v>-2</v>
      </c>
      <c r="D249">
        <v>4</v>
      </c>
      <c r="E249" t="s">
        <v>885</v>
      </c>
      <c r="F249" t="s">
        <v>896</v>
      </c>
    </row>
    <row r="250" spans="1:6" x14ac:dyDescent="0.2">
      <c r="A250" t="s">
        <v>210</v>
      </c>
      <c r="B250">
        <v>381</v>
      </c>
      <c r="C250">
        <v>-13</v>
      </c>
      <c r="D250">
        <v>2</v>
      </c>
      <c r="E250" t="s">
        <v>885</v>
      </c>
      <c r="F250" t="s">
        <v>891</v>
      </c>
    </row>
    <row r="251" spans="1:6" x14ac:dyDescent="0.2">
      <c r="A251" t="s">
        <v>210</v>
      </c>
      <c r="B251">
        <v>332</v>
      </c>
      <c r="C251">
        <v>-503</v>
      </c>
      <c r="D251">
        <v>3</v>
      </c>
      <c r="E251" t="s">
        <v>888</v>
      </c>
      <c r="F251" t="s">
        <v>899</v>
      </c>
    </row>
    <row r="252" spans="1:6" x14ac:dyDescent="0.2">
      <c r="A252" t="s">
        <v>210</v>
      </c>
      <c r="B252">
        <v>1829</v>
      </c>
      <c r="C252">
        <v>-56</v>
      </c>
      <c r="D252">
        <v>6</v>
      </c>
      <c r="E252" t="s">
        <v>883</v>
      </c>
      <c r="F252" t="s">
        <v>898</v>
      </c>
    </row>
    <row r="253" spans="1:6" x14ac:dyDescent="0.2">
      <c r="A253" t="s">
        <v>211</v>
      </c>
      <c r="B253">
        <v>17</v>
      </c>
      <c r="C253">
        <v>6</v>
      </c>
      <c r="D253">
        <v>1</v>
      </c>
      <c r="E253" t="s">
        <v>885</v>
      </c>
      <c r="F253" t="s">
        <v>886</v>
      </c>
    </row>
    <row r="254" spans="1:6" x14ac:dyDescent="0.2">
      <c r="A254" t="s">
        <v>211</v>
      </c>
      <c r="B254">
        <v>357</v>
      </c>
      <c r="C254">
        <v>139</v>
      </c>
      <c r="D254">
        <v>2</v>
      </c>
      <c r="E254" t="s">
        <v>885</v>
      </c>
      <c r="F254" t="s">
        <v>891</v>
      </c>
    </row>
    <row r="255" spans="1:6" x14ac:dyDescent="0.2">
      <c r="A255" t="s">
        <v>211</v>
      </c>
      <c r="B255">
        <v>51</v>
      </c>
      <c r="C255">
        <v>21</v>
      </c>
      <c r="D255">
        <v>3</v>
      </c>
      <c r="E255" t="s">
        <v>885</v>
      </c>
      <c r="F255" t="s">
        <v>895</v>
      </c>
    </row>
    <row r="256" spans="1:6" x14ac:dyDescent="0.2">
      <c r="A256" t="s">
        <v>211</v>
      </c>
      <c r="B256">
        <v>387</v>
      </c>
      <c r="C256">
        <v>-213</v>
      </c>
      <c r="D256">
        <v>5</v>
      </c>
      <c r="E256" t="s">
        <v>885</v>
      </c>
      <c r="F256" t="s">
        <v>891</v>
      </c>
    </row>
    <row r="257" spans="1:6" x14ac:dyDescent="0.2">
      <c r="A257" t="s">
        <v>211</v>
      </c>
      <c r="B257">
        <v>14</v>
      </c>
      <c r="C257">
        <v>-1</v>
      </c>
      <c r="D257">
        <v>4</v>
      </c>
      <c r="E257" t="s">
        <v>885</v>
      </c>
      <c r="F257" t="s">
        <v>894</v>
      </c>
    </row>
    <row r="258" spans="1:6" x14ac:dyDescent="0.2">
      <c r="A258" t="s">
        <v>213</v>
      </c>
      <c r="B258">
        <v>352</v>
      </c>
      <c r="C258">
        <v>-345</v>
      </c>
      <c r="D258">
        <v>5</v>
      </c>
      <c r="E258" t="s">
        <v>885</v>
      </c>
      <c r="F258" t="s">
        <v>891</v>
      </c>
    </row>
    <row r="259" spans="1:6" x14ac:dyDescent="0.2">
      <c r="A259" t="s">
        <v>215</v>
      </c>
      <c r="B259">
        <v>469</v>
      </c>
      <c r="C259">
        <v>-459</v>
      </c>
      <c r="D259">
        <v>3</v>
      </c>
      <c r="E259" t="s">
        <v>888</v>
      </c>
      <c r="F259" t="s">
        <v>889</v>
      </c>
    </row>
    <row r="260" spans="1:6" x14ac:dyDescent="0.2">
      <c r="A260" t="s">
        <v>215</v>
      </c>
      <c r="B260">
        <v>97</v>
      </c>
      <c r="C260">
        <v>17</v>
      </c>
      <c r="D260">
        <v>2</v>
      </c>
      <c r="E260" t="s">
        <v>885</v>
      </c>
      <c r="F260" t="s">
        <v>886</v>
      </c>
    </row>
    <row r="261" spans="1:6" x14ac:dyDescent="0.2">
      <c r="A261" t="s">
        <v>215</v>
      </c>
      <c r="B261">
        <v>149</v>
      </c>
      <c r="C261">
        <v>36</v>
      </c>
      <c r="D261">
        <v>3</v>
      </c>
      <c r="E261" t="s">
        <v>885</v>
      </c>
      <c r="F261" t="s">
        <v>886</v>
      </c>
    </row>
    <row r="262" spans="1:6" x14ac:dyDescent="0.2">
      <c r="A262" t="s">
        <v>217</v>
      </c>
      <c r="B262">
        <v>31</v>
      </c>
      <c r="C262">
        <v>10</v>
      </c>
      <c r="D262">
        <v>3</v>
      </c>
      <c r="E262" t="s">
        <v>885</v>
      </c>
      <c r="F262" t="s">
        <v>902</v>
      </c>
    </row>
    <row r="263" spans="1:6" x14ac:dyDescent="0.2">
      <c r="A263" t="s">
        <v>219</v>
      </c>
      <c r="B263">
        <v>714</v>
      </c>
      <c r="C263">
        <v>56</v>
      </c>
      <c r="D263">
        <v>4</v>
      </c>
      <c r="E263" t="s">
        <v>885</v>
      </c>
      <c r="F263" t="s">
        <v>891</v>
      </c>
    </row>
    <row r="264" spans="1:6" x14ac:dyDescent="0.2">
      <c r="A264" t="s">
        <v>219</v>
      </c>
      <c r="B264">
        <v>75</v>
      </c>
      <c r="C264">
        <v>-25</v>
      </c>
      <c r="D264">
        <v>3</v>
      </c>
      <c r="E264" t="s">
        <v>885</v>
      </c>
      <c r="F264" t="s">
        <v>886</v>
      </c>
    </row>
    <row r="265" spans="1:6" x14ac:dyDescent="0.2">
      <c r="A265" t="s">
        <v>219</v>
      </c>
      <c r="B265">
        <v>17</v>
      </c>
      <c r="C265">
        <v>-9</v>
      </c>
      <c r="D265">
        <v>3</v>
      </c>
      <c r="E265" t="s">
        <v>885</v>
      </c>
      <c r="F265" t="s">
        <v>886</v>
      </c>
    </row>
    <row r="266" spans="1:6" x14ac:dyDescent="0.2">
      <c r="A266" t="s">
        <v>221</v>
      </c>
      <c r="B266">
        <v>141</v>
      </c>
      <c r="C266">
        <v>28</v>
      </c>
      <c r="D266">
        <v>7</v>
      </c>
      <c r="E266" t="s">
        <v>883</v>
      </c>
      <c r="F266" t="s">
        <v>901</v>
      </c>
    </row>
    <row r="267" spans="1:6" x14ac:dyDescent="0.2">
      <c r="A267" t="s">
        <v>223</v>
      </c>
      <c r="B267">
        <v>76</v>
      </c>
      <c r="C267">
        <v>-72</v>
      </c>
      <c r="D267">
        <v>9</v>
      </c>
      <c r="E267" t="s">
        <v>885</v>
      </c>
      <c r="F267" t="s">
        <v>887</v>
      </c>
    </row>
    <row r="268" spans="1:6" x14ac:dyDescent="0.2">
      <c r="A268" t="s">
        <v>223</v>
      </c>
      <c r="B268">
        <v>632</v>
      </c>
      <c r="C268">
        <v>-316</v>
      </c>
      <c r="D268">
        <v>6</v>
      </c>
      <c r="E268" t="s">
        <v>885</v>
      </c>
      <c r="F268" t="s">
        <v>891</v>
      </c>
    </row>
    <row r="269" spans="1:6" x14ac:dyDescent="0.2">
      <c r="A269" t="s">
        <v>223</v>
      </c>
      <c r="B269">
        <v>32</v>
      </c>
      <c r="C269">
        <v>-16</v>
      </c>
      <c r="D269">
        <v>6</v>
      </c>
      <c r="E269" t="s">
        <v>885</v>
      </c>
      <c r="F269" t="s">
        <v>891</v>
      </c>
    </row>
    <row r="270" spans="1:6" x14ac:dyDescent="0.2">
      <c r="A270" t="s">
        <v>223</v>
      </c>
      <c r="B270">
        <v>68</v>
      </c>
      <c r="C270">
        <v>-30</v>
      </c>
      <c r="D270">
        <v>1</v>
      </c>
      <c r="E270" t="s">
        <v>888</v>
      </c>
      <c r="F270" t="s">
        <v>890</v>
      </c>
    </row>
    <row r="271" spans="1:6" x14ac:dyDescent="0.2">
      <c r="A271" t="s">
        <v>223</v>
      </c>
      <c r="B271">
        <v>82</v>
      </c>
      <c r="C271">
        <v>-39</v>
      </c>
      <c r="D271">
        <v>5</v>
      </c>
      <c r="E271" t="s">
        <v>885</v>
      </c>
      <c r="F271" t="s">
        <v>895</v>
      </c>
    </row>
    <row r="272" spans="1:6" x14ac:dyDescent="0.2">
      <c r="A272" t="s">
        <v>223</v>
      </c>
      <c r="B272">
        <v>72</v>
      </c>
      <c r="C272">
        <v>-49</v>
      </c>
      <c r="D272">
        <v>1</v>
      </c>
      <c r="E272" t="s">
        <v>888</v>
      </c>
      <c r="F272" t="s">
        <v>890</v>
      </c>
    </row>
    <row r="273" spans="1:6" x14ac:dyDescent="0.2">
      <c r="A273" t="s">
        <v>223</v>
      </c>
      <c r="B273">
        <v>13</v>
      </c>
      <c r="C273">
        <v>-13</v>
      </c>
      <c r="D273">
        <v>2</v>
      </c>
      <c r="E273" t="s">
        <v>885</v>
      </c>
      <c r="F273" t="s">
        <v>902</v>
      </c>
    </row>
    <row r="274" spans="1:6" x14ac:dyDescent="0.2">
      <c r="A274" t="s">
        <v>225</v>
      </c>
      <c r="B274">
        <v>167</v>
      </c>
      <c r="C274">
        <v>43</v>
      </c>
      <c r="D274">
        <v>7</v>
      </c>
      <c r="E274" t="s">
        <v>885</v>
      </c>
      <c r="F274" t="s">
        <v>895</v>
      </c>
    </row>
    <row r="275" spans="1:6" x14ac:dyDescent="0.2">
      <c r="A275" t="s">
        <v>227</v>
      </c>
      <c r="B275">
        <v>171</v>
      </c>
      <c r="C275">
        <v>14</v>
      </c>
      <c r="D275">
        <v>9</v>
      </c>
      <c r="E275" t="s">
        <v>885</v>
      </c>
      <c r="F275" t="s">
        <v>896</v>
      </c>
    </row>
    <row r="276" spans="1:6" x14ac:dyDescent="0.2">
      <c r="A276" t="s">
        <v>229</v>
      </c>
      <c r="B276">
        <v>117</v>
      </c>
      <c r="C276">
        <v>-6</v>
      </c>
      <c r="D276">
        <v>3</v>
      </c>
      <c r="E276" t="s">
        <v>888</v>
      </c>
      <c r="F276" t="s">
        <v>890</v>
      </c>
    </row>
    <row r="277" spans="1:6" x14ac:dyDescent="0.2">
      <c r="A277" t="s">
        <v>229</v>
      </c>
      <c r="B277">
        <v>116</v>
      </c>
      <c r="C277">
        <v>-4</v>
      </c>
      <c r="D277">
        <v>1</v>
      </c>
      <c r="E277" t="s">
        <v>885</v>
      </c>
      <c r="F277" t="s">
        <v>891</v>
      </c>
    </row>
    <row r="278" spans="1:6" x14ac:dyDescent="0.2">
      <c r="A278" t="s">
        <v>229</v>
      </c>
      <c r="B278">
        <v>887</v>
      </c>
      <c r="C278">
        <v>80</v>
      </c>
      <c r="D278">
        <v>3</v>
      </c>
      <c r="E278" t="s">
        <v>888</v>
      </c>
      <c r="F278" t="s">
        <v>899</v>
      </c>
    </row>
    <row r="279" spans="1:6" x14ac:dyDescent="0.2">
      <c r="A279" t="s">
        <v>229</v>
      </c>
      <c r="B279">
        <v>275</v>
      </c>
      <c r="C279">
        <v>-275</v>
      </c>
      <c r="D279">
        <v>4</v>
      </c>
      <c r="E279" t="s">
        <v>885</v>
      </c>
      <c r="F279" t="s">
        <v>891</v>
      </c>
    </row>
    <row r="280" spans="1:6" x14ac:dyDescent="0.2">
      <c r="A280" t="s">
        <v>229</v>
      </c>
      <c r="B280">
        <v>44</v>
      </c>
      <c r="C280">
        <v>7</v>
      </c>
      <c r="D280">
        <v>3</v>
      </c>
      <c r="E280" t="s">
        <v>885</v>
      </c>
      <c r="F280" t="s">
        <v>894</v>
      </c>
    </row>
    <row r="281" spans="1:6" x14ac:dyDescent="0.2">
      <c r="A281" t="s">
        <v>229</v>
      </c>
      <c r="B281">
        <v>168</v>
      </c>
      <c r="C281">
        <v>-9</v>
      </c>
      <c r="D281">
        <v>3</v>
      </c>
      <c r="E281" t="s">
        <v>885</v>
      </c>
      <c r="F281" t="s">
        <v>891</v>
      </c>
    </row>
    <row r="282" spans="1:6" x14ac:dyDescent="0.2">
      <c r="A282" t="s">
        <v>231</v>
      </c>
      <c r="B282">
        <v>114</v>
      </c>
      <c r="C282">
        <v>8</v>
      </c>
      <c r="D282">
        <v>3</v>
      </c>
      <c r="E282" t="s">
        <v>888</v>
      </c>
      <c r="F282" t="s">
        <v>900</v>
      </c>
    </row>
    <row r="283" spans="1:6" x14ac:dyDescent="0.2">
      <c r="A283" t="s">
        <v>231</v>
      </c>
      <c r="B283">
        <v>1300</v>
      </c>
      <c r="C283">
        <v>-16</v>
      </c>
      <c r="D283">
        <v>8</v>
      </c>
      <c r="E283" t="s">
        <v>888</v>
      </c>
      <c r="F283" t="s">
        <v>899</v>
      </c>
    </row>
    <row r="284" spans="1:6" x14ac:dyDescent="0.2">
      <c r="A284" t="s">
        <v>231</v>
      </c>
      <c r="B284">
        <v>4</v>
      </c>
      <c r="C284">
        <v>-3</v>
      </c>
      <c r="D284">
        <v>1</v>
      </c>
      <c r="E284" t="s">
        <v>885</v>
      </c>
      <c r="F284" t="s">
        <v>902</v>
      </c>
    </row>
    <row r="285" spans="1:6" x14ac:dyDescent="0.2">
      <c r="A285" t="s">
        <v>231</v>
      </c>
      <c r="B285">
        <v>73</v>
      </c>
      <c r="C285">
        <v>-7</v>
      </c>
      <c r="D285">
        <v>1</v>
      </c>
      <c r="E285" t="s">
        <v>888</v>
      </c>
      <c r="F285" t="s">
        <v>890</v>
      </c>
    </row>
    <row r="286" spans="1:6" x14ac:dyDescent="0.2">
      <c r="A286" t="s">
        <v>231</v>
      </c>
      <c r="B286">
        <v>67</v>
      </c>
      <c r="C286">
        <v>-42</v>
      </c>
      <c r="D286">
        <v>3</v>
      </c>
      <c r="E286" t="s">
        <v>885</v>
      </c>
      <c r="F286" t="s">
        <v>886</v>
      </c>
    </row>
    <row r="287" spans="1:6" x14ac:dyDescent="0.2">
      <c r="A287" t="s">
        <v>231</v>
      </c>
      <c r="B287">
        <v>322</v>
      </c>
      <c r="C287">
        <v>-193</v>
      </c>
      <c r="D287">
        <v>5</v>
      </c>
      <c r="E287" t="s">
        <v>888</v>
      </c>
      <c r="F287" t="s">
        <v>899</v>
      </c>
    </row>
    <row r="288" spans="1:6" x14ac:dyDescent="0.2">
      <c r="A288" t="s">
        <v>231</v>
      </c>
      <c r="B288">
        <v>115</v>
      </c>
      <c r="C288">
        <v>-39</v>
      </c>
      <c r="D288">
        <v>3</v>
      </c>
      <c r="E288" t="s">
        <v>885</v>
      </c>
      <c r="F288" t="s">
        <v>892</v>
      </c>
    </row>
    <row r="289" spans="1:6" x14ac:dyDescent="0.2">
      <c r="A289" t="s">
        <v>233</v>
      </c>
      <c r="B289">
        <v>87</v>
      </c>
      <c r="C289">
        <v>-83</v>
      </c>
      <c r="D289">
        <v>5</v>
      </c>
      <c r="E289" t="s">
        <v>885</v>
      </c>
      <c r="F289" t="s">
        <v>894</v>
      </c>
    </row>
    <row r="290" spans="1:6" x14ac:dyDescent="0.2">
      <c r="A290" t="s">
        <v>233</v>
      </c>
      <c r="B290">
        <v>27</v>
      </c>
      <c r="C290">
        <v>-6</v>
      </c>
      <c r="D290">
        <v>4</v>
      </c>
      <c r="E290" t="s">
        <v>885</v>
      </c>
      <c r="F290" t="s">
        <v>887</v>
      </c>
    </row>
    <row r="291" spans="1:6" x14ac:dyDescent="0.2">
      <c r="A291" t="s">
        <v>233</v>
      </c>
      <c r="B291">
        <v>207</v>
      </c>
      <c r="C291">
        <v>-153</v>
      </c>
      <c r="D291">
        <v>3</v>
      </c>
      <c r="E291" t="s">
        <v>885</v>
      </c>
      <c r="F291" t="s">
        <v>891</v>
      </c>
    </row>
    <row r="292" spans="1:6" x14ac:dyDescent="0.2">
      <c r="A292" t="s">
        <v>233</v>
      </c>
      <c r="B292">
        <v>516</v>
      </c>
      <c r="C292">
        <v>-392</v>
      </c>
      <c r="D292">
        <v>8</v>
      </c>
      <c r="E292" t="s">
        <v>883</v>
      </c>
      <c r="F292" t="s">
        <v>893</v>
      </c>
    </row>
    <row r="293" spans="1:6" x14ac:dyDescent="0.2">
      <c r="A293" t="s">
        <v>233</v>
      </c>
      <c r="B293">
        <v>7</v>
      </c>
      <c r="C293">
        <v>-2</v>
      </c>
      <c r="D293">
        <v>1</v>
      </c>
      <c r="E293" t="s">
        <v>885</v>
      </c>
      <c r="F293" t="s">
        <v>887</v>
      </c>
    </row>
    <row r="294" spans="1:6" x14ac:dyDescent="0.2">
      <c r="A294" t="s">
        <v>233</v>
      </c>
      <c r="B294">
        <v>65</v>
      </c>
      <c r="C294">
        <v>-16</v>
      </c>
      <c r="D294">
        <v>2</v>
      </c>
      <c r="E294" t="s">
        <v>888</v>
      </c>
      <c r="F294" t="s">
        <v>890</v>
      </c>
    </row>
    <row r="295" spans="1:6" x14ac:dyDescent="0.2">
      <c r="A295" t="s">
        <v>235</v>
      </c>
      <c r="B295">
        <v>20</v>
      </c>
      <c r="C295">
        <v>-22</v>
      </c>
      <c r="D295">
        <v>1</v>
      </c>
      <c r="E295" t="s">
        <v>883</v>
      </c>
      <c r="F295" t="s">
        <v>901</v>
      </c>
    </row>
    <row r="296" spans="1:6" x14ac:dyDescent="0.2">
      <c r="A296" t="s">
        <v>235</v>
      </c>
      <c r="B296">
        <v>49</v>
      </c>
      <c r="C296">
        <v>-31</v>
      </c>
      <c r="D296">
        <v>2</v>
      </c>
      <c r="E296" t="s">
        <v>885</v>
      </c>
      <c r="F296" t="s">
        <v>886</v>
      </c>
    </row>
    <row r="297" spans="1:6" x14ac:dyDescent="0.2">
      <c r="A297" t="s">
        <v>235</v>
      </c>
      <c r="B297">
        <v>34</v>
      </c>
      <c r="C297">
        <v>-13</v>
      </c>
      <c r="D297">
        <v>5</v>
      </c>
      <c r="E297" t="s">
        <v>885</v>
      </c>
      <c r="F297" t="s">
        <v>897</v>
      </c>
    </row>
    <row r="298" spans="1:6" x14ac:dyDescent="0.2">
      <c r="A298" t="s">
        <v>235</v>
      </c>
      <c r="B298">
        <v>21</v>
      </c>
      <c r="C298">
        <v>-5</v>
      </c>
      <c r="D298">
        <v>1</v>
      </c>
      <c r="E298" t="s">
        <v>888</v>
      </c>
      <c r="F298" t="s">
        <v>900</v>
      </c>
    </row>
    <row r="299" spans="1:6" x14ac:dyDescent="0.2">
      <c r="A299" t="s">
        <v>237</v>
      </c>
      <c r="B299">
        <v>129</v>
      </c>
      <c r="C299">
        <v>-75</v>
      </c>
      <c r="D299">
        <v>5</v>
      </c>
      <c r="E299" t="s">
        <v>885</v>
      </c>
      <c r="F299" t="s">
        <v>896</v>
      </c>
    </row>
    <row r="300" spans="1:6" x14ac:dyDescent="0.2">
      <c r="A300" t="s">
        <v>237</v>
      </c>
      <c r="B300">
        <v>44</v>
      </c>
      <c r="C300">
        <v>-32</v>
      </c>
      <c r="D300">
        <v>3</v>
      </c>
      <c r="E300" t="s">
        <v>885</v>
      </c>
      <c r="F300" t="s">
        <v>886</v>
      </c>
    </row>
    <row r="301" spans="1:6" x14ac:dyDescent="0.2">
      <c r="A301" t="s">
        <v>237</v>
      </c>
      <c r="B301">
        <v>7</v>
      </c>
      <c r="C301">
        <v>-3</v>
      </c>
      <c r="D301">
        <v>2</v>
      </c>
      <c r="E301" t="s">
        <v>885</v>
      </c>
      <c r="F301" t="s">
        <v>887</v>
      </c>
    </row>
    <row r="302" spans="1:6" x14ac:dyDescent="0.2">
      <c r="A302" t="s">
        <v>239</v>
      </c>
      <c r="B302">
        <v>10</v>
      </c>
      <c r="C302">
        <v>-8</v>
      </c>
      <c r="D302">
        <v>2</v>
      </c>
      <c r="E302" t="s">
        <v>885</v>
      </c>
      <c r="F302" t="s">
        <v>902</v>
      </c>
    </row>
    <row r="303" spans="1:6" x14ac:dyDescent="0.2">
      <c r="A303" t="s">
        <v>239</v>
      </c>
      <c r="B303">
        <v>33</v>
      </c>
      <c r="C303">
        <v>-29</v>
      </c>
      <c r="D303">
        <v>3</v>
      </c>
      <c r="E303" t="s">
        <v>885</v>
      </c>
      <c r="F303" t="s">
        <v>896</v>
      </c>
    </row>
    <row r="304" spans="1:6" x14ac:dyDescent="0.2">
      <c r="A304" t="s">
        <v>239</v>
      </c>
      <c r="B304">
        <v>98</v>
      </c>
      <c r="C304">
        <v>-45</v>
      </c>
      <c r="D304">
        <v>2</v>
      </c>
      <c r="E304" t="s">
        <v>883</v>
      </c>
      <c r="F304" t="s">
        <v>893</v>
      </c>
    </row>
    <row r="305" spans="1:6" x14ac:dyDescent="0.2">
      <c r="A305" t="s">
        <v>239</v>
      </c>
      <c r="B305">
        <v>33</v>
      </c>
      <c r="C305">
        <v>-12</v>
      </c>
      <c r="D305">
        <v>5</v>
      </c>
      <c r="E305" t="s">
        <v>885</v>
      </c>
      <c r="F305" t="s">
        <v>887</v>
      </c>
    </row>
    <row r="306" spans="1:6" x14ac:dyDescent="0.2">
      <c r="A306" t="s">
        <v>241</v>
      </c>
      <c r="B306">
        <v>75</v>
      </c>
      <c r="C306">
        <v>0</v>
      </c>
      <c r="D306">
        <v>3</v>
      </c>
      <c r="E306" t="s">
        <v>885</v>
      </c>
      <c r="F306" t="s">
        <v>896</v>
      </c>
    </row>
    <row r="307" spans="1:6" x14ac:dyDescent="0.2">
      <c r="A307" t="s">
        <v>241</v>
      </c>
      <c r="B307">
        <v>424</v>
      </c>
      <c r="C307">
        <v>-17</v>
      </c>
      <c r="D307">
        <v>9</v>
      </c>
      <c r="E307" t="s">
        <v>883</v>
      </c>
      <c r="F307" t="s">
        <v>893</v>
      </c>
    </row>
    <row r="308" spans="1:6" x14ac:dyDescent="0.2">
      <c r="A308" t="s">
        <v>241</v>
      </c>
      <c r="B308">
        <v>31</v>
      </c>
      <c r="C308">
        <v>-3</v>
      </c>
      <c r="D308">
        <v>4</v>
      </c>
      <c r="E308" t="s">
        <v>885</v>
      </c>
      <c r="F308" t="s">
        <v>891</v>
      </c>
    </row>
    <row r="309" spans="1:6" x14ac:dyDescent="0.2">
      <c r="A309" t="s">
        <v>241</v>
      </c>
      <c r="B309">
        <v>941</v>
      </c>
      <c r="C309">
        <v>-203</v>
      </c>
      <c r="D309">
        <v>3</v>
      </c>
      <c r="E309" t="s">
        <v>883</v>
      </c>
      <c r="F309" t="s">
        <v>898</v>
      </c>
    </row>
    <row r="310" spans="1:6" x14ac:dyDescent="0.2">
      <c r="A310" t="s">
        <v>241</v>
      </c>
      <c r="B310">
        <v>306</v>
      </c>
      <c r="C310">
        <v>-147</v>
      </c>
      <c r="D310">
        <v>3</v>
      </c>
      <c r="E310" t="s">
        <v>885</v>
      </c>
      <c r="F310" t="s">
        <v>891</v>
      </c>
    </row>
    <row r="311" spans="1:6" x14ac:dyDescent="0.2">
      <c r="A311" t="s">
        <v>243</v>
      </c>
      <c r="B311">
        <v>42</v>
      </c>
      <c r="C311">
        <v>-23</v>
      </c>
      <c r="D311">
        <v>2</v>
      </c>
      <c r="E311" t="s">
        <v>883</v>
      </c>
      <c r="F311" t="s">
        <v>901</v>
      </c>
    </row>
    <row r="312" spans="1:6" x14ac:dyDescent="0.2">
      <c r="A312" t="s">
        <v>243</v>
      </c>
      <c r="B312">
        <v>17</v>
      </c>
      <c r="C312">
        <v>-3</v>
      </c>
      <c r="D312">
        <v>2</v>
      </c>
      <c r="E312" t="s">
        <v>885</v>
      </c>
      <c r="F312" t="s">
        <v>886</v>
      </c>
    </row>
    <row r="313" spans="1:6" x14ac:dyDescent="0.2">
      <c r="A313" t="s">
        <v>243</v>
      </c>
      <c r="B313">
        <v>32</v>
      </c>
      <c r="C313">
        <v>-5</v>
      </c>
      <c r="D313">
        <v>5</v>
      </c>
      <c r="E313" t="s">
        <v>885</v>
      </c>
      <c r="F313" t="s">
        <v>887</v>
      </c>
    </row>
    <row r="314" spans="1:6" x14ac:dyDescent="0.2">
      <c r="A314" t="s">
        <v>243</v>
      </c>
      <c r="B314">
        <v>231</v>
      </c>
      <c r="C314">
        <v>-190</v>
      </c>
      <c r="D314">
        <v>9</v>
      </c>
      <c r="E314" t="s">
        <v>885</v>
      </c>
      <c r="F314" t="s">
        <v>887</v>
      </c>
    </row>
    <row r="315" spans="1:6" x14ac:dyDescent="0.2">
      <c r="A315" t="s">
        <v>243</v>
      </c>
      <c r="B315">
        <v>22</v>
      </c>
      <c r="C315">
        <v>-15</v>
      </c>
      <c r="D315">
        <v>4</v>
      </c>
      <c r="E315" t="s">
        <v>885</v>
      </c>
      <c r="F315" t="s">
        <v>894</v>
      </c>
    </row>
    <row r="316" spans="1:6" x14ac:dyDescent="0.2">
      <c r="A316" t="s">
        <v>243</v>
      </c>
      <c r="B316">
        <v>97</v>
      </c>
      <c r="C316">
        <v>-45</v>
      </c>
      <c r="D316">
        <v>4</v>
      </c>
      <c r="E316" t="s">
        <v>885</v>
      </c>
      <c r="F316" t="s">
        <v>891</v>
      </c>
    </row>
    <row r="317" spans="1:6" x14ac:dyDescent="0.2">
      <c r="A317" t="s">
        <v>243</v>
      </c>
      <c r="B317">
        <v>47</v>
      </c>
      <c r="C317">
        <v>-27</v>
      </c>
      <c r="D317">
        <v>4</v>
      </c>
      <c r="E317" t="s">
        <v>885</v>
      </c>
      <c r="F317" t="s">
        <v>891</v>
      </c>
    </row>
    <row r="318" spans="1:6" x14ac:dyDescent="0.2">
      <c r="A318" t="s">
        <v>243</v>
      </c>
      <c r="B318">
        <v>186</v>
      </c>
      <c r="C318">
        <v>-141</v>
      </c>
      <c r="D318">
        <v>9</v>
      </c>
      <c r="E318" t="s">
        <v>885</v>
      </c>
      <c r="F318" t="s">
        <v>896</v>
      </c>
    </row>
    <row r="319" spans="1:6" x14ac:dyDescent="0.2">
      <c r="A319" t="s">
        <v>244</v>
      </c>
      <c r="B319">
        <v>126</v>
      </c>
      <c r="C319">
        <v>-63</v>
      </c>
      <c r="D319">
        <v>3</v>
      </c>
      <c r="E319" t="s">
        <v>888</v>
      </c>
      <c r="F319" t="s">
        <v>900</v>
      </c>
    </row>
    <row r="320" spans="1:6" x14ac:dyDescent="0.2">
      <c r="A320" t="s">
        <v>244</v>
      </c>
      <c r="B320">
        <v>102</v>
      </c>
      <c r="C320">
        <v>0</v>
      </c>
      <c r="D320">
        <v>3</v>
      </c>
      <c r="E320" t="s">
        <v>888</v>
      </c>
      <c r="F320" t="s">
        <v>890</v>
      </c>
    </row>
    <row r="321" spans="1:6" x14ac:dyDescent="0.2">
      <c r="A321" t="s">
        <v>246</v>
      </c>
      <c r="B321">
        <v>46</v>
      </c>
      <c r="C321">
        <v>0</v>
      </c>
      <c r="D321">
        <v>2</v>
      </c>
      <c r="E321" t="s">
        <v>888</v>
      </c>
      <c r="F321" t="s">
        <v>889</v>
      </c>
    </row>
    <row r="322" spans="1:6" x14ac:dyDescent="0.2">
      <c r="A322" t="s">
        <v>248</v>
      </c>
      <c r="B322">
        <v>31</v>
      </c>
      <c r="C322">
        <v>-11</v>
      </c>
      <c r="D322">
        <v>4</v>
      </c>
      <c r="E322" t="s">
        <v>885</v>
      </c>
      <c r="F322" t="s">
        <v>886</v>
      </c>
    </row>
    <row r="323" spans="1:6" x14ac:dyDescent="0.2">
      <c r="A323" t="s">
        <v>250</v>
      </c>
      <c r="B323">
        <v>8</v>
      </c>
      <c r="C323">
        <v>-6</v>
      </c>
      <c r="D323">
        <v>1</v>
      </c>
      <c r="E323" t="s">
        <v>885</v>
      </c>
      <c r="F323" t="s">
        <v>886</v>
      </c>
    </row>
    <row r="324" spans="1:6" x14ac:dyDescent="0.2">
      <c r="A324" t="s">
        <v>252</v>
      </c>
      <c r="B324">
        <v>191</v>
      </c>
      <c r="C324">
        <v>13</v>
      </c>
      <c r="D324">
        <v>8</v>
      </c>
      <c r="E324" t="s">
        <v>883</v>
      </c>
      <c r="F324" t="s">
        <v>901</v>
      </c>
    </row>
    <row r="325" spans="1:6" x14ac:dyDescent="0.2">
      <c r="A325" t="s">
        <v>252</v>
      </c>
      <c r="B325">
        <v>709</v>
      </c>
      <c r="C325">
        <v>-100</v>
      </c>
      <c r="D325">
        <v>5</v>
      </c>
      <c r="E325" t="s">
        <v>888</v>
      </c>
      <c r="F325" t="s">
        <v>890</v>
      </c>
    </row>
    <row r="326" spans="1:6" x14ac:dyDescent="0.2">
      <c r="A326" t="s">
        <v>252</v>
      </c>
      <c r="B326">
        <v>81</v>
      </c>
      <c r="C326">
        <v>-51</v>
      </c>
      <c r="D326">
        <v>7</v>
      </c>
      <c r="E326" t="s">
        <v>885</v>
      </c>
      <c r="F326" t="s">
        <v>886</v>
      </c>
    </row>
    <row r="327" spans="1:6" x14ac:dyDescent="0.2">
      <c r="A327" t="s">
        <v>252</v>
      </c>
      <c r="B327">
        <v>32</v>
      </c>
      <c r="C327">
        <v>-8</v>
      </c>
      <c r="D327">
        <v>2</v>
      </c>
      <c r="E327" t="s">
        <v>885</v>
      </c>
      <c r="F327" t="s">
        <v>886</v>
      </c>
    </row>
    <row r="328" spans="1:6" x14ac:dyDescent="0.2">
      <c r="A328" t="s">
        <v>254</v>
      </c>
      <c r="B328">
        <v>33</v>
      </c>
      <c r="C328">
        <v>-12</v>
      </c>
      <c r="D328">
        <v>7</v>
      </c>
      <c r="E328" t="s">
        <v>885</v>
      </c>
      <c r="F328" t="s">
        <v>891</v>
      </c>
    </row>
    <row r="329" spans="1:6" x14ac:dyDescent="0.2">
      <c r="A329" t="s">
        <v>254</v>
      </c>
      <c r="B329">
        <v>41</v>
      </c>
      <c r="C329">
        <v>-6</v>
      </c>
      <c r="D329">
        <v>1</v>
      </c>
      <c r="E329" t="s">
        <v>883</v>
      </c>
      <c r="F329" t="s">
        <v>893</v>
      </c>
    </row>
    <row r="330" spans="1:6" x14ac:dyDescent="0.2">
      <c r="A330" t="s">
        <v>256</v>
      </c>
      <c r="B330">
        <v>216</v>
      </c>
      <c r="C330">
        <v>-38</v>
      </c>
      <c r="D330">
        <v>6</v>
      </c>
      <c r="E330" t="s">
        <v>883</v>
      </c>
      <c r="F330" t="s">
        <v>901</v>
      </c>
    </row>
    <row r="331" spans="1:6" x14ac:dyDescent="0.2">
      <c r="A331" t="s">
        <v>256</v>
      </c>
      <c r="B331">
        <v>616</v>
      </c>
      <c r="C331">
        <v>-69</v>
      </c>
      <c r="D331">
        <v>7</v>
      </c>
      <c r="E331" t="s">
        <v>883</v>
      </c>
      <c r="F331" t="s">
        <v>901</v>
      </c>
    </row>
    <row r="332" spans="1:6" x14ac:dyDescent="0.2">
      <c r="A332" t="s">
        <v>256</v>
      </c>
      <c r="B332">
        <v>10</v>
      </c>
      <c r="C332">
        <v>-1</v>
      </c>
      <c r="D332">
        <v>1</v>
      </c>
      <c r="E332" t="s">
        <v>885</v>
      </c>
      <c r="F332" t="s">
        <v>897</v>
      </c>
    </row>
    <row r="333" spans="1:6" x14ac:dyDescent="0.2">
      <c r="A333" t="s">
        <v>256</v>
      </c>
      <c r="B333">
        <v>25</v>
      </c>
      <c r="C333">
        <v>0</v>
      </c>
      <c r="D333">
        <v>4</v>
      </c>
      <c r="E333" t="s">
        <v>885</v>
      </c>
      <c r="F333" t="s">
        <v>902</v>
      </c>
    </row>
    <row r="334" spans="1:6" x14ac:dyDescent="0.2">
      <c r="A334" t="s">
        <v>256</v>
      </c>
      <c r="B334">
        <v>53</v>
      </c>
      <c r="C334">
        <v>-18</v>
      </c>
      <c r="D334">
        <v>4</v>
      </c>
      <c r="E334" t="s">
        <v>885</v>
      </c>
      <c r="F334" t="s">
        <v>895</v>
      </c>
    </row>
    <row r="335" spans="1:6" x14ac:dyDescent="0.2">
      <c r="A335" t="s">
        <v>256</v>
      </c>
      <c r="B335">
        <v>13</v>
      </c>
      <c r="C335">
        <v>-8</v>
      </c>
      <c r="D335">
        <v>1</v>
      </c>
      <c r="E335" t="s">
        <v>885</v>
      </c>
      <c r="F335" t="s">
        <v>895</v>
      </c>
    </row>
    <row r="336" spans="1:6" x14ac:dyDescent="0.2">
      <c r="A336" t="s">
        <v>258</v>
      </c>
      <c r="B336">
        <v>100</v>
      </c>
      <c r="C336">
        <v>-58</v>
      </c>
      <c r="D336">
        <v>4</v>
      </c>
      <c r="E336" t="s">
        <v>885</v>
      </c>
      <c r="F336" t="s">
        <v>887</v>
      </c>
    </row>
    <row r="337" spans="1:6" x14ac:dyDescent="0.2">
      <c r="A337" t="s">
        <v>260</v>
      </c>
      <c r="B337">
        <v>193</v>
      </c>
      <c r="C337">
        <v>-275</v>
      </c>
      <c r="D337">
        <v>3</v>
      </c>
      <c r="E337" t="s">
        <v>888</v>
      </c>
      <c r="F337" t="s">
        <v>890</v>
      </c>
    </row>
    <row r="338" spans="1:6" x14ac:dyDescent="0.2">
      <c r="A338" t="s">
        <v>262</v>
      </c>
      <c r="B338">
        <v>158</v>
      </c>
      <c r="C338">
        <v>-63</v>
      </c>
      <c r="D338">
        <v>4</v>
      </c>
      <c r="E338" t="s">
        <v>883</v>
      </c>
      <c r="F338" t="s">
        <v>893</v>
      </c>
    </row>
    <row r="339" spans="1:6" x14ac:dyDescent="0.2">
      <c r="A339" t="s">
        <v>264</v>
      </c>
      <c r="B339">
        <v>11</v>
      </c>
      <c r="C339">
        <v>-5</v>
      </c>
      <c r="D339">
        <v>2</v>
      </c>
      <c r="E339" t="s">
        <v>885</v>
      </c>
      <c r="F339" t="s">
        <v>887</v>
      </c>
    </row>
    <row r="340" spans="1:6" x14ac:dyDescent="0.2">
      <c r="A340" t="s">
        <v>264</v>
      </c>
      <c r="B340">
        <v>340</v>
      </c>
      <c r="C340">
        <v>20</v>
      </c>
      <c r="D340">
        <v>7</v>
      </c>
      <c r="E340" t="s">
        <v>885</v>
      </c>
      <c r="F340" t="s">
        <v>896</v>
      </c>
    </row>
    <row r="341" spans="1:6" x14ac:dyDescent="0.2">
      <c r="A341" t="s">
        <v>266</v>
      </c>
      <c r="B341">
        <v>416</v>
      </c>
      <c r="C341">
        <v>137</v>
      </c>
      <c r="D341">
        <v>3</v>
      </c>
      <c r="E341" t="s">
        <v>888</v>
      </c>
      <c r="F341" t="s">
        <v>890</v>
      </c>
    </row>
    <row r="342" spans="1:6" x14ac:dyDescent="0.2">
      <c r="A342" t="s">
        <v>268</v>
      </c>
      <c r="B342">
        <v>58</v>
      </c>
      <c r="C342">
        <v>0</v>
      </c>
      <c r="D342">
        <v>4</v>
      </c>
      <c r="E342" t="s">
        <v>885</v>
      </c>
      <c r="F342" t="s">
        <v>891</v>
      </c>
    </row>
    <row r="343" spans="1:6" x14ac:dyDescent="0.2">
      <c r="A343" t="s">
        <v>270</v>
      </c>
      <c r="B343">
        <v>561</v>
      </c>
      <c r="C343">
        <v>212</v>
      </c>
      <c r="D343">
        <v>3</v>
      </c>
      <c r="E343" t="s">
        <v>885</v>
      </c>
      <c r="F343" t="s">
        <v>891</v>
      </c>
    </row>
    <row r="344" spans="1:6" x14ac:dyDescent="0.2">
      <c r="A344" t="s">
        <v>270</v>
      </c>
      <c r="B344">
        <v>138</v>
      </c>
      <c r="C344">
        <v>-3</v>
      </c>
      <c r="D344">
        <v>5</v>
      </c>
      <c r="E344" t="s">
        <v>885</v>
      </c>
      <c r="F344" t="s">
        <v>891</v>
      </c>
    </row>
    <row r="345" spans="1:6" x14ac:dyDescent="0.2">
      <c r="A345" t="s">
        <v>270</v>
      </c>
      <c r="B345">
        <v>90</v>
      </c>
      <c r="C345">
        <v>17</v>
      </c>
      <c r="D345">
        <v>3</v>
      </c>
      <c r="E345" t="s">
        <v>885</v>
      </c>
      <c r="F345" t="s">
        <v>896</v>
      </c>
    </row>
    <row r="346" spans="1:6" x14ac:dyDescent="0.2">
      <c r="A346" t="s">
        <v>270</v>
      </c>
      <c r="B346">
        <v>55</v>
      </c>
      <c r="C346">
        <v>-33</v>
      </c>
      <c r="D346">
        <v>2</v>
      </c>
      <c r="E346" t="s">
        <v>883</v>
      </c>
      <c r="F346" t="s">
        <v>893</v>
      </c>
    </row>
    <row r="347" spans="1:6" x14ac:dyDescent="0.2">
      <c r="A347" t="s">
        <v>272</v>
      </c>
      <c r="B347">
        <v>371</v>
      </c>
      <c r="C347">
        <v>115</v>
      </c>
      <c r="D347">
        <v>1</v>
      </c>
      <c r="E347" t="s">
        <v>883</v>
      </c>
      <c r="F347" t="s">
        <v>884</v>
      </c>
    </row>
    <row r="348" spans="1:6" x14ac:dyDescent="0.2">
      <c r="A348" t="s">
        <v>272</v>
      </c>
      <c r="B348">
        <v>460</v>
      </c>
      <c r="C348">
        <v>31</v>
      </c>
      <c r="D348">
        <v>3</v>
      </c>
      <c r="E348" t="s">
        <v>883</v>
      </c>
      <c r="F348" t="s">
        <v>884</v>
      </c>
    </row>
    <row r="349" spans="1:6" x14ac:dyDescent="0.2">
      <c r="A349" t="s">
        <v>273</v>
      </c>
      <c r="B349">
        <v>29</v>
      </c>
      <c r="C349">
        <v>10</v>
      </c>
      <c r="D349">
        <v>2</v>
      </c>
      <c r="E349" t="s">
        <v>885</v>
      </c>
      <c r="F349" t="s">
        <v>886</v>
      </c>
    </row>
    <row r="350" spans="1:6" x14ac:dyDescent="0.2">
      <c r="A350" t="s">
        <v>274</v>
      </c>
      <c r="B350">
        <v>30</v>
      </c>
      <c r="C350">
        <v>-35</v>
      </c>
      <c r="D350">
        <v>1</v>
      </c>
      <c r="E350" t="s">
        <v>883</v>
      </c>
      <c r="F350" t="s">
        <v>893</v>
      </c>
    </row>
    <row r="351" spans="1:6" x14ac:dyDescent="0.2">
      <c r="A351" t="s">
        <v>276</v>
      </c>
      <c r="B351">
        <v>29</v>
      </c>
      <c r="C351">
        <v>-18</v>
      </c>
      <c r="D351">
        <v>7</v>
      </c>
      <c r="E351" t="s">
        <v>885</v>
      </c>
      <c r="F351" t="s">
        <v>902</v>
      </c>
    </row>
    <row r="352" spans="1:6" x14ac:dyDescent="0.2">
      <c r="A352" t="s">
        <v>276</v>
      </c>
      <c r="B352">
        <v>191</v>
      </c>
      <c r="C352">
        <v>51</v>
      </c>
      <c r="D352">
        <v>5</v>
      </c>
      <c r="E352" t="s">
        <v>885</v>
      </c>
      <c r="F352" t="s">
        <v>896</v>
      </c>
    </row>
    <row r="353" spans="1:6" x14ac:dyDescent="0.2">
      <c r="A353" t="s">
        <v>276</v>
      </c>
      <c r="B353">
        <v>149</v>
      </c>
      <c r="C353">
        <v>-40</v>
      </c>
      <c r="D353">
        <v>2</v>
      </c>
      <c r="E353" t="s">
        <v>888</v>
      </c>
      <c r="F353" t="s">
        <v>890</v>
      </c>
    </row>
    <row r="354" spans="1:6" x14ac:dyDescent="0.2">
      <c r="A354" t="s">
        <v>278</v>
      </c>
      <c r="B354">
        <v>48</v>
      </c>
      <c r="C354">
        <v>-8</v>
      </c>
      <c r="D354">
        <v>8</v>
      </c>
      <c r="E354" t="s">
        <v>885</v>
      </c>
      <c r="F354" t="s">
        <v>886</v>
      </c>
    </row>
    <row r="355" spans="1:6" x14ac:dyDescent="0.2">
      <c r="A355" t="s">
        <v>280</v>
      </c>
      <c r="B355">
        <v>26</v>
      </c>
      <c r="C355">
        <v>-24</v>
      </c>
      <c r="D355">
        <v>1</v>
      </c>
      <c r="E355" t="s">
        <v>885</v>
      </c>
      <c r="F355" t="s">
        <v>886</v>
      </c>
    </row>
    <row r="356" spans="1:6" x14ac:dyDescent="0.2">
      <c r="A356" t="s">
        <v>280</v>
      </c>
      <c r="B356">
        <v>16</v>
      </c>
      <c r="C356">
        <v>-12</v>
      </c>
      <c r="D356">
        <v>2</v>
      </c>
      <c r="E356" t="s">
        <v>885</v>
      </c>
      <c r="F356" t="s">
        <v>886</v>
      </c>
    </row>
    <row r="357" spans="1:6" x14ac:dyDescent="0.2">
      <c r="A357" t="s">
        <v>280</v>
      </c>
      <c r="B357">
        <v>12</v>
      </c>
      <c r="C357">
        <v>-7</v>
      </c>
      <c r="D357">
        <v>2</v>
      </c>
      <c r="E357" t="s">
        <v>885</v>
      </c>
      <c r="F357" t="s">
        <v>897</v>
      </c>
    </row>
    <row r="358" spans="1:6" x14ac:dyDescent="0.2">
      <c r="A358" t="s">
        <v>280</v>
      </c>
      <c r="B358">
        <v>76</v>
      </c>
      <c r="C358">
        <v>-54</v>
      </c>
      <c r="D358">
        <v>3</v>
      </c>
      <c r="E358" t="s">
        <v>888</v>
      </c>
      <c r="F358" t="s">
        <v>889</v>
      </c>
    </row>
    <row r="359" spans="1:6" x14ac:dyDescent="0.2">
      <c r="A359" t="s">
        <v>282</v>
      </c>
      <c r="B359">
        <v>168</v>
      </c>
      <c r="C359">
        <v>-51</v>
      </c>
      <c r="D359">
        <v>2</v>
      </c>
      <c r="E359" t="s">
        <v>883</v>
      </c>
      <c r="F359" t="s">
        <v>884</v>
      </c>
    </row>
    <row r="360" spans="1:6" x14ac:dyDescent="0.2">
      <c r="A360" t="s">
        <v>283</v>
      </c>
      <c r="B360">
        <v>23</v>
      </c>
      <c r="C360">
        <v>-5</v>
      </c>
      <c r="D360">
        <v>7</v>
      </c>
      <c r="E360" t="s">
        <v>885</v>
      </c>
      <c r="F360" t="s">
        <v>887</v>
      </c>
    </row>
    <row r="361" spans="1:6" x14ac:dyDescent="0.2">
      <c r="A361" t="s">
        <v>283</v>
      </c>
      <c r="B361">
        <v>26</v>
      </c>
      <c r="C361">
        <v>-5</v>
      </c>
      <c r="D361">
        <v>2</v>
      </c>
      <c r="E361" t="s">
        <v>885</v>
      </c>
      <c r="F361" t="s">
        <v>886</v>
      </c>
    </row>
    <row r="362" spans="1:6" x14ac:dyDescent="0.2">
      <c r="A362" t="s">
        <v>283</v>
      </c>
      <c r="B362">
        <v>144</v>
      </c>
      <c r="C362">
        <v>-7</v>
      </c>
      <c r="D362">
        <v>4</v>
      </c>
      <c r="E362" t="s">
        <v>888</v>
      </c>
      <c r="F362" t="s">
        <v>889</v>
      </c>
    </row>
    <row r="363" spans="1:6" x14ac:dyDescent="0.2">
      <c r="A363" t="s">
        <v>285</v>
      </c>
      <c r="B363">
        <v>490</v>
      </c>
      <c r="C363">
        <v>-128</v>
      </c>
      <c r="D363">
        <v>8</v>
      </c>
      <c r="E363" t="s">
        <v>883</v>
      </c>
      <c r="F363" t="s">
        <v>884</v>
      </c>
    </row>
    <row r="364" spans="1:6" x14ac:dyDescent="0.2">
      <c r="A364" t="s">
        <v>287</v>
      </c>
      <c r="B364">
        <v>57</v>
      </c>
      <c r="C364">
        <v>-48</v>
      </c>
      <c r="D364">
        <v>6</v>
      </c>
      <c r="E364" t="s">
        <v>885</v>
      </c>
      <c r="F364" t="s">
        <v>897</v>
      </c>
    </row>
    <row r="365" spans="1:6" x14ac:dyDescent="0.2">
      <c r="A365" t="s">
        <v>287</v>
      </c>
      <c r="B365">
        <v>327</v>
      </c>
      <c r="C365">
        <v>114</v>
      </c>
      <c r="D365">
        <v>4</v>
      </c>
      <c r="E365" t="s">
        <v>885</v>
      </c>
      <c r="F365" t="s">
        <v>892</v>
      </c>
    </row>
    <row r="366" spans="1:6" x14ac:dyDescent="0.2">
      <c r="A366" t="s">
        <v>289</v>
      </c>
      <c r="B366">
        <v>1055</v>
      </c>
      <c r="C366">
        <v>264</v>
      </c>
      <c r="D366">
        <v>4</v>
      </c>
      <c r="E366" t="s">
        <v>888</v>
      </c>
      <c r="F366" t="s">
        <v>899</v>
      </c>
    </row>
    <row r="367" spans="1:6" x14ac:dyDescent="0.2">
      <c r="A367" t="s">
        <v>289</v>
      </c>
      <c r="B367">
        <v>771</v>
      </c>
      <c r="C367">
        <v>-424</v>
      </c>
      <c r="D367">
        <v>2</v>
      </c>
      <c r="E367" t="s">
        <v>888</v>
      </c>
      <c r="F367" t="s">
        <v>890</v>
      </c>
    </row>
    <row r="368" spans="1:6" x14ac:dyDescent="0.2">
      <c r="A368" t="s">
        <v>289</v>
      </c>
      <c r="B368">
        <v>322</v>
      </c>
      <c r="C368">
        <v>-113</v>
      </c>
      <c r="D368">
        <v>4</v>
      </c>
      <c r="E368" t="s">
        <v>885</v>
      </c>
      <c r="F368" t="s">
        <v>891</v>
      </c>
    </row>
    <row r="369" spans="1:6" x14ac:dyDescent="0.2">
      <c r="A369" t="s">
        <v>291</v>
      </c>
      <c r="B369">
        <v>1549</v>
      </c>
      <c r="C369">
        <v>-439</v>
      </c>
      <c r="D369">
        <v>4</v>
      </c>
      <c r="E369" t="s">
        <v>888</v>
      </c>
      <c r="F369" t="s">
        <v>890</v>
      </c>
    </row>
    <row r="370" spans="1:6" x14ac:dyDescent="0.2">
      <c r="A370" t="s">
        <v>293</v>
      </c>
      <c r="B370">
        <v>1145</v>
      </c>
      <c r="C370">
        <v>-706</v>
      </c>
      <c r="D370">
        <v>3</v>
      </c>
      <c r="E370" t="s">
        <v>888</v>
      </c>
      <c r="F370" t="s">
        <v>890</v>
      </c>
    </row>
    <row r="371" spans="1:6" x14ac:dyDescent="0.2">
      <c r="A371" t="s">
        <v>293</v>
      </c>
      <c r="B371">
        <v>473</v>
      </c>
      <c r="C371">
        <v>42</v>
      </c>
      <c r="D371">
        <v>4</v>
      </c>
      <c r="E371" t="s">
        <v>883</v>
      </c>
      <c r="F371" t="s">
        <v>893</v>
      </c>
    </row>
    <row r="372" spans="1:6" x14ac:dyDescent="0.2">
      <c r="A372" t="s">
        <v>293</v>
      </c>
      <c r="B372">
        <v>96</v>
      </c>
      <c r="C372">
        <v>22</v>
      </c>
      <c r="D372">
        <v>5</v>
      </c>
      <c r="E372" t="s">
        <v>885</v>
      </c>
      <c r="F372" t="s">
        <v>886</v>
      </c>
    </row>
    <row r="373" spans="1:6" x14ac:dyDescent="0.2">
      <c r="A373" t="s">
        <v>293</v>
      </c>
      <c r="B373">
        <v>18</v>
      </c>
      <c r="C373">
        <v>8</v>
      </c>
      <c r="D373">
        <v>2</v>
      </c>
      <c r="E373" t="s">
        <v>885</v>
      </c>
      <c r="F373" t="s">
        <v>887</v>
      </c>
    </row>
    <row r="374" spans="1:6" x14ac:dyDescent="0.2">
      <c r="A374" t="s">
        <v>293</v>
      </c>
      <c r="B374">
        <v>187</v>
      </c>
      <c r="C374">
        <v>30</v>
      </c>
      <c r="D374">
        <v>4</v>
      </c>
      <c r="E374" t="s">
        <v>888</v>
      </c>
      <c r="F374" t="s">
        <v>900</v>
      </c>
    </row>
    <row r="375" spans="1:6" x14ac:dyDescent="0.2">
      <c r="A375" t="s">
        <v>293</v>
      </c>
      <c r="B375">
        <v>83</v>
      </c>
      <c r="C375">
        <v>-81</v>
      </c>
      <c r="D375">
        <v>3</v>
      </c>
      <c r="E375" t="s">
        <v>883</v>
      </c>
      <c r="F375" t="s">
        <v>893</v>
      </c>
    </row>
    <row r="376" spans="1:6" x14ac:dyDescent="0.2">
      <c r="A376" t="s">
        <v>295</v>
      </c>
      <c r="B376">
        <v>131</v>
      </c>
      <c r="C376">
        <v>-154</v>
      </c>
      <c r="D376">
        <v>8</v>
      </c>
      <c r="E376" t="s">
        <v>883</v>
      </c>
      <c r="F376" t="s">
        <v>901</v>
      </c>
    </row>
    <row r="377" spans="1:6" x14ac:dyDescent="0.2">
      <c r="A377" t="s">
        <v>297</v>
      </c>
      <c r="B377">
        <v>16</v>
      </c>
      <c r="C377">
        <v>-5</v>
      </c>
      <c r="D377">
        <v>2</v>
      </c>
      <c r="E377" t="s">
        <v>885</v>
      </c>
      <c r="F377" t="s">
        <v>886</v>
      </c>
    </row>
    <row r="378" spans="1:6" x14ac:dyDescent="0.2">
      <c r="A378" t="s">
        <v>299</v>
      </c>
      <c r="B378">
        <v>43</v>
      </c>
      <c r="C378">
        <v>-43</v>
      </c>
      <c r="D378">
        <v>7</v>
      </c>
      <c r="E378" t="s">
        <v>885</v>
      </c>
      <c r="F378" t="s">
        <v>886</v>
      </c>
    </row>
    <row r="379" spans="1:6" x14ac:dyDescent="0.2">
      <c r="A379" t="s">
        <v>299</v>
      </c>
      <c r="B379">
        <v>30</v>
      </c>
      <c r="C379">
        <v>-10</v>
      </c>
      <c r="D379">
        <v>2</v>
      </c>
      <c r="E379" t="s">
        <v>885</v>
      </c>
      <c r="F379" t="s">
        <v>886</v>
      </c>
    </row>
    <row r="380" spans="1:6" x14ac:dyDescent="0.2">
      <c r="A380" t="s">
        <v>299</v>
      </c>
      <c r="B380">
        <v>23</v>
      </c>
      <c r="C380">
        <v>-6</v>
      </c>
      <c r="D380">
        <v>4</v>
      </c>
      <c r="E380" t="s">
        <v>885</v>
      </c>
      <c r="F380" t="s">
        <v>887</v>
      </c>
    </row>
    <row r="381" spans="1:6" x14ac:dyDescent="0.2">
      <c r="A381" t="s">
        <v>301</v>
      </c>
      <c r="B381">
        <v>108</v>
      </c>
      <c r="C381">
        <v>-19</v>
      </c>
      <c r="D381">
        <v>3</v>
      </c>
      <c r="E381" t="s">
        <v>888</v>
      </c>
      <c r="F381" t="s">
        <v>889</v>
      </c>
    </row>
    <row r="382" spans="1:6" x14ac:dyDescent="0.2">
      <c r="A382" t="s">
        <v>303</v>
      </c>
      <c r="B382">
        <v>12</v>
      </c>
      <c r="C382">
        <v>-2</v>
      </c>
      <c r="D382">
        <v>3</v>
      </c>
      <c r="E382" t="s">
        <v>885</v>
      </c>
      <c r="F382" t="s">
        <v>887</v>
      </c>
    </row>
    <row r="383" spans="1:6" x14ac:dyDescent="0.2">
      <c r="A383" t="s">
        <v>303</v>
      </c>
      <c r="B383">
        <v>7</v>
      </c>
      <c r="C383">
        <v>-1</v>
      </c>
      <c r="D383">
        <v>2</v>
      </c>
      <c r="E383" t="s">
        <v>885</v>
      </c>
      <c r="F383" t="s">
        <v>902</v>
      </c>
    </row>
    <row r="384" spans="1:6" x14ac:dyDescent="0.2">
      <c r="A384" t="s">
        <v>303</v>
      </c>
      <c r="B384">
        <v>15</v>
      </c>
      <c r="C384">
        <v>-7</v>
      </c>
      <c r="D384">
        <v>1</v>
      </c>
      <c r="E384" t="s">
        <v>885</v>
      </c>
      <c r="F384" t="s">
        <v>887</v>
      </c>
    </row>
    <row r="385" spans="1:6" x14ac:dyDescent="0.2">
      <c r="A385" t="s">
        <v>305</v>
      </c>
      <c r="B385">
        <v>31</v>
      </c>
      <c r="C385">
        <v>-7</v>
      </c>
      <c r="D385">
        <v>5</v>
      </c>
      <c r="E385" t="s">
        <v>885</v>
      </c>
      <c r="F385" t="s">
        <v>902</v>
      </c>
    </row>
    <row r="386" spans="1:6" x14ac:dyDescent="0.2">
      <c r="A386" t="s">
        <v>307</v>
      </c>
      <c r="B386">
        <v>187</v>
      </c>
      <c r="C386">
        <v>-15</v>
      </c>
      <c r="D386">
        <v>3</v>
      </c>
      <c r="E386" t="s">
        <v>885</v>
      </c>
      <c r="F386" t="s">
        <v>892</v>
      </c>
    </row>
    <row r="387" spans="1:6" x14ac:dyDescent="0.2">
      <c r="A387" t="s">
        <v>309</v>
      </c>
      <c r="B387">
        <v>70</v>
      </c>
      <c r="C387">
        <v>-14</v>
      </c>
      <c r="D387">
        <v>2</v>
      </c>
      <c r="E387" t="s">
        <v>883</v>
      </c>
      <c r="F387" t="s">
        <v>901</v>
      </c>
    </row>
    <row r="388" spans="1:6" x14ac:dyDescent="0.2">
      <c r="A388" t="s">
        <v>309</v>
      </c>
      <c r="B388">
        <v>72</v>
      </c>
      <c r="C388">
        <v>-6</v>
      </c>
      <c r="D388">
        <v>3</v>
      </c>
      <c r="E388" t="s">
        <v>885</v>
      </c>
      <c r="F388" t="s">
        <v>891</v>
      </c>
    </row>
    <row r="389" spans="1:6" x14ac:dyDescent="0.2">
      <c r="A389" t="s">
        <v>309</v>
      </c>
      <c r="B389">
        <v>1069</v>
      </c>
      <c r="C389">
        <v>0</v>
      </c>
      <c r="D389">
        <v>6</v>
      </c>
      <c r="E389" t="s">
        <v>885</v>
      </c>
      <c r="F389" t="s">
        <v>891</v>
      </c>
    </row>
    <row r="390" spans="1:6" x14ac:dyDescent="0.2">
      <c r="A390" t="s">
        <v>309</v>
      </c>
      <c r="B390">
        <v>148</v>
      </c>
      <c r="C390">
        <v>-91</v>
      </c>
      <c r="D390">
        <v>2</v>
      </c>
      <c r="E390" t="s">
        <v>888</v>
      </c>
      <c r="F390" t="s">
        <v>890</v>
      </c>
    </row>
    <row r="391" spans="1:6" x14ac:dyDescent="0.2">
      <c r="A391" t="s">
        <v>311</v>
      </c>
      <c r="B391">
        <v>133</v>
      </c>
      <c r="C391">
        <v>-56</v>
      </c>
      <c r="D391">
        <v>2</v>
      </c>
      <c r="E391" t="s">
        <v>883</v>
      </c>
      <c r="F391" t="s">
        <v>893</v>
      </c>
    </row>
    <row r="392" spans="1:6" x14ac:dyDescent="0.2">
      <c r="A392" t="s">
        <v>313</v>
      </c>
      <c r="B392">
        <v>40</v>
      </c>
      <c r="C392">
        <v>-37</v>
      </c>
      <c r="D392">
        <v>3</v>
      </c>
      <c r="E392" t="s">
        <v>885</v>
      </c>
      <c r="F392" t="s">
        <v>886</v>
      </c>
    </row>
    <row r="393" spans="1:6" x14ac:dyDescent="0.2">
      <c r="A393" t="s">
        <v>313</v>
      </c>
      <c r="B393">
        <v>7</v>
      </c>
      <c r="C393">
        <v>0</v>
      </c>
      <c r="D393">
        <v>2</v>
      </c>
      <c r="E393" t="s">
        <v>885</v>
      </c>
      <c r="F393" t="s">
        <v>902</v>
      </c>
    </row>
    <row r="394" spans="1:6" x14ac:dyDescent="0.2">
      <c r="A394" t="s">
        <v>313</v>
      </c>
      <c r="B394">
        <v>58</v>
      </c>
      <c r="C394">
        <v>-8</v>
      </c>
      <c r="D394">
        <v>2</v>
      </c>
      <c r="E394" t="s">
        <v>885</v>
      </c>
      <c r="F394" t="s">
        <v>891</v>
      </c>
    </row>
    <row r="395" spans="1:6" x14ac:dyDescent="0.2">
      <c r="A395" t="s">
        <v>315</v>
      </c>
      <c r="B395">
        <v>482</v>
      </c>
      <c r="C395">
        <v>-6</v>
      </c>
      <c r="D395">
        <v>7</v>
      </c>
      <c r="E395" t="s">
        <v>888</v>
      </c>
      <c r="F395" t="s">
        <v>889</v>
      </c>
    </row>
    <row r="396" spans="1:6" x14ac:dyDescent="0.2">
      <c r="A396" t="s">
        <v>317</v>
      </c>
      <c r="B396">
        <v>11</v>
      </c>
      <c r="C396">
        <v>-8</v>
      </c>
      <c r="D396">
        <v>2</v>
      </c>
      <c r="E396" t="s">
        <v>885</v>
      </c>
      <c r="F396" t="s">
        <v>902</v>
      </c>
    </row>
    <row r="397" spans="1:6" x14ac:dyDescent="0.2">
      <c r="A397" t="s">
        <v>319</v>
      </c>
      <c r="B397">
        <v>143</v>
      </c>
      <c r="C397">
        <v>-124</v>
      </c>
      <c r="D397">
        <v>5</v>
      </c>
      <c r="E397" t="s">
        <v>885</v>
      </c>
      <c r="F397" t="s">
        <v>891</v>
      </c>
    </row>
    <row r="398" spans="1:6" x14ac:dyDescent="0.2">
      <c r="A398" t="s">
        <v>319</v>
      </c>
      <c r="B398">
        <v>9</v>
      </c>
      <c r="C398">
        <v>-5</v>
      </c>
      <c r="D398">
        <v>1</v>
      </c>
      <c r="E398" t="s">
        <v>885</v>
      </c>
      <c r="F398" t="s">
        <v>891</v>
      </c>
    </row>
    <row r="399" spans="1:6" x14ac:dyDescent="0.2">
      <c r="A399" t="s">
        <v>319</v>
      </c>
      <c r="B399">
        <v>503</v>
      </c>
      <c r="C399">
        <v>-56</v>
      </c>
      <c r="D399">
        <v>2</v>
      </c>
      <c r="E399" t="s">
        <v>885</v>
      </c>
      <c r="F399" t="s">
        <v>892</v>
      </c>
    </row>
    <row r="400" spans="1:6" x14ac:dyDescent="0.2">
      <c r="A400" t="s">
        <v>319</v>
      </c>
      <c r="B400">
        <v>74</v>
      </c>
      <c r="C400">
        <v>-51</v>
      </c>
      <c r="D400">
        <v>3</v>
      </c>
      <c r="E400" t="s">
        <v>885</v>
      </c>
      <c r="F400" t="s">
        <v>886</v>
      </c>
    </row>
    <row r="401" spans="1:6" x14ac:dyDescent="0.2">
      <c r="A401" t="s">
        <v>319</v>
      </c>
      <c r="B401">
        <v>56</v>
      </c>
      <c r="C401">
        <v>0</v>
      </c>
      <c r="D401">
        <v>4</v>
      </c>
      <c r="E401" t="s">
        <v>885</v>
      </c>
      <c r="F401" t="s">
        <v>887</v>
      </c>
    </row>
    <row r="402" spans="1:6" x14ac:dyDescent="0.2">
      <c r="A402" t="s">
        <v>321</v>
      </c>
      <c r="B402">
        <v>373</v>
      </c>
      <c r="C402">
        <v>-254</v>
      </c>
      <c r="D402">
        <v>6</v>
      </c>
      <c r="E402" t="s">
        <v>888</v>
      </c>
      <c r="F402" t="s">
        <v>899</v>
      </c>
    </row>
    <row r="403" spans="1:6" x14ac:dyDescent="0.2">
      <c r="A403" t="s">
        <v>323</v>
      </c>
      <c r="B403">
        <v>44</v>
      </c>
      <c r="C403">
        <v>-8</v>
      </c>
      <c r="D403">
        <v>3</v>
      </c>
      <c r="E403" t="s">
        <v>885</v>
      </c>
      <c r="F403" t="s">
        <v>886</v>
      </c>
    </row>
    <row r="404" spans="1:6" x14ac:dyDescent="0.2">
      <c r="A404" t="s">
        <v>323</v>
      </c>
      <c r="B404">
        <v>296</v>
      </c>
      <c r="C404">
        <v>-225</v>
      </c>
      <c r="D404">
        <v>11</v>
      </c>
      <c r="E404" t="s">
        <v>885</v>
      </c>
      <c r="F404" t="s">
        <v>891</v>
      </c>
    </row>
    <row r="405" spans="1:6" x14ac:dyDescent="0.2">
      <c r="A405" t="s">
        <v>323</v>
      </c>
      <c r="B405">
        <v>670</v>
      </c>
      <c r="C405">
        <v>15</v>
      </c>
      <c r="D405">
        <v>5</v>
      </c>
      <c r="E405" t="s">
        <v>883</v>
      </c>
      <c r="F405" t="s">
        <v>884</v>
      </c>
    </row>
    <row r="406" spans="1:6" x14ac:dyDescent="0.2">
      <c r="A406" t="s">
        <v>323</v>
      </c>
      <c r="B406">
        <v>132</v>
      </c>
      <c r="C406">
        <v>-79</v>
      </c>
      <c r="D406">
        <v>5</v>
      </c>
      <c r="E406" t="s">
        <v>883</v>
      </c>
      <c r="F406" t="s">
        <v>901</v>
      </c>
    </row>
    <row r="407" spans="1:6" x14ac:dyDescent="0.2">
      <c r="A407" t="s">
        <v>325</v>
      </c>
      <c r="B407">
        <v>87</v>
      </c>
      <c r="C407">
        <v>16</v>
      </c>
      <c r="D407">
        <v>2</v>
      </c>
      <c r="E407" t="s">
        <v>885</v>
      </c>
      <c r="F407" t="s">
        <v>891</v>
      </c>
    </row>
    <row r="408" spans="1:6" x14ac:dyDescent="0.2">
      <c r="A408" t="s">
        <v>327</v>
      </c>
      <c r="B408">
        <v>877</v>
      </c>
      <c r="C408">
        <v>395</v>
      </c>
      <c r="D408">
        <v>2</v>
      </c>
      <c r="E408" t="s">
        <v>883</v>
      </c>
      <c r="F408" t="s">
        <v>884</v>
      </c>
    </row>
    <row r="409" spans="1:6" x14ac:dyDescent="0.2">
      <c r="A409" t="s">
        <v>329</v>
      </c>
      <c r="B409">
        <v>141</v>
      </c>
      <c r="C409">
        <v>10</v>
      </c>
      <c r="D409">
        <v>4</v>
      </c>
      <c r="E409" t="s">
        <v>885</v>
      </c>
      <c r="F409" t="s">
        <v>896</v>
      </c>
    </row>
    <row r="410" spans="1:6" x14ac:dyDescent="0.2">
      <c r="A410" t="s">
        <v>329</v>
      </c>
      <c r="B410">
        <v>224</v>
      </c>
      <c r="C410">
        <v>58</v>
      </c>
      <c r="D410">
        <v>3</v>
      </c>
      <c r="E410" t="s">
        <v>888</v>
      </c>
      <c r="F410" t="s">
        <v>890</v>
      </c>
    </row>
    <row r="411" spans="1:6" x14ac:dyDescent="0.2">
      <c r="A411" t="s">
        <v>329</v>
      </c>
      <c r="B411">
        <v>8</v>
      </c>
      <c r="C411">
        <v>-1</v>
      </c>
      <c r="D411">
        <v>2</v>
      </c>
      <c r="E411" t="s">
        <v>885</v>
      </c>
      <c r="F411" t="s">
        <v>897</v>
      </c>
    </row>
    <row r="412" spans="1:6" x14ac:dyDescent="0.2">
      <c r="A412" t="s">
        <v>329</v>
      </c>
      <c r="B412">
        <v>47</v>
      </c>
      <c r="C412">
        <v>-21</v>
      </c>
      <c r="D412">
        <v>2</v>
      </c>
      <c r="E412" t="s">
        <v>888</v>
      </c>
      <c r="F412" t="s">
        <v>889</v>
      </c>
    </row>
    <row r="413" spans="1:6" x14ac:dyDescent="0.2">
      <c r="A413" t="s">
        <v>331</v>
      </c>
      <c r="B413">
        <v>1052</v>
      </c>
      <c r="C413">
        <v>-82</v>
      </c>
      <c r="D413">
        <v>3</v>
      </c>
      <c r="E413" t="s">
        <v>883</v>
      </c>
      <c r="F413" t="s">
        <v>884</v>
      </c>
    </row>
    <row r="414" spans="1:6" x14ac:dyDescent="0.2">
      <c r="A414" t="s">
        <v>332</v>
      </c>
      <c r="B414">
        <v>212</v>
      </c>
      <c r="C414">
        <v>-24</v>
      </c>
      <c r="D414">
        <v>2</v>
      </c>
      <c r="E414" t="s">
        <v>883</v>
      </c>
      <c r="F414" t="s">
        <v>893</v>
      </c>
    </row>
    <row r="415" spans="1:6" x14ac:dyDescent="0.2">
      <c r="A415" t="s">
        <v>332</v>
      </c>
      <c r="B415">
        <v>42</v>
      </c>
      <c r="C415">
        <v>-15</v>
      </c>
      <c r="D415">
        <v>12</v>
      </c>
      <c r="E415" t="s">
        <v>885</v>
      </c>
      <c r="F415" t="s">
        <v>902</v>
      </c>
    </row>
    <row r="416" spans="1:6" x14ac:dyDescent="0.2">
      <c r="A416" t="s">
        <v>332</v>
      </c>
      <c r="B416">
        <v>208</v>
      </c>
      <c r="C416">
        <v>-25</v>
      </c>
      <c r="D416">
        <v>2</v>
      </c>
      <c r="E416" t="s">
        <v>885</v>
      </c>
      <c r="F416" t="s">
        <v>891</v>
      </c>
    </row>
    <row r="417" spans="1:6" x14ac:dyDescent="0.2">
      <c r="A417" t="s">
        <v>332</v>
      </c>
      <c r="B417">
        <v>22</v>
      </c>
      <c r="C417">
        <v>-12</v>
      </c>
      <c r="D417">
        <v>3</v>
      </c>
      <c r="E417" t="s">
        <v>885</v>
      </c>
      <c r="F417" t="s">
        <v>886</v>
      </c>
    </row>
    <row r="418" spans="1:6" x14ac:dyDescent="0.2">
      <c r="A418" t="s">
        <v>332</v>
      </c>
      <c r="B418">
        <v>539</v>
      </c>
      <c r="C418">
        <v>-146</v>
      </c>
      <c r="D418">
        <v>7</v>
      </c>
      <c r="E418" t="s">
        <v>883</v>
      </c>
      <c r="F418" t="s">
        <v>901</v>
      </c>
    </row>
    <row r="419" spans="1:6" x14ac:dyDescent="0.2">
      <c r="A419" t="s">
        <v>332</v>
      </c>
      <c r="B419">
        <v>78</v>
      </c>
      <c r="C419">
        <v>-6</v>
      </c>
      <c r="D419">
        <v>2</v>
      </c>
      <c r="E419" t="s">
        <v>883</v>
      </c>
      <c r="F419" t="s">
        <v>901</v>
      </c>
    </row>
    <row r="420" spans="1:6" x14ac:dyDescent="0.2">
      <c r="A420" t="s">
        <v>332</v>
      </c>
      <c r="B420">
        <v>20</v>
      </c>
      <c r="C420">
        <v>-18</v>
      </c>
      <c r="D420">
        <v>2</v>
      </c>
      <c r="E420" t="s">
        <v>885</v>
      </c>
      <c r="F420" t="s">
        <v>891</v>
      </c>
    </row>
    <row r="421" spans="1:6" x14ac:dyDescent="0.2">
      <c r="A421" t="s">
        <v>332</v>
      </c>
      <c r="B421">
        <v>19</v>
      </c>
      <c r="C421">
        <v>-1</v>
      </c>
      <c r="D421">
        <v>1</v>
      </c>
      <c r="E421" t="s">
        <v>885</v>
      </c>
      <c r="F421" t="s">
        <v>896</v>
      </c>
    </row>
    <row r="422" spans="1:6" x14ac:dyDescent="0.2">
      <c r="A422" t="s">
        <v>332</v>
      </c>
      <c r="B422">
        <v>73</v>
      </c>
      <c r="C422">
        <v>-31</v>
      </c>
      <c r="D422">
        <v>1</v>
      </c>
      <c r="E422" t="s">
        <v>883</v>
      </c>
      <c r="F422" t="s">
        <v>884</v>
      </c>
    </row>
    <row r="423" spans="1:6" x14ac:dyDescent="0.2">
      <c r="A423" t="s">
        <v>334</v>
      </c>
      <c r="B423">
        <v>10</v>
      </c>
      <c r="C423">
        <v>-8</v>
      </c>
      <c r="D423">
        <v>1</v>
      </c>
      <c r="E423" t="s">
        <v>885</v>
      </c>
      <c r="F423" t="s">
        <v>894</v>
      </c>
    </row>
    <row r="424" spans="1:6" x14ac:dyDescent="0.2">
      <c r="A424" t="s">
        <v>334</v>
      </c>
      <c r="B424">
        <v>14</v>
      </c>
      <c r="C424">
        <v>-3</v>
      </c>
      <c r="D424">
        <v>2</v>
      </c>
      <c r="E424" t="s">
        <v>885</v>
      </c>
      <c r="F424" t="s">
        <v>897</v>
      </c>
    </row>
    <row r="425" spans="1:6" x14ac:dyDescent="0.2">
      <c r="A425" t="s">
        <v>334</v>
      </c>
      <c r="B425">
        <v>68</v>
      </c>
      <c r="C425">
        <v>-56</v>
      </c>
      <c r="D425">
        <v>2</v>
      </c>
      <c r="E425" t="s">
        <v>888</v>
      </c>
      <c r="F425" t="s">
        <v>890</v>
      </c>
    </row>
    <row r="426" spans="1:6" x14ac:dyDescent="0.2">
      <c r="A426" t="s">
        <v>334</v>
      </c>
      <c r="B426">
        <v>106</v>
      </c>
      <c r="C426">
        <v>0</v>
      </c>
      <c r="D426">
        <v>2</v>
      </c>
      <c r="E426" t="s">
        <v>888</v>
      </c>
      <c r="F426" t="s">
        <v>890</v>
      </c>
    </row>
    <row r="427" spans="1:6" x14ac:dyDescent="0.2">
      <c r="A427" t="s">
        <v>334</v>
      </c>
      <c r="B427">
        <v>43</v>
      </c>
      <c r="C427">
        <v>-5</v>
      </c>
      <c r="D427">
        <v>2</v>
      </c>
      <c r="E427" t="s">
        <v>885</v>
      </c>
      <c r="F427" t="s">
        <v>891</v>
      </c>
    </row>
    <row r="428" spans="1:6" x14ac:dyDescent="0.2">
      <c r="A428" t="s">
        <v>334</v>
      </c>
      <c r="B428">
        <v>43</v>
      </c>
      <c r="C428">
        <v>21</v>
      </c>
      <c r="D428">
        <v>3</v>
      </c>
      <c r="E428" t="s">
        <v>885</v>
      </c>
      <c r="F428" t="s">
        <v>896</v>
      </c>
    </row>
    <row r="429" spans="1:6" x14ac:dyDescent="0.2">
      <c r="A429" t="s">
        <v>334</v>
      </c>
      <c r="B429">
        <v>534</v>
      </c>
      <c r="C429">
        <v>5</v>
      </c>
      <c r="D429">
        <v>2</v>
      </c>
      <c r="E429" t="s">
        <v>888</v>
      </c>
      <c r="F429" t="s">
        <v>889</v>
      </c>
    </row>
    <row r="430" spans="1:6" x14ac:dyDescent="0.2">
      <c r="A430" t="s">
        <v>334</v>
      </c>
      <c r="B430">
        <v>32</v>
      </c>
      <c r="C430">
        <v>7</v>
      </c>
      <c r="D430">
        <v>3</v>
      </c>
      <c r="E430" t="s">
        <v>885</v>
      </c>
      <c r="F430" t="s">
        <v>887</v>
      </c>
    </row>
    <row r="431" spans="1:6" x14ac:dyDescent="0.2">
      <c r="A431" t="s">
        <v>334</v>
      </c>
      <c r="B431">
        <v>65</v>
      </c>
      <c r="C431">
        <v>-4</v>
      </c>
      <c r="D431">
        <v>6</v>
      </c>
      <c r="E431" t="s">
        <v>885</v>
      </c>
      <c r="F431" t="s">
        <v>887</v>
      </c>
    </row>
    <row r="432" spans="1:6" x14ac:dyDescent="0.2">
      <c r="A432" t="s">
        <v>334</v>
      </c>
      <c r="B432">
        <v>221</v>
      </c>
      <c r="C432">
        <v>-15</v>
      </c>
      <c r="D432">
        <v>2</v>
      </c>
      <c r="E432" t="s">
        <v>888</v>
      </c>
      <c r="F432" t="s">
        <v>889</v>
      </c>
    </row>
    <row r="433" spans="1:6" x14ac:dyDescent="0.2">
      <c r="A433" t="s">
        <v>336</v>
      </c>
      <c r="B433">
        <v>1361</v>
      </c>
      <c r="C433">
        <v>197</v>
      </c>
      <c r="D433">
        <v>9</v>
      </c>
      <c r="E433" t="s">
        <v>883</v>
      </c>
      <c r="F433" t="s">
        <v>884</v>
      </c>
    </row>
    <row r="434" spans="1:6" x14ac:dyDescent="0.2">
      <c r="A434" t="s">
        <v>336</v>
      </c>
      <c r="B434">
        <v>761</v>
      </c>
      <c r="C434">
        <v>266</v>
      </c>
      <c r="D434">
        <v>9</v>
      </c>
      <c r="E434" t="s">
        <v>888</v>
      </c>
      <c r="F434" t="s">
        <v>889</v>
      </c>
    </row>
    <row r="435" spans="1:6" x14ac:dyDescent="0.2">
      <c r="A435" t="s">
        <v>336</v>
      </c>
      <c r="B435">
        <v>76</v>
      </c>
      <c r="C435">
        <v>27</v>
      </c>
      <c r="D435">
        <v>5</v>
      </c>
      <c r="E435" t="s">
        <v>885</v>
      </c>
      <c r="F435" t="s">
        <v>886</v>
      </c>
    </row>
    <row r="436" spans="1:6" x14ac:dyDescent="0.2">
      <c r="A436" t="s">
        <v>336</v>
      </c>
      <c r="B436">
        <v>91</v>
      </c>
      <c r="C436">
        <v>15</v>
      </c>
      <c r="D436">
        <v>6</v>
      </c>
      <c r="E436" t="s">
        <v>885</v>
      </c>
      <c r="F436" t="s">
        <v>895</v>
      </c>
    </row>
    <row r="437" spans="1:6" x14ac:dyDescent="0.2">
      <c r="A437" t="s">
        <v>336</v>
      </c>
      <c r="B437">
        <v>8</v>
      </c>
      <c r="C437">
        <v>-2</v>
      </c>
      <c r="D437">
        <v>2</v>
      </c>
      <c r="E437" t="s">
        <v>885</v>
      </c>
      <c r="F437" t="s">
        <v>887</v>
      </c>
    </row>
    <row r="438" spans="1:6" x14ac:dyDescent="0.2">
      <c r="A438" t="s">
        <v>336</v>
      </c>
      <c r="B438">
        <v>735</v>
      </c>
      <c r="C438">
        <v>-235</v>
      </c>
      <c r="D438">
        <v>6</v>
      </c>
      <c r="E438" t="s">
        <v>888</v>
      </c>
      <c r="F438" t="s">
        <v>899</v>
      </c>
    </row>
    <row r="439" spans="1:6" x14ac:dyDescent="0.2">
      <c r="A439" t="s">
        <v>336</v>
      </c>
      <c r="B439">
        <v>33</v>
      </c>
      <c r="C439">
        <v>-27</v>
      </c>
      <c r="D439">
        <v>1</v>
      </c>
      <c r="E439" t="s">
        <v>883</v>
      </c>
      <c r="F439" t="s">
        <v>893</v>
      </c>
    </row>
    <row r="440" spans="1:6" x14ac:dyDescent="0.2">
      <c r="A440" t="s">
        <v>338</v>
      </c>
      <c r="B440">
        <v>62</v>
      </c>
      <c r="C440">
        <v>-56</v>
      </c>
      <c r="D440">
        <v>5</v>
      </c>
      <c r="E440" t="s">
        <v>885</v>
      </c>
      <c r="F440" t="s">
        <v>894</v>
      </c>
    </row>
    <row r="441" spans="1:6" x14ac:dyDescent="0.2">
      <c r="A441" t="s">
        <v>338</v>
      </c>
      <c r="B441">
        <v>27</v>
      </c>
      <c r="C441">
        <v>-20</v>
      </c>
      <c r="D441">
        <v>2</v>
      </c>
      <c r="E441" t="s">
        <v>885</v>
      </c>
      <c r="F441" t="s">
        <v>887</v>
      </c>
    </row>
    <row r="442" spans="1:6" x14ac:dyDescent="0.2">
      <c r="A442" t="s">
        <v>338</v>
      </c>
      <c r="B442">
        <v>65</v>
      </c>
      <c r="C442">
        <v>-52</v>
      </c>
      <c r="D442">
        <v>3</v>
      </c>
      <c r="E442" t="s">
        <v>888</v>
      </c>
      <c r="F442" t="s">
        <v>900</v>
      </c>
    </row>
    <row r="443" spans="1:6" x14ac:dyDescent="0.2">
      <c r="A443" t="s">
        <v>338</v>
      </c>
      <c r="B443">
        <v>47</v>
      </c>
      <c r="C443">
        <v>-114</v>
      </c>
      <c r="D443">
        <v>5</v>
      </c>
      <c r="E443" t="s">
        <v>883</v>
      </c>
      <c r="F443" t="s">
        <v>901</v>
      </c>
    </row>
    <row r="444" spans="1:6" x14ac:dyDescent="0.2">
      <c r="A444" t="s">
        <v>338</v>
      </c>
      <c r="B444">
        <v>341</v>
      </c>
      <c r="C444">
        <v>-85</v>
      </c>
      <c r="D444">
        <v>6</v>
      </c>
      <c r="E444" t="s">
        <v>885</v>
      </c>
      <c r="F444" t="s">
        <v>892</v>
      </c>
    </row>
    <row r="445" spans="1:6" x14ac:dyDescent="0.2">
      <c r="A445" t="s">
        <v>338</v>
      </c>
      <c r="B445">
        <v>107</v>
      </c>
      <c r="C445">
        <v>31</v>
      </c>
      <c r="D445">
        <v>5</v>
      </c>
      <c r="E445" t="s">
        <v>885</v>
      </c>
      <c r="F445" t="s">
        <v>895</v>
      </c>
    </row>
    <row r="446" spans="1:6" x14ac:dyDescent="0.2">
      <c r="A446" t="s">
        <v>338</v>
      </c>
      <c r="B446">
        <v>154</v>
      </c>
      <c r="C446">
        <v>22</v>
      </c>
      <c r="D446">
        <v>7</v>
      </c>
      <c r="E446" t="s">
        <v>885</v>
      </c>
      <c r="F446" t="s">
        <v>895</v>
      </c>
    </row>
    <row r="447" spans="1:6" x14ac:dyDescent="0.2">
      <c r="A447" t="s">
        <v>338</v>
      </c>
      <c r="B447">
        <v>620</v>
      </c>
      <c r="C447">
        <v>82</v>
      </c>
      <c r="D447">
        <v>6</v>
      </c>
      <c r="E447" t="s">
        <v>888</v>
      </c>
      <c r="F447" t="s">
        <v>900</v>
      </c>
    </row>
    <row r="448" spans="1:6" x14ac:dyDescent="0.2">
      <c r="A448" t="s">
        <v>338</v>
      </c>
      <c r="B448">
        <v>77</v>
      </c>
      <c r="C448">
        <v>-43</v>
      </c>
      <c r="D448">
        <v>8</v>
      </c>
      <c r="E448" t="s">
        <v>885</v>
      </c>
      <c r="F448" t="s">
        <v>886</v>
      </c>
    </row>
    <row r="449" spans="1:6" x14ac:dyDescent="0.2">
      <c r="A449" t="s">
        <v>339</v>
      </c>
      <c r="B449">
        <v>72</v>
      </c>
      <c r="C449">
        <v>-46</v>
      </c>
      <c r="D449">
        <v>7</v>
      </c>
      <c r="E449" t="s">
        <v>885</v>
      </c>
      <c r="F449" t="s">
        <v>894</v>
      </c>
    </row>
    <row r="450" spans="1:6" x14ac:dyDescent="0.2">
      <c r="A450" t="s">
        <v>339</v>
      </c>
      <c r="B450">
        <v>41</v>
      </c>
      <c r="C450">
        <v>-14</v>
      </c>
      <c r="D450">
        <v>5</v>
      </c>
      <c r="E450" t="s">
        <v>885</v>
      </c>
      <c r="F450" t="s">
        <v>897</v>
      </c>
    </row>
    <row r="451" spans="1:6" x14ac:dyDescent="0.2">
      <c r="A451" t="s">
        <v>339</v>
      </c>
      <c r="B451">
        <v>30</v>
      </c>
      <c r="C451">
        <v>-23</v>
      </c>
      <c r="D451">
        <v>2</v>
      </c>
      <c r="E451" t="s">
        <v>885</v>
      </c>
      <c r="F451" t="s">
        <v>891</v>
      </c>
    </row>
    <row r="452" spans="1:6" x14ac:dyDescent="0.2">
      <c r="A452" t="s">
        <v>339</v>
      </c>
      <c r="B452">
        <v>93</v>
      </c>
      <c r="C452">
        <v>-65</v>
      </c>
      <c r="D452">
        <v>4</v>
      </c>
      <c r="E452" t="s">
        <v>885</v>
      </c>
      <c r="F452" t="s">
        <v>886</v>
      </c>
    </row>
    <row r="453" spans="1:6" x14ac:dyDescent="0.2">
      <c r="A453" t="s">
        <v>339</v>
      </c>
      <c r="B453">
        <v>19</v>
      </c>
      <c r="C453">
        <v>0</v>
      </c>
      <c r="D453">
        <v>3</v>
      </c>
      <c r="E453" t="s">
        <v>885</v>
      </c>
      <c r="F453" t="s">
        <v>902</v>
      </c>
    </row>
    <row r="454" spans="1:6" x14ac:dyDescent="0.2">
      <c r="A454" t="s">
        <v>339</v>
      </c>
      <c r="B454">
        <v>9</v>
      </c>
      <c r="C454">
        <v>-1</v>
      </c>
      <c r="D454">
        <v>3</v>
      </c>
      <c r="E454" t="s">
        <v>885</v>
      </c>
      <c r="F454" t="s">
        <v>902</v>
      </c>
    </row>
    <row r="455" spans="1:6" x14ac:dyDescent="0.2">
      <c r="A455" t="s">
        <v>339</v>
      </c>
      <c r="B455">
        <v>319</v>
      </c>
      <c r="C455">
        <v>-312</v>
      </c>
      <c r="D455">
        <v>5</v>
      </c>
      <c r="E455" t="s">
        <v>885</v>
      </c>
      <c r="F455" t="s">
        <v>891</v>
      </c>
    </row>
    <row r="456" spans="1:6" x14ac:dyDescent="0.2">
      <c r="A456" t="s">
        <v>339</v>
      </c>
      <c r="B456">
        <v>262</v>
      </c>
      <c r="C456">
        <v>-215</v>
      </c>
      <c r="D456">
        <v>2</v>
      </c>
      <c r="E456" t="s">
        <v>888</v>
      </c>
      <c r="F456" t="s">
        <v>899</v>
      </c>
    </row>
    <row r="457" spans="1:6" x14ac:dyDescent="0.2">
      <c r="A457" t="s">
        <v>341</v>
      </c>
      <c r="B457">
        <v>37</v>
      </c>
      <c r="C457">
        <v>-53</v>
      </c>
      <c r="D457">
        <v>3</v>
      </c>
      <c r="E457" t="s">
        <v>885</v>
      </c>
      <c r="F457" t="s">
        <v>891</v>
      </c>
    </row>
    <row r="458" spans="1:6" x14ac:dyDescent="0.2">
      <c r="A458" t="s">
        <v>341</v>
      </c>
      <c r="B458">
        <v>257</v>
      </c>
      <c r="C458">
        <v>-3</v>
      </c>
      <c r="D458">
        <v>2</v>
      </c>
      <c r="E458" t="s">
        <v>883</v>
      </c>
      <c r="F458" t="s">
        <v>884</v>
      </c>
    </row>
    <row r="459" spans="1:6" x14ac:dyDescent="0.2">
      <c r="A459" t="s">
        <v>341</v>
      </c>
      <c r="B459">
        <v>80</v>
      </c>
      <c r="C459">
        <v>-19</v>
      </c>
      <c r="D459">
        <v>5</v>
      </c>
      <c r="E459" t="s">
        <v>885</v>
      </c>
      <c r="F459" t="s">
        <v>886</v>
      </c>
    </row>
    <row r="460" spans="1:6" x14ac:dyDescent="0.2">
      <c r="A460" t="s">
        <v>341</v>
      </c>
      <c r="B460">
        <v>321</v>
      </c>
      <c r="C460">
        <v>-315</v>
      </c>
      <c r="D460">
        <v>5</v>
      </c>
      <c r="E460" t="s">
        <v>885</v>
      </c>
      <c r="F460" t="s">
        <v>891</v>
      </c>
    </row>
    <row r="461" spans="1:6" x14ac:dyDescent="0.2">
      <c r="A461" t="s">
        <v>341</v>
      </c>
      <c r="B461">
        <v>47</v>
      </c>
      <c r="C461">
        <v>-3</v>
      </c>
      <c r="D461">
        <v>2</v>
      </c>
      <c r="E461" t="s">
        <v>885</v>
      </c>
      <c r="F461" t="s">
        <v>886</v>
      </c>
    </row>
    <row r="462" spans="1:6" x14ac:dyDescent="0.2">
      <c r="A462" t="s">
        <v>341</v>
      </c>
      <c r="B462">
        <v>593</v>
      </c>
      <c r="C462">
        <v>213</v>
      </c>
      <c r="D462">
        <v>4</v>
      </c>
      <c r="E462" t="s">
        <v>883</v>
      </c>
      <c r="F462" t="s">
        <v>884</v>
      </c>
    </row>
    <row r="463" spans="1:6" x14ac:dyDescent="0.2">
      <c r="A463" t="s">
        <v>341</v>
      </c>
      <c r="B463">
        <v>134</v>
      </c>
      <c r="C463">
        <v>-34</v>
      </c>
      <c r="D463">
        <v>2</v>
      </c>
      <c r="E463" t="s">
        <v>883</v>
      </c>
      <c r="F463" t="s">
        <v>893</v>
      </c>
    </row>
    <row r="464" spans="1:6" x14ac:dyDescent="0.2">
      <c r="A464" t="s">
        <v>341</v>
      </c>
      <c r="B464">
        <v>1709</v>
      </c>
      <c r="C464">
        <v>564</v>
      </c>
      <c r="D464">
        <v>3</v>
      </c>
      <c r="E464" t="s">
        <v>885</v>
      </c>
      <c r="F464" t="s">
        <v>892</v>
      </c>
    </row>
    <row r="465" spans="1:6" x14ac:dyDescent="0.2">
      <c r="A465" t="s">
        <v>341</v>
      </c>
      <c r="B465">
        <v>27</v>
      </c>
      <c r="C465">
        <v>4</v>
      </c>
      <c r="D465">
        <v>2</v>
      </c>
      <c r="E465" t="s">
        <v>885</v>
      </c>
      <c r="F465" t="s">
        <v>891</v>
      </c>
    </row>
    <row r="466" spans="1:6" x14ac:dyDescent="0.2">
      <c r="A466" t="s">
        <v>343</v>
      </c>
      <c r="B466">
        <v>465</v>
      </c>
      <c r="C466">
        <v>-33</v>
      </c>
      <c r="D466">
        <v>4</v>
      </c>
      <c r="E466" t="s">
        <v>888</v>
      </c>
      <c r="F466" t="s">
        <v>890</v>
      </c>
    </row>
    <row r="467" spans="1:6" x14ac:dyDescent="0.2">
      <c r="A467" t="s">
        <v>343</v>
      </c>
      <c r="B467">
        <v>643</v>
      </c>
      <c r="C467">
        <v>-45</v>
      </c>
      <c r="D467">
        <v>2</v>
      </c>
      <c r="E467" t="s">
        <v>888</v>
      </c>
      <c r="F467" t="s">
        <v>899</v>
      </c>
    </row>
    <row r="468" spans="1:6" x14ac:dyDescent="0.2">
      <c r="A468" t="s">
        <v>343</v>
      </c>
      <c r="B468">
        <v>204</v>
      </c>
      <c r="C468">
        <v>-276</v>
      </c>
      <c r="D468">
        <v>3</v>
      </c>
      <c r="E468" t="s">
        <v>883</v>
      </c>
      <c r="F468" t="s">
        <v>884</v>
      </c>
    </row>
    <row r="469" spans="1:6" x14ac:dyDescent="0.2">
      <c r="A469" t="s">
        <v>343</v>
      </c>
      <c r="B469">
        <v>729</v>
      </c>
      <c r="C469">
        <v>-492</v>
      </c>
      <c r="D469">
        <v>5</v>
      </c>
      <c r="E469" t="s">
        <v>883</v>
      </c>
      <c r="F469" t="s">
        <v>884</v>
      </c>
    </row>
    <row r="470" spans="1:6" x14ac:dyDescent="0.2">
      <c r="A470" t="s">
        <v>343</v>
      </c>
      <c r="B470">
        <v>29</v>
      </c>
      <c r="C470">
        <v>-24</v>
      </c>
      <c r="D470">
        <v>4</v>
      </c>
      <c r="E470" t="s">
        <v>885</v>
      </c>
      <c r="F470" t="s">
        <v>897</v>
      </c>
    </row>
    <row r="471" spans="1:6" x14ac:dyDescent="0.2">
      <c r="A471" t="s">
        <v>345</v>
      </c>
      <c r="B471">
        <v>17</v>
      </c>
      <c r="C471">
        <v>-13</v>
      </c>
      <c r="D471">
        <v>4</v>
      </c>
      <c r="E471" t="s">
        <v>885</v>
      </c>
      <c r="F471" t="s">
        <v>902</v>
      </c>
    </row>
    <row r="472" spans="1:6" x14ac:dyDescent="0.2">
      <c r="A472" t="s">
        <v>345</v>
      </c>
      <c r="B472">
        <v>34</v>
      </c>
      <c r="C472">
        <v>-11</v>
      </c>
      <c r="D472">
        <v>5</v>
      </c>
      <c r="E472" t="s">
        <v>885</v>
      </c>
      <c r="F472" t="s">
        <v>895</v>
      </c>
    </row>
    <row r="473" spans="1:6" x14ac:dyDescent="0.2">
      <c r="A473" t="s">
        <v>345</v>
      </c>
      <c r="B473">
        <v>98</v>
      </c>
      <c r="C473">
        <v>9</v>
      </c>
      <c r="D473">
        <v>2</v>
      </c>
      <c r="E473" t="s">
        <v>883</v>
      </c>
      <c r="F473" t="s">
        <v>901</v>
      </c>
    </row>
    <row r="474" spans="1:6" x14ac:dyDescent="0.2">
      <c r="A474" t="s">
        <v>345</v>
      </c>
      <c r="B474">
        <v>3151</v>
      </c>
      <c r="C474">
        <v>-35</v>
      </c>
      <c r="D474">
        <v>7</v>
      </c>
      <c r="E474" t="s">
        <v>885</v>
      </c>
      <c r="F474" t="s">
        <v>892</v>
      </c>
    </row>
    <row r="475" spans="1:6" x14ac:dyDescent="0.2">
      <c r="A475" t="s">
        <v>345</v>
      </c>
      <c r="B475">
        <v>53</v>
      </c>
      <c r="C475">
        <v>15</v>
      </c>
      <c r="D475">
        <v>2</v>
      </c>
      <c r="E475" t="s">
        <v>885</v>
      </c>
      <c r="F475" t="s">
        <v>886</v>
      </c>
    </row>
    <row r="476" spans="1:6" x14ac:dyDescent="0.2">
      <c r="A476" t="s">
        <v>345</v>
      </c>
      <c r="B476">
        <v>165</v>
      </c>
      <c r="C476">
        <v>30</v>
      </c>
      <c r="D476">
        <v>3</v>
      </c>
      <c r="E476" t="s">
        <v>885</v>
      </c>
      <c r="F476" t="s">
        <v>886</v>
      </c>
    </row>
    <row r="477" spans="1:6" x14ac:dyDescent="0.2">
      <c r="A477" t="s">
        <v>345</v>
      </c>
      <c r="B477">
        <v>211</v>
      </c>
      <c r="C477">
        <v>19</v>
      </c>
      <c r="D477">
        <v>8</v>
      </c>
      <c r="E477" t="s">
        <v>885</v>
      </c>
      <c r="F477" t="s">
        <v>886</v>
      </c>
    </row>
    <row r="478" spans="1:6" x14ac:dyDescent="0.2">
      <c r="A478" t="s">
        <v>345</v>
      </c>
      <c r="B478">
        <v>106</v>
      </c>
      <c r="C478">
        <v>15</v>
      </c>
      <c r="D478">
        <v>7</v>
      </c>
      <c r="E478" t="s">
        <v>885</v>
      </c>
      <c r="F478" t="s">
        <v>887</v>
      </c>
    </row>
    <row r="479" spans="1:6" x14ac:dyDescent="0.2">
      <c r="A479" t="s">
        <v>345</v>
      </c>
      <c r="B479">
        <v>14</v>
      </c>
      <c r="C479">
        <v>5</v>
      </c>
      <c r="D479">
        <v>1</v>
      </c>
      <c r="E479" t="s">
        <v>885</v>
      </c>
      <c r="F479" t="s">
        <v>887</v>
      </c>
    </row>
    <row r="480" spans="1:6" x14ac:dyDescent="0.2">
      <c r="A480" t="s">
        <v>345</v>
      </c>
      <c r="B480">
        <v>17</v>
      </c>
      <c r="C480">
        <v>7</v>
      </c>
      <c r="D480">
        <v>3</v>
      </c>
      <c r="E480" t="s">
        <v>885</v>
      </c>
      <c r="F480" t="s">
        <v>887</v>
      </c>
    </row>
    <row r="481" spans="1:6" x14ac:dyDescent="0.2">
      <c r="A481" t="s">
        <v>345</v>
      </c>
      <c r="B481">
        <v>46</v>
      </c>
      <c r="C481">
        <v>14</v>
      </c>
      <c r="D481">
        <v>5</v>
      </c>
      <c r="E481" t="s">
        <v>885</v>
      </c>
      <c r="F481" t="s">
        <v>902</v>
      </c>
    </row>
    <row r="482" spans="1:6" x14ac:dyDescent="0.2">
      <c r="A482" t="s">
        <v>347</v>
      </c>
      <c r="B482">
        <v>8</v>
      </c>
      <c r="C482">
        <v>-2</v>
      </c>
      <c r="D482">
        <v>1</v>
      </c>
      <c r="E482" t="s">
        <v>885</v>
      </c>
      <c r="F482" t="s">
        <v>886</v>
      </c>
    </row>
    <row r="483" spans="1:6" x14ac:dyDescent="0.2">
      <c r="A483" t="s">
        <v>348</v>
      </c>
      <c r="B483">
        <v>20</v>
      </c>
      <c r="C483">
        <v>-9</v>
      </c>
      <c r="D483">
        <v>6</v>
      </c>
      <c r="E483" t="s">
        <v>885</v>
      </c>
      <c r="F483" t="s">
        <v>887</v>
      </c>
    </row>
    <row r="484" spans="1:6" x14ac:dyDescent="0.2">
      <c r="A484" t="s">
        <v>350</v>
      </c>
      <c r="B484">
        <v>322</v>
      </c>
      <c r="C484">
        <v>-193</v>
      </c>
      <c r="D484">
        <v>5</v>
      </c>
      <c r="E484" t="s">
        <v>888</v>
      </c>
      <c r="F484" t="s">
        <v>899</v>
      </c>
    </row>
    <row r="485" spans="1:6" x14ac:dyDescent="0.2">
      <c r="A485" t="s">
        <v>351</v>
      </c>
      <c r="B485">
        <v>2188</v>
      </c>
      <c r="C485">
        <v>1050</v>
      </c>
      <c r="D485">
        <v>5</v>
      </c>
      <c r="E485" t="s">
        <v>883</v>
      </c>
      <c r="F485" t="s">
        <v>884</v>
      </c>
    </row>
    <row r="486" spans="1:6" x14ac:dyDescent="0.2">
      <c r="A486" t="s">
        <v>351</v>
      </c>
      <c r="B486">
        <v>328</v>
      </c>
      <c r="C486">
        <v>-15</v>
      </c>
      <c r="D486">
        <v>3</v>
      </c>
      <c r="E486" t="s">
        <v>888</v>
      </c>
      <c r="F486" t="s">
        <v>889</v>
      </c>
    </row>
    <row r="487" spans="1:6" x14ac:dyDescent="0.2">
      <c r="A487" t="s">
        <v>351</v>
      </c>
      <c r="B487">
        <v>418</v>
      </c>
      <c r="C487">
        <v>70</v>
      </c>
      <c r="D487">
        <v>7</v>
      </c>
      <c r="E487" t="s">
        <v>888</v>
      </c>
      <c r="F487" t="s">
        <v>890</v>
      </c>
    </row>
    <row r="488" spans="1:6" x14ac:dyDescent="0.2">
      <c r="A488" t="s">
        <v>351</v>
      </c>
      <c r="B488">
        <v>40</v>
      </c>
      <c r="C488">
        <v>0</v>
      </c>
      <c r="D488">
        <v>3</v>
      </c>
      <c r="E488" t="s">
        <v>885</v>
      </c>
      <c r="F488" t="s">
        <v>891</v>
      </c>
    </row>
    <row r="489" spans="1:6" x14ac:dyDescent="0.2">
      <c r="A489" t="s">
        <v>351</v>
      </c>
      <c r="B489">
        <v>102</v>
      </c>
      <c r="C489">
        <v>-90</v>
      </c>
      <c r="D489">
        <v>1</v>
      </c>
      <c r="E489" t="s">
        <v>885</v>
      </c>
      <c r="F489" t="s">
        <v>891</v>
      </c>
    </row>
    <row r="490" spans="1:6" x14ac:dyDescent="0.2">
      <c r="A490" t="s">
        <v>351</v>
      </c>
      <c r="B490">
        <v>263</v>
      </c>
      <c r="C490">
        <v>-31</v>
      </c>
      <c r="D490">
        <v>9</v>
      </c>
      <c r="E490" t="s">
        <v>888</v>
      </c>
      <c r="F490" t="s">
        <v>889</v>
      </c>
    </row>
    <row r="491" spans="1:6" x14ac:dyDescent="0.2">
      <c r="A491" t="s">
        <v>352</v>
      </c>
      <c r="B491">
        <v>1316</v>
      </c>
      <c r="C491">
        <v>-527</v>
      </c>
      <c r="D491">
        <v>7</v>
      </c>
      <c r="E491" t="s">
        <v>888</v>
      </c>
      <c r="F491" t="s">
        <v>889</v>
      </c>
    </row>
    <row r="492" spans="1:6" x14ac:dyDescent="0.2">
      <c r="A492" t="s">
        <v>352</v>
      </c>
      <c r="B492">
        <v>27</v>
      </c>
      <c r="C492">
        <v>4</v>
      </c>
      <c r="D492">
        <v>3</v>
      </c>
      <c r="E492" t="s">
        <v>885</v>
      </c>
      <c r="F492" t="s">
        <v>902</v>
      </c>
    </row>
    <row r="493" spans="1:6" x14ac:dyDescent="0.2">
      <c r="A493" t="s">
        <v>352</v>
      </c>
      <c r="B493">
        <v>98</v>
      </c>
      <c r="C493">
        <v>-5</v>
      </c>
      <c r="D493">
        <v>2</v>
      </c>
      <c r="E493" t="s">
        <v>885</v>
      </c>
      <c r="F493" t="s">
        <v>891</v>
      </c>
    </row>
    <row r="494" spans="1:6" x14ac:dyDescent="0.2">
      <c r="A494" t="s">
        <v>354</v>
      </c>
      <c r="B494">
        <v>58</v>
      </c>
      <c r="C494">
        <v>-52</v>
      </c>
      <c r="D494">
        <v>3</v>
      </c>
      <c r="E494" t="s">
        <v>883</v>
      </c>
      <c r="F494" t="s">
        <v>893</v>
      </c>
    </row>
    <row r="495" spans="1:6" x14ac:dyDescent="0.2">
      <c r="A495" t="s">
        <v>356</v>
      </c>
      <c r="B495">
        <v>119</v>
      </c>
      <c r="C495">
        <v>43</v>
      </c>
      <c r="D495">
        <v>5</v>
      </c>
      <c r="E495" t="s">
        <v>885</v>
      </c>
      <c r="F495" t="s">
        <v>895</v>
      </c>
    </row>
    <row r="496" spans="1:6" x14ac:dyDescent="0.2">
      <c r="A496" t="s">
        <v>356</v>
      </c>
      <c r="B496">
        <v>765</v>
      </c>
      <c r="C496">
        <v>-153</v>
      </c>
      <c r="D496">
        <v>2</v>
      </c>
      <c r="E496" t="s">
        <v>888</v>
      </c>
      <c r="F496" t="s">
        <v>890</v>
      </c>
    </row>
    <row r="497" spans="1:6" x14ac:dyDescent="0.2">
      <c r="A497" t="s">
        <v>356</v>
      </c>
      <c r="B497">
        <v>26</v>
      </c>
      <c r="C497">
        <v>0</v>
      </c>
      <c r="D497">
        <v>2</v>
      </c>
      <c r="E497" t="s">
        <v>885</v>
      </c>
      <c r="F497" t="s">
        <v>894</v>
      </c>
    </row>
    <row r="498" spans="1:6" x14ac:dyDescent="0.2">
      <c r="A498" t="s">
        <v>356</v>
      </c>
      <c r="B498">
        <v>24</v>
      </c>
      <c r="C498">
        <v>-24</v>
      </c>
      <c r="D498">
        <v>2</v>
      </c>
      <c r="E498" t="s">
        <v>885</v>
      </c>
      <c r="F498" t="s">
        <v>891</v>
      </c>
    </row>
    <row r="499" spans="1:6" x14ac:dyDescent="0.2">
      <c r="A499" t="s">
        <v>358</v>
      </c>
      <c r="B499">
        <v>139</v>
      </c>
      <c r="C499">
        <v>14</v>
      </c>
      <c r="D499">
        <v>3</v>
      </c>
      <c r="E499" t="s">
        <v>885</v>
      </c>
      <c r="F499" t="s">
        <v>886</v>
      </c>
    </row>
    <row r="500" spans="1:6" x14ac:dyDescent="0.2">
      <c r="A500" t="s">
        <v>360</v>
      </c>
      <c r="B500">
        <v>220</v>
      </c>
      <c r="C500">
        <v>-19</v>
      </c>
      <c r="D500">
        <v>2</v>
      </c>
      <c r="E500" t="s">
        <v>885</v>
      </c>
      <c r="F500" t="s">
        <v>891</v>
      </c>
    </row>
    <row r="501" spans="1:6" x14ac:dyDescent="0.2">
      <c r="A501" t="s">
        <v>361</v>
      </c>
      <c r="B501">
        <v>299</v>
      </c>
      <c r="C501">
        <v>-28</v>
      </c>
      <c r="D501">
        <v>3</v>
      </c>
      <c r="E501" t="s">
        <v>888</v>
      </c>
      <c r="F501" t="s">
        <v>889</v>
      </c>
    </row>
    <row r="502" spans="1:6" x14ac:dyDescent="0.2">
      <c r="A502" t="s">
        <v>361</v>
      </c>
      <c r="B502">
        <v>9</v>
      </c>
      <c r="C502">
        <v>-9</v>
      </c>
      <c r="D502">
        <v>2</v>
      </c>
      <c r="E502" t="s">
        <v>885</v>
      </c>
      <c r="F502" t="s">
        <v>894</v>
      </c>
    </row>
    <row r="503" spans="1:6" x14ac:dyDescent="0.2">
      <c r="A503" t="s">
        <v>361</v>
      </c>
      <c r="B503">
        <v>74</v>
      </c>
      <c r="C503">
        <v>-59</v>
      </c>
      <c r="D503">
        <v>2</v>
      </c>
      <c r="E503" t="s">
        <v>888</v>
      </c>
      <c r="F503" t="s">
        <v>900</v>
      </c>
    </row>
    <row r="504" spans="1:6" x14ac:dyDescent="0.2">
      <c r="A504" t="s">
        <v>361</v>
      </c>
      <c r="B504">
        <v>29</v>
      </c>
      <c r="C504">
        <v>-3</v>
      </c>
      <c r="D504">
        <v>3</v>
      </c>
      <c r="E504" t="s">
        <v>885</v>
      </c>
      <c r="F504" t="s">
        <v>891</v>
      </c>
    </row>
    <row r="505" spans="1:6" x14ac:dyDescent="0.2">
      <c r="A505" t="s">
        <v>361</v>
      </c>
      <c r="B505">
        <v>48</v>
      </c>
      <c r="C505">
        <v>-22</v>
      </c>
      <c r="D505">
        <v>2</v>
      </c>
      <c r="E505" t="s">
        <v>885</v>
      </c>
      <c r="F505" t="s">
        <v>891</v>
      </c>
    </row>
    <row r="506" spans="1:6" x14ac:dyDescent="0.2">
      <c r="A506" t="s">
        <v>363</v>
      </c>
      <c r="B506">
        <v>1582</v>
      </c>
      <c r="C506">
        <v>-443</v>
      </c>
      <c r="D506">
        <v>6</v>
      </c>
      <c r="E506" t="s">
        <v>885</v>
      </c>
      <c r="F506" t="s">
        <v>892</v>
      </c>
    </row>
    <row r="507" spans="1:6" x14ac:dyDescent="0.2">
      <c r="A507" t="s">
        <v>365</v>
      </c>
      <c r="B507">
        <v>355</v>
      </c>
      <c r="C507">
        <v>-4</v>
      </c>
      <c r="D507">
        <v>2</v>
      </c>
      <c r="E507" t="s">
        <v>885</v>
      </c>
      <c r="F507" t="s">
        <v>891</v>
      </c>
    </row>
    <row r="508" spans="1:6" x14ac:dyDescent="0.2">
      <c r="A508" t="s">
        <v>367</v>
      </c>
      <c r="B508">
        <v>375</v>
      </c>
      <c r="C508">
        <v>180</v>
      </c>
      <c r="D508">
        <v>3</v>
      </c>
      <c r="E508" t="s">
        <v>883</v>
      </c>
      <c r="F508" t="s">
        <v>884</v>
      </c>
    </row>
    <row r="509" spans="1:6" x14ac:dyDescent="0.2">
      <c r="A509" t="s">
        <v>367</v>
      </c>
      <c r="B509">
        <v>299</v>
      </c>
      <c r="C509">
        <v>113</v>
      </c>
      <c r="D509">
        <v>2</v>
      </c>
      <c r="E509" t="s">
        <v>883</v>
      </c>
      <c r="F509" t="s">
        <v>884</v>
      </c>
    </row>
    <row r="510" spans="1:6" x14ac:dyDescent="0.2">
      <c r="A510" t="s">
        <v>367</v>
      </c>
      <c r="B510">
        <v>287</v>
      </c>
      <c r="C510">
        <v>-280</v>
      </c>
      <c r="D510">
        <v>12</v>
      </c>
      <c r="E510" t="s">
        <v>883</v>
      </c>
      <c r="F510" t="s">
        <v>893</v>
      </c>
    </row>
    <row r="511" spans="1:6" x14ac:dyDescent="0.2">
      <c r="A511" t="s">
        <v>367</v>
      </c>
      <c r="B511">
        <v>110</v>
      </c>
      <c r="C511">
        <v>35</v>
      </c>
      <c r="D511">
        <v>1</v>
      </c>
      <c r="E511" t="s">
        <v>883</v>
      </c>
      <c r="F511" t="s">
        <v>901</v>
      </c>
    </row>
    <row r="512" spans="1:6" x14ac:dyDescent="0.2">
      <c r="A512" t="s">
        <v>368</v>
      </c>
      <c r="B512">
        <v>148</v>
      </c>
      <c r="C512">
        <v>59</v>
      </c>
      <c r="D512">
        <v>3</v>
      </c>
      <c r="E512" t="s">
        <v>885</v>
      </c>
      <c r="F512" t="s">
        <v>887</v>
      </c>
    </row>
    <row r="513" spans="1:6" x14ac:dyDescent="0.2">
      <c r="A513" t="s">
        <v>370</v>
      </c>
      <c r="B513">
        <v>1183</v>
      </c>
      <c r="C513">
        <v>106</v>
      </c>
      <c r="D513">
        <v>4</v>
      </c>
      <c r="E513" t="s">
        <v>888</v>
      </c>
      <c r="F513" t="s">
        <v>899</v>
      </c>
    </row>
    <row r="514" spans="1:6" x14ac:dyDescent="0.2">
      <c r="A514" t="s">
        <v>372</v>
      </c>
      <c r="B514">
        <v>248</v>
      </c>
      <c r="C514">
        <v>-70</v>
      </c>
      <c r="D514">
        <v>3</v>
      </c>
      <c r="E514" t="s">
        <v>883</v>
      </c>
      <c r="F514" t="s">
        <v>893</v>
      </c>
    </row>
    <row r="515" spans="1:6" x14ac:dyDescent="0.2">
      <c r="A515" t="s">
        <v>372</v>
      </c>
      <c r="B515">
        <v>85</v>
      </c>
      <c r="C515">
        <v>-9</v>
      </c>
      <c r="D515">
        <v>4</v>
      </c>
      <c r="E515" t="s">
        <v>885</v>
      </c>
      <c r="F515" t="s">
        <v>891</v>
      </c>
    </row>
    <row r="516" spans="1:6" x14ac:dyDescent="0.2">
      <c r="A516" t="s">
        <v>372</v>
      </c>
      <c r="B516">
        <v>24</v>
      </c>
      <c r="C516">
        <v>-14</v>
      </c>
      <c r="D516">
        <v>2</v>
      </c>
      <c r="E516" t="s">
        <v>885</v>
      </c>
      <c r="F516" t="s">
        <v>891</v>
      </c>
    </row>
    <row r="517" spans="1:6" x14ac:dyDescent="0.2">
      <c r="A517" t="s">
        <v>372</v>
      </c>
      <c r="B517">
        <v>209</v>
      </c>
      <c r="C517">
        <v>-21</v>
      </c>
      <c r="D517">
        <v>2</v>
      </c>
      <c r="E517" t="s">
        <v>888</v>
      </c>
      <c r="F517" t="s">
        <v>889</v>
      </c>
    </row>
    <row r="518" spans="1:6" x14ac:dyDescent="0.2">
      <c r="A518" t="s">
        <v>372</v>
      </c>
      <c r="B518">
        <v>224</v>
      </c>
      <c r="C518">
        <v>-143</v>
      </c>
      <c r="D518">
        <v>3</v>
      </c>
      <c r="E518" t="s">
        <v>883</v>
      </c>
      <c r="F518" t="s">
        <v>893</v>
      </c>
    </row>
    <row r="519" spans="1:6" x14ac:dyDescent="0.2">
      <c r="A519" t="s">
        <v>373</v>
      </c>
      <c r="B519">
        <v>38</v>
      </c>
      <c r="C519">
        <v>-6</v>
      </c>
      <c r="D519">
        <v>2</v>
      </c>
      <c r="E519" t="s">
        <v>883</v>
      </c>
      <c r="F519" t="s">
        <v>901</v>
      </c>
    </row>
    <row r="520" spans="1:6" x14ac:dyDescent="0.2">
      <c r="A520" t="s">
        <v>375</v>
      </c>
      <c r="B520">
        <v>50</v>
      </c>
      <c r="C520">
        <v>-17</v>
      </c>
      <c r="D520">
        <v>2</v>
      </c>
      <c r="E520" t="s">
        <v>885</v>
      </c>
      <c r="F520" t="s">
        <v>886</v>
      </c>
    </row>
    <row r="521" spans="1:6" x14ac:dyDescent="0.2">
      <c r="A521" t="s">
        <v>377</v>
      </c>
      <c r="B521">
        <v>47</v>
      </c>
      <c r="C521">
        <v>-20</v>
      </c>
      <c r="D521">
        <v>2</v>
      </c>
      <c r="E521" t="s">
        <v>885</v>
      </c>
      <c r="F521" t="s">
        <v>894</v>
      </c>
    </row>
    <row r="522" spans="1:6" x14ac:dyDescent="0.2">
      <c r="A522" t="s">
        <v>379</v>
      </c>
      <c r="B522">
        <v>61</v>
      </c>
      <c r="C522">
        <v>-25</v>
      </c>
      <c r="D522">
        <v>4</v>
      </c>
      <c r="E522" t="s">
        <v>888</v>
      </c>
      <c r="F522" t="s">
        <v>900</v>
      </c>
    </row>
    <row r="523" spans="1:6" x14ac:dyDescent="0.2">
      <c r="A523" t="s">
        <v>379</v>
      </c>
      <c r="B523">
        <v>69</v>
      </c>
      <c r="C523">
        <v>-67</v>
      </c>
      <c r="D523">
        <v>4</v>
      </c>
      <c r="E523" t="s">
        <v>885</v>
      </c>
      <c r="F523" t="s">
        <v>894</v>
      </c>
    </row>
    <row r="524" spans="1:6" x14ac:dyDescent="0.2">
      <c r="A524" t="s">
        <v>379</v>
      </c>
      <c r="B524">
        <v>59</v>
      </c>
      <c r="C524">
        <v>-46</v>
      </c>
      <c r="D524">
        <v>7</v>
      </c>
      <c r="E524" t="s">
        <v>885</v>
      </c>
      <c r="F524" t="s">
        <v>895</v>
      </c>
    </row>
    <row r="525" spans="1:6" x14ac:dyDescent="0.2">
      <c r="A525" t="s">
        <v>379</v>
      </c>
      <c r="B525">
        <v>117</v>
      </c>
      <c r="C525">
        <v>17</v>
      </c>
      <c r="D525">
        <v>6</v>
      </c>
      <c r="E525" t="s">
        <v>885</v>
      </c>
      <c r="F525" t="s">
        <v>894</v>
      </c>
    </row>
    <row r="526" spans="1:6" x14ac:dyDescent="0.2">
      <c r="A526" t="s">
        <v>379</v>
      </c>
      <c r="B526">
        <v>1076</v>
      </c>
      <c r="C526">
        <v>-38</v>
      </c>
      <c r="D526">
        <v>4</v>
      </c>
      <c r="E526" t="s">
        <v>888</v>
      </c>
      <c r="F526" t="s">
        <v>899</v>
      </c>
    </row>
    <row r="527" spans="1:6" x14ac:dyDescent="0.2">
      <c r="A527" t="s">
        <v>381</v>
      </c>
      <c r="B527">
        <v>1506</v>
      </c>
      <c r="C527">
        <v>-266</v>
      </c>
      <c r="D527">
        <v>6</v>
      </c>
      <c r="E527" t="s">
        <v>888</v>
      </c>
      <c r="F527" t="s">
        <v>899</v>
      </c>
    </row>
    <row r="528" spans="1:6" x14ac:dyDescent="0.2">
      <c r="A528" t="s">
        <v>381</v>
      </c>
      <c r="B528">
        <v>109</v>
      </c>
      <c r="C528">
        <v>-6</v>
      </c>
      <c r="D528">
        <v>6</v>
      </c>
      <c r="E528" t="s">
        <v>885</v>
      </c>
      <c r="F528" t="s">
        <v>891</v>
      </c>
    </row>
    <row r="529" spans="1:6" x14ac:dyDescent="0.2">
      <c r="A529" t="s">
        <v>381</v>
      </c>
      <c r="B529">
        <v>933</v>
      </c>
      <c r="C529">
        <v>166</v>
      </c>
      <c r="D529">
        <v>5</v>
      </c>
      <c r="E529" t="s">
        <v>885</v>
      </c>
      <c r="F529" t="s">
        <v>891</v>
      </c>
    </row>
    <row r="530" spans="1:6" x14ac:dyDescent="0.2">
      <c r="A530" t="s">
        <v>381</v>
      </c>
      <c r="B530">
        <v>724</v>
      </c>
      <c r="C530">
        <v>-447</v>
      </c>
      <c r="D530">
        <v>4</v>
      </c>
      <c r="E530" t="s">
        <v>888</v>
      </c>
      <c r="F530" t="s">
        <v>889</v>
      </c>
    </row>
    <row r="531" spans="1:6" x14ac:dyDescent="0.2">
      <c r="A531" t="s">
        <v>382</v>
      </c>
      <c r="B531">
        <v>1361</v>
      </c>
      <c r="C531">
        <v>-980</v>
      </c>
      <c r="D531">
        <v>3</v>
      </c>
      <c r="E531" t="s">
        <v>883</v>
      </c>
      <c r="F531" t="s">
        <v>898</v>
      </c>
    </row>
    <row r="532" spans="1:6" x14ac:dyDescent="0.2">
      <c r="A532" t="s">
        <v>384</v>
      </c>
      <c r="B532">
        <v>137</v>
      </c>
      <c r="C532">
        <v>-41</v>
      </c>
      <c r="D532">
        <v>3</v>
      </c>
      <c r="E532" t="s">
        <v>888</v>
      </c>
      <c r="F532" t="s">
        <v>890</v>
      </c>
    </row>
    <row r="533" spans="1:6" x14ac:dyDescent="0.2">
      <c r="A533" t="s">
        <v>386</v>
      </c>
      <c r="B533">
        <v>60</v>
      </c>
      <c r="C533">
        <v>-49</v>
      </c>
      <c r="D533">
        <v>8</v>
      </c>
      <c r="E533" t="s">
        <v>885</v>
      </c>
      <c r="F533" t="s">
        <v>887</v>
      </c>
    </row>
    <row r="534" spans="1:6" x14ac:dyDescent="0.2">
      <c r="A534" t="s">
        <v>386</v>
      </c>
      <c r="B534">
        <v>30</v>
      </c>
      <c r="C534">
        <v>-25</v>
      </c>
      <c r="D534">
        <v>2</v>
      </c>
      <c r="E534" t="s">
        <v>885</v>
      </c>
      <c r="F534" t="s">
        <v>895</v>
      </c>
    </row>
    <row r="535" spans="1:6" x14ac:dyDescent="0.2">
      <c r="A535" t="s">
        <v>386</v>
      </c>
      <c r="B535">
        <v>767</v>
      </c>
      <c r="C535">
        <v>-353</v>
      </c>
      <c r="D535">
        <v>5</v>
      </c>
      <c r="E535" t="s">
        <v>885</v>
      </c>
      <c r="F535" t="s">
        <v>892</v>
      </c>
    </row>
    <row r="536" spans="1:6" x14ac:dyDescent="0.2">
      <c r="A536" t="s">
        <v>386</v>
      </c>
      <c r="B536">
        <v>45</v>
      </c>
      <c r="C536">
        <v>-28</v>
      </c>
      <c r="D536">
        <v>2</v>
      </c>
      <c r="E536" t="s">
        <v>885</v>
      </c>
      <c r="F536" t="s">
        <v>886</v>
      </c>
    </row>
    <row r="537" spans="1:6" x14ac:dyDescent="0.2">
      <c r="A537" t="s">
        <v>386</v>
      </c>
      <c r="B537">
        <v>25</v>
      </c>
      <c r="C537">
        <v>-1</v>
      </c>
      <c r="D537">
        <v>4</v>
      </c>
      <c r="E537" t="s">
        <v>885</v>
      </c>
      <c r="F537" t="s">
        <v>894</v>
      </c>
    </row>
    <row r="538" spans="1:6" x14ac:dyDescent="0.2">
      <c r="A538" t="s">
        <v>386</v>
      </c>
      <c r="B538">
        <v>584</v>
      </c>
      <c r="C538">
        <v>-444</v>
      </c>
      <c r="D538">
        <v>7</v>
      </c>
      <c r="E538" t="s">
        <v>888</v>
      </c>
      <c r="F538" t="s">
        <v>899</v>
      </c>
    </row>
    <row r="539" spans="1:6" x14ac:dyDescent="0.2">
      <c r="A539" t="s">
        <v>388</v>
      </c>
      <c r="B539">
        <v>335</v>
      </c>
      <c r="C539">
        <v>-22</v>
      </c>
      <c r="D539">
        <v>7</v>
      </c>
      <c r="E539" t="s">
        <v>883</v>
      </c>
      <c r="F539" t="s">
        <v>893</v>
      </c>
    </row>
    <row r="540" spans="1:6" x14ac:dyDescent="0.2">
      <c r="A540" t="s">
        <v>389</v>
      </c>
      <c r="B540">
        <v>25</v>
      </c>
      <c r="C540">
        <v>-11</v>
      </c>
      <c r="D540">
        <v>1</v>
      </c>
      <c r="E540" t="s">
        <v>885</v>
      </c>
      <c r="F540" t="s">
        <v>886</v>
      </c>
    </row>
    <row r="541" spans="1:6" x14ac:dyDescent="0.2">
      <c r="A541" t="s">
        <v>389</v>
      </c>
      <c r="B541">
        <v>30</v>
      </c>
      <c r="C541">
        <v>-6</v>
      </c>
      <c r="D541">
        <v>2</v>
      </c>
      <c r="E541" t="s">
        <v>885</v>
      </c>
      <c r="F541" t="s">
        <v>887</v>
      </c>
    </row>
    <row r="542" spans="1:6" x14ac:dyDescent="0.2">
      <c r="A542" t="s">
        <v>389</v>
      </c>
      <c r="B542">
        <v>33</v>
      </c>
      <c r="C542">
        <v>-10</v>
      </c>
      <c r="D542">
        <v>6</v>
      </c>
      <c r="E542" t="s">
        <v>885</v>
      </c>
      <c r="F542" t="s">
        <v>897</v>
      </c>
    </row>
    <row r="543" spans="1:6" x14ac:dyDescent="0.2">
      <c r="A543" t="s">
        <v>389</v>
      </c>
      <c r="B543">
        <v>21</v>
      </c>
      <c r="C543">
        <v>-17</v>
      </c>
      <c r="D543">
        <v>3</v>
      </c>
      <c r="E543" t="s">
        <v>885</v>
      </c>
      <c r="F543" t="s">
        <v>896</v>
      </c>
    </row>
    <row r="544" spans="1:6" x14ac:dyDescent="0.2">
      <c r="A544" t="s">
        <v>389</v>
      </c>
      <c r="B544">
        <v>26</v>
      </c>
      <c r="C544">
        <v>2</v>
      </c>
      <c r="D544">
        <v>2</v>
      </c>
      <c r="E544" t="s">
        <v>885</v>
      </c>
      <c r="F544" t="s">
        <v>887</v>
      </c>
    </row>
    <row r="545" spans="1:6" x14ac:dyDescent="0.2">
      <c r="A545" t="s">
        <v>391</v>
      </c>
      <c r="B545">
        <v>15</v>
      </c>
      <c r="C545">
        <v>4</v>
      </c>
      <c r="D545">
        <v>1</v>
      </c>
      <c r="E545" t="s">
        <v>885</v>
      </c>
      <c r="F545" t="s">
        <v>887</v>
      </c>
    </row>
    <row r="546" spans="1:6" x14ac:dyDescent="0.2">
      <c r="A546" t="s">
        <v>393</v>
      </c>
      <c r="B546">
        <v>595</v>
      </c>
      <c r="C546">
        <v>292</v>
      </c>
      <c r="D546">
        <v>3</v>
      </c>
      <c r="E546" t="s">
        <v>885</v>
      </c>
      <c r="F546" t="s">
        <v>891</v>
      </c>
    </row>
    <row r="547" spans="1:6" x14ac:dyDescent="0.2">
      <c r="A547" t="s">
        <v>393</v>
      </c>
      <c r="B547">
        <v>45</v>
      </c>
      <c r="C547">
        <v>0</v>
      </c>
      <c r="D547">
        <v>2</v>
      </c>
      <c r="E547" t="s">
        <v>885</v>
      </c>
      <c r="F547" t="s">
        <v>895</v>
      </c>
    </row>
    <row r="548" spans="1:6" x14ac:dyDescent="0.2">
      <c r="A548" t="s">
        <v>393</v>
      </c>
      <c r="B548">
        <v>192</v>
      </c>
      <c r="C548">
        <v>-146</v>
      </c>
      <c r="D548">
        <v>3</v>
      </c>
      <c r="E548" t="s">
        <v>885</v>
      </c>
      <c r="F548" t="s">
        <v>891</v>
      </c>
    </row>
    <row r="549" spans="1:6" x14ac:dyDescent="0.2">
      <c r="A549" t="s">
        <v>393</v>
      </c>
      <c r="B549">
        <v>26</v>
      </c>
      <c r="C549">
        <v>-25</v>
      </c>
      <c r="D549">
        <v>3</v>
      </c>
      <c r="E549" t="s">
        <v>885</v>
      </c>
      <c r="F549" t="s">
        <v>891</v>
      </c>
    </row>
    <row r="550" spans="1:6" x14ac:dyDescent="0.2">
      <c r="A550" t="s">
        <v>394</v>
      </c>
      <c r="B550">
        <v>1854</v>
      </c>
      <c r="C550">
        <v>433</v>
      </c>
      <c r="D550">
        <v>5</v>
      </c>
      <c r="E550" t="s">
        <v>883</v>
      </c>
      <c r="F550" t="s">
        <v>884</v>
      </c>
    </row>
    <row r="551" spans="1:6" x14ac:dyDescent="0.2">
      <c r="A551" t="s">
        <v>394</v>
      </c>
      <c r="B551">
        <v>623</v>
      </c>
      <c r="C551">
        <v>-192</v>
      </c>
      <c r="D551">
        <v>3</v>
      </c>
      <c r="E551" t="s">
        <v>883</v>
      </c>
      <c r="F551" t="s">
        <v>898</v>
      </c>
    </row>
    <row r="552" spans="1:6" x14ac:dyDescent="0.2">
      <c r="A552" t="s">
        <v>394</v>
      </c>
      <c r="B552">
        <v>44</v>
      </c>
      <c r="C552">
        <v>-34</v>
      </c>
      <c r="D552">
        <v>3</v>
      </c>
      <c r="E552" t="s">
        <v>885</v>
      </c>
      <c r="F552" t="s">
        <v>886</v>
      </c>
    </row>
    <row r="553" spans="1:6" x14ac:dyDescent="0.2">
      <c r="A553" t="s">
        <v>394</v>
      </c>
      <c r="B553">
        <v>17</v>
      </c>
      <c r="C553">
        <v>-11</v>
      </c>
      <c r="D553">
        <v>3</v>
      </c>
      <c r="E553" t="s">
        <v>885</v>
      </c>
      <c r="F553" t="s">
        <v>902</v>
      </c>
    </row>
    <row r="554" spans="1:6" x14ac:dyDescent="0.2">
      <c r="A554" t="s">
        <v>396</v>
      </c>
      <c r="B554">
        <v>556</v>
      </c>
      <c r="C554">
        <v>-209</v>
      </c>
      <c r="D554">
        <v>7</v>
      </c>
      <c r="E554" t="s">
        <v>885</v>
      </c>
      <c r="F554" t="s">
        <v>891</v>
      </c>
    </row>
    <row r="555" spans="1:6" x14ac:dyDescent="0.2">
      <c r="A555" t="s">
        <v>396</v>
      </c>
      <c r="B555">
        <v>40</v>
      </c>
      <c r="C555">
        <v>-12</v>
      </c>
      <c r="D555">
        <v>3</v>
      </c>
      <c r="E555" t="s">
        <v>885</v>
      </c>
      <c r="F555" t="s">
        <v>896</v>
      </c>
    </row>
    <row r="556" spans="1:6" x14ac:dyDescent="0.2">
      <c r="A556" t="s">
        <v>396</v>
      </c>
      <c r="B556">
        <v>229</v>
      </c>
      <c r="C556">
        <v>-41</v>
      </c>
      <c r="D556">
        <v>8</v>
      </c>
      <c r="E556" t="s">
        <v>888</v>
      </c>
      <c r="F556" t="s">
        <v>900</v>
      </c>
    </row>
    <row r="557" spans="1:6" x14ac:dyDescent="0.2">
      <c r="A557" t="s">
        <v>396</v>
      </c>
      <c r="B557">
        <v>140</v>
      </c>
      <c r="C557">
        <v>-58</v>
      </c>
      <c r="D557">
        <v>4</v>
      </c>
      <c r="E557" t="s">
        <v>883</v>
      </c>
      <c r="F557" t="s">
        <v>901</v>
      </c>
    </row>
    <row r="558" spans="1:6" x14ac:dyDescent="0.2">
      <c r="A558" t="s">
        <v>398</v>
      </c>
      <c r="B558">
        <v>12</v>
      </c>
      <c r="C558">
        <v>3</v>
      </c>
      <c r="D558">
        <v>1</v>
      </c>
      <c r="E558" t="s">
        <v>885</v>
      </c>
      <c r="F558" t="s">
        <v>886</v>
      </c>
    </row>
    <row r="559" spans="1:6" x14ac:dyDescent="0.2">
      <c r="A559" t="s">
        <v>400</v>
      </c>
      <c r="B559">
        <v>30</v>
      </c>
      <c r="C559">
        <v>0</v>
      </c>
      <c r="D559">
        <v>1</v>
      </c>
      <c r="E559" t="s">
        <v>885</v>
      </c>
      <c r="F559" t="s">
        <v>894</v>
      </c>
    </row>
    <row r="560" spans="1:6" x14ac:dyDescent="0.2">
      <c r="A560" t="s">
        <v>400</v>
      </c>
      <c r="B560">
        <v>313</v>
      </c>
      <c r="C560">
        <v>-13</v>
      </c>
      <c r="D560">
        <v>5</v>
      </c>
      <c r="E560" t="s">
        <v>883</v>
      </c>
      <c r="F560" t="s">
        <v>884</v>
      </c>
    </row>
    <row r="561" spans="1:6" x14ac:dyDescent="0.2">
      <c r="A561" t="s">
        <v>400</v>
      </c>
      <c r="B561">
        <v>67</v>
      </c>
      <c r="C561">
        <v>-86</v>
      </c>
      <c r="D561">
        <v>9</v>
      </c>
      <c r="E561" t="s">
        <v>883</v>
      </c>
      <c r="F561" t="s">
        <v>901</v>
      </c>
    </row>
    <row r="562" spans="1:6" x14ac:dyDescent="0.2">
      <c r="A562" t="s">
        <v>401</v>
      </c>
      <c r="B562">
        <v>42</v>
      </c>
      <c r="C562">
        <v>-3</v>
      </c>
      <c r="D562">
        <v>1</v>
      </c>
      <c r="E562" t="s">
        <v>888</v>
      </c>
      <c r="F562" t="s">
        <v>889</v>
      </c>
    </row>
    <row r="563" spans="1:6" x14ac:dyDescent="0.2">
      <c r="A563" t="s">
        <v>403</v>
      </c>
      <c r="B563">
        <v>253</v>
      </c>
      <c r="C563">
        <v>-63</v>
      </c>
      <c r="D563">
        <v>2</v>
      </c>
      <c r="E563" t="s">
        <v>885</v>
      </c>
      <c r="F563" t="s">
        <v>891</v>
      </c>
    </row>
    <row r="564" spans="1:6" x14ac:dyDescent="0.2">
      <c r="A564" t="s">
        <v>403</v>
      </c>
      <c r="B564">
        <v>565</v>
      </c>
      <c r="C564">
        <v>66</v>
      </c>
      <c r="D564">
        <v>7</v>
      </c>
      <c r="E564" t="s">
        <v>885</v>
      </c>
      <c r="F564" t="s">
        <v>891</v>
      </c>
    </row>
    <row r="565" spans="1:6" x14ac:dyDescent="0.2">
      <c r="A565" t="s">
        <v>403</v>
      </c>
      <c r="B565">
        <v>175</v>
      </c>
      <c r="C565">
        <v>77</v>
      </c>
      <c r="D565">
        <v>3</v>
      </c>
      <c r="E565" t="s">
        <v>885</v>
      </c>
      <c r="F565" t="s">
        <v>891</v>
      </c>
    </row>
    <row r="566" spans="1:6" x14ac:dyDescent="0.2">
      <c r="A566" t="s">
        <v>405</v>
      </c>
      <c r="B566">
        <v>74</v>
      </c>
      <c r="C566">
        <v>-25</v>
      </c>
      <c r="D566">
        <v>3</v>
      </c>
      <c r="E566" t="s">
        <v>885</v>
      </c>
      <c r="F566" t="s">
        <v>886</v>
      </c>
    </row>
    <row r="567" spans="1:6" x14ac:dyDescent="0.2">
      <c r="A567" t="s">
        <v>406</v>
      </c>
      <c r="B567">
        <v>40</v>
      </c>
      <c r="C567">
        <v>-33</v>
      </c>
      <c r="D567">
        <v>5</v>
      </c>
      <c r="E567" t="s">
        <v>885</v>
      </c>
      <c r="F567" t="s">
        <v>887</v>
      </c>
    </row>
    <row r="568" spans="1:6" x14ac:dyDescent="0.2">
      <c r="A568" t="s">
        <v>406</v>
      </c>
      <c r="B568">
        <v>63</v>
      </c>
      <c r="C568">
        <v>-24</v>
      </c>
      <c r="D568">
        <v>6</v>
      </c>
      <c r="E568" t="s">
        <v>885</v>
      </c>
      <c r="F568" t="s">
        <v>894</v>
      </c>
    </row>
    <row r="569" spans="1:6" x14ac:dyDescent="0.2">
      <c r="A569" t="s">
        <v>406</v>
      </c>
      <c r="B569">
        <v>60</v>
      </c>
      <c r="C569">
        <v>-12</v>
      </c>
      <c r="D569">
        <v>4</v>
      </c>
      <c r="E569" t="s">
        <v>885</v>
      </c>
      <c r="F569" t="s">
        <v>887</v>
      </c>
    </row>
    <row r="570" spans="1:6" x14ac:dyDescent="0.2">
      <c r="A570" t="s">
        <v>406</v>
      </c>
      <c r="B570">
        <v>257</v>
      </c>
      <c r="C570">
        <v>-252</v>
      </c>
      <c r="D570">
        <v>4</v>
      </c>
      <c r="E570" t="s">
        <v>885</v>
      </c>
      <c r="F570" t="s">
        <v>891</v>
      </c>
    </row>
    <row r="571" spans="1:6" x14ac:dyDescent="0.2">
      <c r="A571" t="s">
        <v>406</v>
      </c>
      <c r="B571">
        <v>24</v>
      </c>
      <c r="C571">
        <v>-1</v>
      </c>
      <c r="D571">
        <v>4</v>
      </c>
      <c r="E571" t="s">
        <v>885</v>
      </c>
      <c r="F571" t="s">
        <v>902</v>
      </c>
    </row>
    <row r="572" spans="1:6" x14ac:dyDescent="0.2">
      <c r="A572" t="s">
        <v>406</v>
      </c>
      <c r="B572">
        <v>18</v>
      </c>
      <c r="C572">
        <v>1</v>
      </c>
      <c r="D572">
        <v>3</v>
      </c>
      <c r="E572" t="s">
        <v>885</v>
      </c>
      <c r="F572" t="s">
        <v>887</v>
      </c>
    </row>
    <row r="573" spans="1:6" x14ac:dyDescent="0.2">
      <c r="A573" t="s">
        <v>406</v>
      </c>
      <c r="B573">
        <v>1402</v>
      </c>
      <c r="C573">
        <v>109</v>
      </c>
      <c r="D573">
        <v>11</v>
      </c>
      <c r="E573" t="s">
        <v>885</v>
      </c>
      <c r="F573" t="s">
        <v>891</v>
      </c>
    </row>
    <row r="574" spans="1:6" x14ac:dyDescent="0.2">
      <c r="A574" t="s">
        <v>408</v>
      </c>
      <c r="B574">
        <v>176</v>
      </c>
      <c r="C574">
        <v>37</v>
      </c>
      <c r="D574">
        <v>6</v>
      </c>
      <c r="E574" t="s">
        <v>888</v>
      </c>
      <c r="F574" t="s">
        <v>900</v>
      </c>
    </row>
    <row r="575" spans="1:6" x14ac:dyDescent="0.2">
      <c r="A575" t="s">
        <v>409</v>
      </c>
      <c r="B575">
        <v>276</v>
      </c>
      <c r="C575">
        <v>-21</v>
      </c>
      <c r="D575">
        <v>2</v>
      </c>
      <c r="E575" t="s">
        <v>888</v>
      </c>
      <c r="F575" t="s">
        <v>890</v>
      </c>
    </row>
    <row r="576" spans="1:6" x14ac:dyDescent="0.2">
      <c r="A576" t="s">
        <v>411</v>
      </c>
      <c r="B576">
        <v>37</v>
      </c>
      <c r="C576">
        <v>-6</v>
      </c>
      <c r="D576">
        <v>1</v>
      </c>
      <c r="E576" t="s">
        <v>885</v>
      </c>
      <c r="F576" t="s">
        <v>891</v>
      </c>
    </row>
    <row r="577" spans="1:6" x14ac:dyDescent="0.2">
      <c r="A577" t="s">
        <v>411</v>
      </c>
      <c r="B577">
        <v>28</v>
      </c>
      <c r="C577">
        <v>1</v>
      </c>
      <c r="D577">
        <v>1</v>
      </c>
      <c r="E577" t="s">
        <v>888</v>
      </c>
      <c r="F577" t="s">
        <v>900</v>
      </c>
    </row>
    <row r="578" spans="1:6" x14ac:dyDescent="0.2">
      <c r="A578" t="s">
        <v>411</v>
      </c>
      <c r="B578">
        <v>239</v>
      </c>
      <c r="C578">
        <v>-162</v>
      </c>
      <c r="D578">
        <v>5</v>
      </c>
      <c r="E578" t="s">
        <v>883</v>
      </c>
      <c r="F578" t="s">
        <v>893</v>
      </c>
    </row>
    <row r="579" spans="1:6" x14ac:dyDescent="0.2">
      <c r="A579" t="s">
        <v>411</v>
      </c>
      <c r="B579">
        <v>78</v>
      </c>
      <c r="C579">
        <v>-64</v>
      </c>
      <c r="D579">
        <v>7</v>
      </c>
      <c r="E579" t="s">
        <v>885</v>
      </c>
      <c r="F579" t="s">
        <v>886</v>
      </c>
    </row>
    <row r="580" spans="1:6" x14ac:dyDescent="0.2">
      <c r="A580" t="s">
        <v>411</v>
      </c>
      <c r="B580">
        <v>632</v>
      </c>
      <c r="C580">
        <v>-316</v>
      </c>
      <c r="D580">
        <v>6</v>
      </c>
      <c r="E580" t="s">
        <v>885</v>
      </c>
      <c r="F580" t="s">
        <v>891</v>
      </c>
    </row>
    <row r="581" spans="1:6" x14ac:dyDescent="0.2">
      <c r="A581" t="s">
        <v>411</v>
      </c>
      <c r="B581">
        <v>559</v>
      </c>
      <c r="C581">
        <v>-19</v>
      </c>
      <c r="D581">
        <v>2</v>
      </c>
      <c r="E581" t="s">
        <v>885</v>
      </c>
      <c r="F581" t="s">
        <v>892</v>
      </c>
    </row>
    <row r="582" spans="1:6" x14ac:dyDescent="0.2">
      <c r="A582" t="s">
        <v>411</v>
      </c>
      <c r="B582">
        <v>148</v>
      </c>
      <c r="C582">
        <v>0</v>
      </c>
      <c r="D582">
        <v>3</v>
      </c>
      <c r="E582" t="s">
        <v>885</v>
      </c>
      <c r="F582" t="s">
        <v>891</v>
      </c>
    </row>
    <row r="583" spans="1:6" x14ac:dyDescent="0.2">
      <c r="A583" t="s">
        <v>413</v>
      </c>
      <c r="B583">
        <v>976</v>
      </c>
      <c r="C583">
        <v>293</v>
      </c>
      <c r="D583">
        <v>4</v>
      </c>
      <c r="E583" t="s">
        <v>888</v>
      </c>
      <c r="F583" t="s">
        <v>900</v>
      </c>
    </row>
    <row r="584" spans="1:6" x14ac:dyDescent="0.2">
      <c r="A584" t="s">
        <v>413</v>
      </c>
      <c r="B584">
        <v>148</v>
      </c>
      <c r="C584">
        <v>-101</v>
      </c>
      <c r="D584">
        <v>2</v>
      </c>
      <c r="E584" t="s">
        <v>883</v>
      </c>
      <c r="F584" t="s">
        <v>884</v>
      </c>
    </row>
    <row r="585" spans="1:6" x14ac:dyDescent="0.2">
      <c r="A585" t="s">
        <v>413</v>
      </c>
      <c r="B585">
        <v>413</v>
      </c>
      <c r="C585">
        <v>-314</v>
      </c>
      <c r="D585">
        <v>9</v>
      </c>
      <c r="E585" t="s">
        <v>883</v>
      </c>
      <c r="F585" t="s">
        <v>893</v>
      </c>
    </row>
    <row r="586" spans="1:6" x14ac:dyDescent="0.2">
      <c r="A586" t="s">
        <v>413</v>
      </c>
      <c r="B586">
        <v>89</v>
      </c>
      <c r="C586">
        <v>-4</v>
      </c>
      <c r="D586">
        <v>5</v>
      </c>
      <c r="E586" t="s">
        <v>885</v>
      </c>
      <c r="F586" t="s">
        <v>891</v>
      </c>
    </row>
    <row r="587" spans="1:6" x14ac:dyDescent="0.2">
      <c r="A587" t="s">
        <v>413</v>
      </c>
      <c r="B587">
        <v>1630</v>
      </c>
      <c r="C587">
        <v>-802</v>
      </c>
      <c r="D587">
        <v>5</v>
      </c>
      <c r="E587" t="s">
        <v>883</v>
      </c>
      <c r="F587" t="s">
        <v>898</v>
      </c>
    </row>
    <row r="588" spans="1:6" x14ac:dyDescent="0.2">
      <c r="A588" t="s">
        <v>413</v>
      </c>
      <c r="B588">
        <v>31</v>
      </c>
      <c r="C588">
        <v>1</v>
      </c>
      <c r="D588">
        <v>2</v>
      </c>
      <c r="E588" t="s">
        <v>885</v>
      </c>
      <c r="F588" t="s">
        <v>887</v>
      </c>
    </row>
    <row r="589" spans="1:6" x14ac:dyDescent="0.2">
      <c r="A589" t="s">
        <v>415</v>
      </c>
      <c r="B589">
        <v>379</v>
      </c>
      <c r="C589">
        <v>63</v>
      </c>
      <c r="D589">
        <v>2</v>
      </c>
      <c r="E589" t="s">
        <v>885</v>
      </c>
      <c r="F589" t="s">
        <v>891</v>
      </c>
    </row>
    <row r="590" spans="1:6" x14ac:dyDescent="0.2">
      <c r="A590" t="s">
        <v>415</v>
      </c>
      <c r="B590">
        <v>448</v>
      </c>
      <c r="C590">
        <v>148</v>
      </c>
      <c r="D590">
        <v>2</v>
      </c>
      <c r="E590" t="s">
        <v>888</v>
      </c>
      <c r="F590" t="s">
        <v>899</v>
      </c>
    </row>
    <row r="591" spans="1:6" x14ac:dyDescent="0.2">
      <c r="A591" t="s">
        <v>415</v>
      </c>
      <c r="B591">
        <v>2830</v>
      </c>
      <c r="C591">
        <v>-1981</v>
      </c>
      <c r="D591">
        <v>13</v>
      </c>
      <c r="E591" t="s">
        <v>883</v>
      </c>
      <c r="F591" t="s">
        <v>884</v>
      </c>
    </row>
    <row r="592" spans="1:6" x14ac:dyDescent="0.2">
      <c r="A592" t="s">
        <v>415</v>
      </c>
      <c r="B592">
        <v>47</v>
      </c>
      <c r="C592">
        <v>-3</v>
      </c>
      <c r="D592">
        <v>2</v>
      </c>
      <c r="E592" t="s">
        <v>885</v>
      </c>
      <c r="F592" t="s">
        <v>886</v>
      </c>
    </row>
    <row r="593" spans="1:6" x14ac:dyDescent="0.2">
      <c r="A593" t="s">
        <v>415</v>
      </c>
      <c r="B593">
        <v>38</v>
      </c>
      <c r="C593">
        <v>-13</v>
      </c>
      <c r="D593">
        <v>3</v>
      </c>
      <c r="E593" t="s">
        <v>885</v>
      </c>
      <c r="F593" t="s">
        <v>886</v>
      </c>
    </row>
    <row r="594" spans="1:6" x14ac:dyDescent="0.2">
      <c r="A594" t="s">
        <v>415</v>
      </c>
      <c r="B594">
        <v>61</v>
      </c>
      <c r="C594">
        <v>-50</v>
      </c>
      <c r="D594">
        <v>4</v>
      </c>
      <c r="E594" t="s">
        <v>885</v>
      </c>
      <c r="F594" t="s">
        <v>887</v>
      </c>
    </row>
    <row r="595" spans="1:6" x14ac:dyDescent="0.2">
      <c r="A595" t="s">
        <v>417</v>
      </c>
      <c r="B595">
        <v>205</v>
      </c>
      <c r="C595">
        <v>-119</v>
      </c>
      <c r="D595">
        <v>3</v>
      </c>
      <c r="E595" t="s">
        <v>885</v>
      </c>
      <c r="F595" t="s">
        <v>891</v>
      </c>
    </row>
    <row r="596" spans="1:6" x14ac:dyDescent="0.2">
      <c r="A596" t="s">
        <v>417</v>
      </c>
      <c r="B596">
        <v>47</v>
      </c>
      <c r="C596">
        <v>-27</v>
      </c>
      <c r="D596">
        <v>4</v>
      </c>
      <c r="E596" t="s">
        <v>885</v>
      </c>
      <c r="F596" t="s">
        <v>891</v>
      </c>
    </row>
    <row r="597" spans="1:6" x14ac:dyDescent="0.2">
      <c r="A597" t="s">
        <v>417</v>
      </c>
      <c r="B597">
        <v>45</v>
      </c>
      <c r="C597">
        <v>-15</v>
      </c>
      <c r="D597">
        <v>2</v>
      </c>
      <c r="E597" t="s">
        <v>883</v>
      </c>
      <c r="F597" t="s">
        <v>893</v>
      </c>
    </row>
    <row r="598" spans="1:6" x14ac:dyDescent="0.2">
      <c r="A598" t="s">
        <v>417</v>
      </c>
      <c r="B598">
        <v>70</v>
      </c>
      <c r="C598">
        <v>-64</v>
      </c>
      <c r="D598">
        <v>5</v>
      </c>
      <c r="E598" t="s">
        <v>885</v>
      </c>
      <c r="F598" t="s">
        <v>886</v>
      </c>
    </row>
    <row r="599" spans="1:6" x14ac:dyDescent="0.2">
      <c r="A599" t="s">
        <v>419</v>
      </c>
      <c r="B599">
        <v>122</v>
      </c>
      <c r="C599">
        <v>-66</v>
      </c>
      <c r="D599">
        <v>9</v>
      </c>
      <c r="E599" t="s">
        <v>888</v>
      </c>
      <c r="F599" t="s">
        <v>900</v>
      </c>
    </row>
    <row r="600" spans="1:6" x14ac:dyDescent="0.2">
      <c r="A600" t="s">
        <v>419</v>
      </c>
      <c r="B600">
        <v>21</v>
      </c>
      <c r="C600">
        <v>-6</v>
      </c>
      <c r="D600">
        <v>3</v>
      </c>
      <c r="E600" t="s">
        <v>885</v>
      </c>
      <c r="F600" t="s">
        <v>897</v>
      </c>
    </row>
    <row r="601" spans="1:6" x14ac:dyDescent="0.2">
      <c r="A601" t="s">
        <v>419</v>
      </c>
      <c r="B601">
        <v>45</v>
      </c>
      <c r="C601">
        <v>12</v>
      </c>
      <c r="D601">
        <v>7</v>
      </c>
      <c r="E601" t="s">
        <v>885</v>
      </c>
      <c r="F601" t="s">
        <v>887</v>
      </c>
    </row>
    <row r="602" spans="1:6" x14ac:dyDescent="0.2">
      <c r="A602" t="s">
        <v>421</v>
      </c>
      <c r="B602">
        <v>64</v>
      </c>
      <c r="C602">
        <v>6</v>
      </c>
      <c r="D602">
        <v>4</v>
      </c>
      <c r="E602" t="s">
        <v>885</v>
      </c>
      <c r="F602" t="s">
        <v>891</v>
      </c>
    </row>
    <row r="603" spans="1:6" x14ac:dyDescent="0.2">
      <c r="A603" t="s">
        <v>421</v>
      </c>
      <c r="B603">
        <v>49</v>
      </c>
      <c r="C603">
        <v>-31</v>
      </c>
      <c r="D603">
        <v>2</v>
      </c>
      <c r="E603" t="s">
        <v>885</v>
      </c>
      <c r="F603" t="s">
        <v>886</v>
      </c>
    </row>
    <row r="604" spans="1:6" x14ac:dyDescent="0.2">
      <c r="A604" t="s">
        <v>421</v>
      </c>
      <c r="B604">
        <v>21</v>
      </c>
      <c r="C604">
        <v>-10</v>
      </c>
      <c r="D604">
        <v>4</v>
      </c>
      <c r="E604" t="s">
        <v>885</v>
      </c>
      <c r="F604" t="s">
        <v>897</v>
      </c>
    </row>
    <row r="605" spans="1:6" x14ac:dyDescent="0.2">
      <c r="A605" t="s">
        <v>421</v>
      </c>
      <c r="B605">
        <v>15</v>
      </c>
      <c r="C605">
        <v>-2</v>
      </c>
      <c r="D605">
        <v>1</v>
      </c>
      <c r="E605" t="s">
        <v>885</v>
      </c>
      <c r="F605" t="s">
        <v>895</v>
      </c>
    </row>
    <row r="606" spans="1:6" x14ac:dyDescent="0.2">
      <c r="A606" t="s">
        <v>423</v>
      </c>
      <c r="B606">
        <v>27</v>
      </c>
      <c r="C606">
        <v>-7</v>
      </c>
      <c r="D606">
        <v>5</v>
      </c>
      <c r="E606" t="s">
        <v>885</v>
      </c>
      <c r="F606" t="s">
        <v>891</v>
      </c>
    </row>
    <row r="607" spans="1:6" x14ac:dyDescent="0.2">
      <c r="A607" t="s">
        <v>423</v>
      </c>
      <c r="B607">
        <v>633</v>
      </c>
      <c r="C607">
        <v>-633</v>
      </c>
      <c r="D607">
        <v>11</v>
      </c>
      <c r="E607" t="s">
        <v>888</v>
      </c>
      <c r="F607" t="s">
        <v>900</v>
      </c>
    </row>
    <row r="608" spans="1:6" x14ac:dyDescent="0.2">
      <c r="A608" t="s">
        <v>423</v>
      </c>
      <c r="B608">
        <v>13</v>
      </c>
      <c r="C608">
        <v>-9</v>
      </c>
      <c r="D608">
        <v>2</v>
      </c>
      <c r="E608" t="s">
        <v>885</v>
      </c>
      <c r="F608" t="s">
        <v>902</v>
      </c>
    </row>
    <row r="609" spans="1:6" x14ac:dyDescent="0.2">
      <c r="A609" t="s">
        <v>423</v>
      </c>
      <c r="B609">
        <v>23</v>
      </c>
      <c r="C609">
        <v>-3</v>
      </c>
      <c r="D609">
        <v>1</v>
      </c>
      <c r="E609" t="s">
        <v>885</v>
      </c>
      <c r="F609" t="s">
        <v>896</v>
      </c>
    </row>
    <row r="610" spans="1:6" x14ac:dyDescent="0.2">
      <c r="A610" t="s">
        <v>423</v>
      </c>
      <c r="B610">
        <v>95</v>
      </c>
      <c r="C610">
        <v>5</v>
      </c>
      <c r="D610">
        <v>2</v>
      </c>
      <c r="E610" t="s">
        <v>885</v>
      </c>
      <c r="F610" t="s">
        <v>886</v>
      </c>
    </row>
    <row r="611" spans="1:6" x14ac:dyDescent="0.2">
      <c r="A611" t="s">
        <v>425</v>
      </c>
      <c r="B611">
        <v>106</v>
      </c>
      <c r="C611">
        <v>12</v>
      </c>
      <c r="D611">
        <v>3</v>
      </c>
      <c r="E611" t="s">
        <v>885</v>
      </c>
      <c r="F611" t="s">
        <v>892</v>
      </c>
    </row>
    <row r="612" spans="1:6" x14ac:dyDescent="0.2">
      <c r="A612" t="s">
        <v>425</v>
      </c>
      <c r="B612">
        <v>269</v>
      </c>
      <c r="C612">
        <v>91</v>
      </c>
      <c r="D612">
        <v>1</v>
      </c>
      <c r="E612" t="s">
        <v>888</v>
      </c>
      <c r="F612" t="s">
        <v>889</v>
      </c>
    </row>
    <row r="613" spans="1:6" x14ac:dyDescent="0.2">
      <c r="A613" t="s">
        <v>425</v>
      </c>
      <c r="B613">
        <v>536</v>
      </c>
      <c r="C613">
        <v>91</v>
      </c>
      <c r="D613">
        <v>1</v>
      </c>
      <c r="E613" t="s">
        <v>885</v>
      </c>
      <c r="F613" t="s">
        <v>892</v>
      </c>
    </row>
    <row r="614" spans="1:6" x14ac:dyDescent="0.2">
      <c r="A614" t="s">
        <v>425</v>
      </c>
      <c r="B614">
        <v>137</v>
      </c>
      <c r="C614">
        <v>5</v>
      </c>
      <c r="D614">
        <v>5</v>
      </c>
      <c r="E614" t="s">
        <v>885</v>
      </c>
      <c r="F614" t="s">
        <v>896</v>
      </c>
    </row>
    <row r="615" spans="1:6" x14ac:dyDescent="0.2">
      <c r="A615" t="s">
        <v>425</v>
      </c>
      <c r="B615">
        <v>757</v>
      </c>
      <c r="C615">
        <v>371</v>
      </c>
      <c r="D615">
        <v>2</v>
      </c>
      <c r="E615" t="s">
        <v>888</v>
      </c>
      <c r="F615" t="s">
        <v>899</v>
      </c>
    </row>
    <row r="616" spans="1:6" x14ac:dyDescent="0.2">
      <c r="A616" t="s">
        <v>425</v>
      </c>
      <c r="B616">
        <v>511</v>
      </c>
      <c r="C616">
        <v>194</v>
      </c>
      <c r="D616">
        <v>3</v>
      </c>
      <c r="E616" t="s">
        <v>883</v>
      </c>
      <c r="F616" t="s">
        <v>893</v>
      </c>
    </row>
    <row r="617" spans="1:6" x14ac:dyDescent="0.2">
      <c r="A617" t="s">
        <v>425</v>
      </c>
      <c r="B617">
        <v>185</v>
      </c>
      <c r="C617">
        <v>48</v>
      </c>
      <c r="D617">
        <v>4</v>
      </c>
      <c r="E617" t="s">
        <v>885</v>
      </c>
      <c r="F617" t="s">
        <v>886</v>
      </c>
    </row>
    <row r="618" spans="1:6" x14ac:dyDescent="0.2">
      <c r="A618" t="s">
        <v>425</v>
      </c>
      <c r="B618">
        <v>765</v>
      </c>
      <c r="C618">
        <v>8</v>
      </c>
      <c r="D618">
        <v>6</v>
      </c>
      <c r="E618" t="s">
        <v>885</v>
      </c>
      <c r="F618" t="s">
        <v>891</v>
      </c>
    </row>
    <row r="619" spans="1:6" x14ac:dyDescent="0.2">
      <c r="A619" t="s">
        <v>427</v>
      </c>
      <c r="B619">
        <v>156</v>
      </c>
      <c r="C619">
        <v>36</v>
      </c>
      <c r="D619">
        <v>5</v>
      </c>
      <c r="E619" t="s">
        <v>885</v>
      </c>
      <c r="F619" t="s">
        <v>895</v>
      </c>
    </row>
    <row r="620" spans="1:6" x14ac:dyDescent="0.2">
      <c r="A620" t="s">
        <v>427</v>
      </c>
      <c r="B620">
        <v>321</v>
      </c>
      <c r="C620">
        <v>26</v>
      </c>
      <c r="D620">
        <v>3</v>
      </c>
      <c r="E620" t="s">
        <v>888</v>
      </c>
      <c r="F620" t="s">
        <v>899</v>
      </c>
    </row>
    <row r="621" spans="1:6" x14ac:dyDescent="0.2">
      <c r="A621" t="s">
        <v>429</v>
      </c>
      <c r="B621">
        <v>112</v>
      </c>
      <c r="C621">
        <v>15</v>
      </c>
      <c r="D621">
        <v>2</v>
      </c>
      <c r="E621" t="s">
        <v>883</v>
      </c>
      <c r="F621" t="s">
        <v>893</v>
      </c>
    </row>
    <row r="622" spans="1:6" x14ac:dyDescent="0.2">
      <c r="A622" t="s">
        <v>431</v>
      </c>
      <c r="B622">
        <v>632</v>
      </c>
      <c r="C622">
        <v>-114</v>
      </c>
      <c r="D622">
        <v>4</v>
      </c>
      <c r="E622" t="s">
        <v>883</v>
      </c>
      <c r="F622" t="s">
        <v>898</v>
      </c>
    </row>
    <row r="623" spans="1:6" x14ac:dyDescent="0.2">
      <c r="A623" t="s">
        <v>433</v>
      </c>
      <c r="B623">
        <v>16</v>
      </c>
      <c r="C623">
        <v>6</v>
      </c>
      <c r="D623">
        <v>1</v>
      </c>
      <c r="E623" t="s">
        <v>885</v>
      </c>
      <c r="F623" t="s">
        <v>886</v>
      </c>
    </row>
    <row r="624" spans="1:6" x14ac:dyDescent="0.2">
      <c r="A624" t="s">
        <v>435</v>
      </c>
      <c r="B624">
        <v>63</v>
      </c>
      <c r="C624">
        <v>17</v>
      </c>
      <c r="D624">
        <v>6</v>
      </c>
      <c r="E624" t="s">
        <v>885</v>
      </c>
      <c r="F624" t="s">
        <v>897</v>
      </c>
    </row>
    <row r="625" spans="1:6" x14ac:dyDescent="0.2">
      <c r="A625" t="s">
        <v>435</v>
      </c>
      <c r="B625">
        <v>146</v>
      </c>
      <c r="C625">
        <v>-63</v>
      </c>
      <c r="D625">
        <v>3</v>
      </c>
      <c r="E625" t="s">
        <v>888</v>
      </c>
      <c r="F625" t="s">
        <v>889</v>
      </c>
    </row>
    <row r="626" spans="1:6" x14ac:dyDescent="0.2">
      <c r="A626" t="s">
        <v>435</v>
      </c>
      <c r="B626">
        <v>59</v>
      </c>
      <c r="C626">
        <v>21</v>
      </c>
      <c r="D626">
        <v>2</v>
      </c>
      <c r="E626" t="s">
        <v>885</v>
      </c>
      <c r="F626" t="s">
        <v>886</v>
      </c>
    </row>
    <row r="627" spans="1:6" x14ac:dyDescent="0.2">
      <c r="A627" t="s">
        <v>435</v>
      </c>
      <c r="B627">
        <v>210</v>
      </c>
      <c r="C627">
        <v>50</v>
      </c>
      <c r="D627">
        <v>4</v>
      </c>
      <c r="E627" t="s">
        <v>885</v>
      </c>
      <c r="F627" t="s">
        <v>887</v>
      </c>
    </row>
    <row r="628" spans="1:6" x14ac:dyDescent="0.2">
      <c r="A628" t="s">
        <v>437</v>
      </c>
      <c r="B628">
        <v>154</v>
      </c>
      <c r="C628">
        <v>54</v>
      </c>
      <c r="D628">
        <v>3</v>
      </c>
      <c r="E628" t="s">
        <v>885</v>
      </c>
      <c r="F628" t="s">
        <v>887</v>
      </c>
    </row>
    <row r="629" spans="1:6" x14ac:dyDescent="0.2">
      <c r="A629" t="s">
        <v>437</v>
      </c>
      <c r="B629">
        <v>53</v>
      </c>
      <c r="C629">
        <v>24</v>
      </c>
      <c r="D629">
        <v>1</v>
      </c>
      <c r="E629" t="s">
        <v>885</v>
      </c>
      <c r="F629" t="s">
        <v>887</v>
      </c>
    </row>
    <row r="630" spans="1:6" x14ac:dyDescent="0.2">
      <c r="A630" t="s">
        <v>439</v>
      </c>
      <c r="B630">
        <v>26</v>
      </c>
      <c r="C630">
        <v>10</v>
      </c>
      <c r="D630">
        <v>4</v>
      </c>
      <c r="E630" t="s">
        <v>885</v>
      </c>
      <c r="F630" t="s">
        <v>887</v>
      </c>
    </row>
    <row r="631" spans="1:6" x14ac:dyDescent="0.2">
      <c r="A631" t="s">
        <v>439</v>
      </c>
      <c r="B631">
        <v>1120</v>
      </c>
      <c r="C631">
        <v>199</v>
      </c>
      <c r="D631">
        <v>6</v>
      </c>
      <c r="E631" t="s">
        <v>885</v>
      </c>
      <c r="F631" t="s">
        <v>891</v>
      </c>
    </row>
    <row r="632" spans="1:6" x14ac:dyDescent="0.2">
      <c r="A632" t="s">
        <v>439</v>
      </c>
      <c r="B632">
        <v>45</v>
      </c>
      <c r="C632">
        <v>6</v>
      </c>
      <c r="D632">
        <v>3</v>
      </c>
      <c r="E632" t="s">
        <v>885</v>
      </c>
      <c r="F632" t="s">
        <v>896</v>
      </c>
    </row>
    <row r="633" spans="1:6" x14ac:dyDescent="0.2">
      <c r="A633" t="s">
        <v>439</v>
      </c>
      <c r="B633">
        <v>307</v>
      </c>
      <c r="C633">
        <v>74</v>
      </c>
      <c r="D633">
        <v>3</v>
      </c>
      <c r="E633" t="s">
        <v>888</v>
      </c>
      <c r="F633" t="s">
        <v>900</v>
      </c>
    </row>
    <row r="634" spans="1:6" x14ac:dyDescent="0.2">
      <c r="A634" t="s">
        <v>439</v>
      </c>
      <c r="B634">
        <v>92</v>
      </c>
      <c r="C634">
        <v>42</v>
      </c>
      <c r="D634">
        <v>2</v>
      </c>
      <c r="E634" t="s">
        <v>885</v>
      </c>
      <c r="F634" t="s">
        <v>886</v>
      </c>
    </row>
    <row r="635" spans="1:6" x14ac:dyDescent="0.2">
      <c r="A635" t="s">
        <v>439</v>
      </c>
      <c r="B635">
        <v>29</v>
      </c>
      <c r="C635">
        <v>8</v>
      </c>
      <c r="D635">
        <v>5</v>
      </c>
      <c r="E635" t="s">
        <v>885</v>
      </c>
      <c r="F635" t="s">
        <v>887</v>
      </c>
    </row>
    <row r="636" spans="1:6" x14ac:dyDescent="0.2">
      <c r="A636" t="s">
        <v>441</v>
      </c>
      <c r="B636">
        <v>126</v>
      </c>
      <c r="C636">
        <v>52</v>
      </c>
      <c r="D636">
        <v>4</v>
      </c>
      <c r="E636" t="s">
        <v>885</v>
      </c>
      <c r="F636" t="s">
        <v>887</v>
      </c>
    </row>
    <row r="637" spans="1:6" x14ac:dyDescent="0.2">
      <c r="A637" t="s">
        <v>443</v>
      </c>
      <c r="B637">
        <v>259</v>
      </c>
      <c r="C637">
        <v>47</v>
      </c>
      <c r="D637">
        <v>5</v>
      </c>
      <c r="E637" t="s">
        <v>885</v>
      </c>
      <c r="F637" t="s">
        <v>887</v>
      </c>
    </row>
    <row r="638" spans="1:6" x14ac:dyDescent="0.2">
      <c r="A638" t="s">
        <v>445</v>
      </c>
      <c r="B638">
        <v>911</v>
      </c>
      <c r="C638">
        <v>202</v>
      </c>
      <c r="D638">
        <v>7</v>
      </c>
      <c r="E638" t="s">
        <v>883</v>
      </c>
      <c r="F638" t="s">
        <v>893</v>
      </c>
    </row>
    <row r="639" spans="1:6" x14ac:dyDescent="0.2">
      <c r="A639" t="s">
        <v>447</v>
      </c>
      <c r="B639">
        <v>118</v>
      </c>
      <c r="C639">
        <v>35</v>
      </c>
      <c r="D639">
        <v>7</v>
      </c>
      <c r="E639" t="s">
        <v>885</v>
      </c>
      <c r="F639" t="s">
        <v>895</v>
      </c>
    </row>
    <row r="640" spans="1:6" x14ac:dyDescent="0.2">
      <c r="A640" t="s">
        <v>447</v>
      </c>
      <c r="B640">
        <v>462</v>
      </c>
      <c r="C640">
        <v>169</v>
      </c>
      <c r="D640">
        <v>4</v>
      </c>
      <c r="E640" t="s">
        <v>885</v>
      </c>
      <c r="F640" t="s">
        <v>891</v>
      </c>
    </row>
    <row r="641" spans="1:6" x14ac:dyDescent="0.2">
      <c r="A641" t="s">
        <v>449</v>
      </c>
      <c r="B641">
        <v>35</v>
      </c>
      <c r="C641">
        <v>14</v>
      </c>
      <c r="D641">
        <v>2</v>
      </c>
      <c r="E641" t="s">
        <v>885</v>
      </c>
      <c r="F641" t="s">
        <v>886</v>
      </c>
    </row>
    <row r="642" spans="1:6" x14ac:dyDescent="0.2">
      <c r="A642" t="s">
        <v>450</v>
      </c>
      <c r="B642">
        <v>391</v>
      </c>
      <c r="C642">
        <v>113</v>
      </c>
      <c r="D642">
        <v>8</v>
      </c>
      <c r="E642" t="s">
        <v>885</v>
      </c>
      <c r="F642" t="s">
        <v>886</v>
      </c>
    </row>
    <row r="643" spans="1:6" x14ac:dyDescent="0.2">
      <c r="A643" t="s">
        <v>452</v>
      </c>
      <c r="B643">
        <v>743</v>
      </c>
      <c r="C643">
        <v>89</v>
      </c>
      <c r="D643">
        <v>5</v>
      </c>
      <c r="E643" t="s">
        <v>888</v>
      </c>
      <c r="F643" t="s">
        <v>899</v>
      </c>
    </row>
    <row r="644" spans="1:6" x14ac:dyDescent="0.2">
      <c r="A644" t="s">
        <v>454</v>
      </c>
      <c r="B644">
        <v>75</v>
      </c>
      <c r="C644">
        <v>28</v>
      </c>
      <c r="D644">
        <v>9</v>
      </c>
      <c r="E644" t="s">
        <v>885</v>
      </c>
      <c r="F644" t="s">
        <v>887</v>
      </c>
    </row>
    <row r="645" spans="1:6" x14ac:dyDescent="0.2">
      <c r="A645" t="s">
        <v>454</v>
      </c>
      <c r="B645">
        <v>36</v>
      </c>
      <c r="C645">
        <v>0</v>
      </c>
      <c r="D645">
        <v>4</v>
      </c>
      <c r="E645" t="s">
        <v>885</v>
      </c>
      <c r="F645" t="s">
        <v>894</v>
      </c>
    </row>
    <row r="646" spans="1:6" x14ac:dyDescent="0.2">
      <c r="A646" t="s">
        <v>454</v>
      </c>
      <c r="B646">
        <v>32</v>
      </c>
      <c r="C646">
        <v>11</v>
      </c>
      <c r="D646">
        <v>2</v>
      </c>
      <c r="E646" t="s">
        <v>885</v>
      </c>
      <c r="F646" t="s">
        <v>897</v>
      </c>
    </row>
    <row r="647" spans="1:6" x14ac:dyDescent="0.2">
      <c r="A647" t="s">
        <v>454</v>
      </c>
      <c r="B647">
        <v>94</v>
      </c>
      <c r="C647">
        <v>20</v>
      </c>
      <c r="D647">
        <v>2</v>
      </c>
      <c r="E647" t="s">
        <v>883</v>
      </c>
      <c r="F647" t="s">
        <v>901</v>
      </c>
    </row>
    <row r="648" spans="1:6" x14ac:dyDescent="0.2">
      <c r="A648" t="s">
        <v>454</v>
      </c>
      <c r="B648">
        <v>28</v>
      </c>
      <c r="C648">
        <v>14</v>
      </c>
      <c r="D648">
        <v>4</v>
      </c>
      <c r="E648" t="s">
        <v>885</v>
      </c>
      <c r="F648" t="s">
        <v>887</v>
      </c>
    </row>
    <row r="649" spans="1:6" x14ac:dyDescent="0.2">
      <c r="A649" t="s">
        <v>456</v>
      </c>
      <c r="B649">
        <v>417</v>
      </c>
      <c r="C649">
        <v>49</v>
      </c>
      <c r="D649">
        <v>3</v>
      </c>
      <c r="E649" t="s">
        <v>888</v>
      </c>
      <c r="F649" t="s">
        <v>889</v>
      </c>
    </row>
    <row r="650" spans="1:6" x14ac:dyDescent="0.2">
      <c r="A650" t="s">
        <v>458</v>
      </c>
      <c r="B650">
        <v>119</v>
      </c>
      <c r="C650">
        <v>1</v>
      </c>
      <c r="D650">
        <v>1</v>
      </c>
      <c r="E650" t="s">
        <v>883</v>
      </c>
      <c r="F650" t="s">
        <v>893</v>
      </c>
    </row>
    <row r="651" spans="1:6" x14ac:dyDescent="0.2">
      <c r="A651" t="s">
        <v>460</v>
      </c>
      <c r="B651">
        <v>60</v>
      </c>
      <c r="C651">
        <v>21</v>
      </c>
      <c r="D651">
        <v>4</v>
      </c>
      <c r="E651" t="s">
        <v>885</v>
      </c>
      <c r="F651" t="s">
        <v>886</v>
      </c>
    </row>
    <row r="652" spans="1:6" x14ac:dyDescent="0.2">
      <c r="A652" t="s">
        <v>460</v>
      </c>
      <c r="B652">
        <v>17</v>
      </c>
      <c r="C652">
        <v>0</v>
      </c>
      <c r="D652">
        <v>1</v>
      </c>
      <c r="E652" t="s">
        <v>885</v>
      </c>
      <c r="F652" t="s">
        <v>887</v>
      </c>
    </row>
    <row r="653" spans="1:6" x14ac:dyDescent="0.2">
      <c r="A653" t="s">
        <v>460</v>
      </c>
      <c r="B653">
        <v>125</v>
      </c>
      <c r="C653">
        <v>0</v>
      </c>
      <c r="D653">
        <v>3</v>
      </c>
      <c r="E653" t="s">
        <v>888</v>
      </c>
      <c r="F653" t="s">
        <v>900</v>
      </c>
    </row>
    <row r="654" spans="1:6" x14ac:dyDescent="0.2">
      <c r="A654" t="s">
        <v>461</v>
      </c>
      <c r="B654">
        <v>34</v>
      </c>
      <c r="C654">
        <v>13</v>
      </c>
      <c r="D654">
        <v>2</v>
      </c>
      <c r="E654" t="s">
        <v>885</v>
      </c>
      <c r="F654" t="s">
        <v>891</v>
      </c>
    </row>
    <row r="655" spans="1:6" x14ac:dyDescent="0.2">
      <c r="A655" t="s">
        <v>463</v>
      </c>
      <c r="B655">
        <v>2103</v>
      </c>
      <c r="C655">
        <v>322</v>
      </c>
      <c r="D655">
        <v>8</v>
      </c>
      <c r="E655" t="s">
        <v>888</v>
      </c>
      <c r="F655" t="s">
        <v>889</v>
      </c>
    </row>
    <row r="656" spans="1:6" x14ac:dyDescent="0.2">
      <c r="A656" t="s">
        <v>463</v>
      </c>
      <c r="B656">
        <v>104</v>
      </c>
      <c r="C656">
        <v>2</v>
      </c>
      <c r="D656">
        <v>2</v>
      </c>
      <c r="E656" t="s">
        <v>883</v>
      </c>
      <c r="F656" t="s">
        <v>901</v>
      </c>
    </row>
    <row r="657" spans="1:6" x14ac:dyDescent="0.2">
      <c r="A657" t="s">
        <v>463</v>
      </c>
      <c r="B657">
        <v>59</v>
      </c>
      <c r="C657">
        <v>6</v>
      </c>
      <c r="D657">
        <v>1</v>
      </c>
      <c r="E657" t="s">
        <v>888</v>
      </c>
      <c r="F657" t="s">
        <v>900</v>
      </c>
    </row>
    <row r="658" spans="1:6" x14ac:dyDescent="0.2">
      <c r="A658" t="s">
        <v>463</v>
      </c>
      <c r="B658">
        <v>103</v>
      </c>
      <c r="C658">
        <v>50</v>
      </c>
      <c r="D658">
        <v>2</v>
      </c>
      <c r="E658" t="s">
        <v>883</v>
      </c>
      <c r="F658" t="s">
        <v>901</v>
      </c>
    </row>
    <row r="659" spans="1:6" x14ac:dyDescent="0.2">
      <c r="A659" t="s">
        <v>465</v>
      </c>
      <c r="B659">
        <v>101</v>
      </c>
      <c r="C659">
        <v>38</v>
      </c>
      <c r="D659">
        <v>2</v>
      </c>
      <c r="E659" t="s">
        <v>883</v>
      </c>
      <c r="F659" t="s">
        <v>901</v>
      </c>
    </row>
    <row r="660" spans="1:6" x14ac:dyDescent="0.2">
      <c r="A660" t="s">
        <v>467</v>
      </c>
      <c r="B660">
        <v>911</v>
      </c>
      <c r="C660">
        <v>355</v>
      </c>
      <c r="D660">
        <v>5</v>
      </c>
      <c r="E660" t="s">
        <v>888</v>
      </c>
      <c r="F660" t="s">
        <v>890</v>
      </c>
    </row>
    <row r="661" spans="1:6" x14ac:dyDescent="0.2">
      <c r="A661" t="s">
        <v>467</v>
      </c>
      <c r="B661">
        <v>115</v>
      </c>
      <c r="C661">
        <v>25</v>
      </c>
      <c r="D661">
        <v>6</v>
      </c>
      <c r="E661" t="s">
        <v>885</v>
      </c>
      <c r="F661" t="s">
        <v>886</v>
      </c>
    </row>
    <row r="662" spans="1:6" x14ac:dyDescent="0.2">
      <c r="A662" t="s">
        <v>467</v>
      </c>
      <c r="B662">
        <v>140</v>
      </c>
      <c r="C662">
        <v>6</v>
      </c>
      <c r="D662">
        <v>5</v>
      </c>
      <c r="E662" t="s">
        <v>885</v>
      </c>
      <c r="F662" t="s">
        <v>891</v>
      </c>
    </row>
    <row r="663" spans="1:6" x14ac:dyDescent="0.2">
      <c r="A663" t="s">
        <v>468</v>
      </c>
      <c r="B663">
        <v>637</v>
      </c>
      <c r="C663">
        <v>261</v>
      </c>
      <c r="D663">
        <v>2</v>
      </c>
      <c r="E663" t="s">
        <v>888</v>
      </c>
      <c r="F663" t="s">
        <v>899</v>
      </c>
    </row>
    <row r="664" spans="1:6" x14ac:dyDescent="0.2">
      <c r="A664" t="s">
        <v>470</v>
      </c>
      <c r="B664">
        <v>156</v>
      </c>
      <c r="C664">
        <v>21</v>
      </c>
      <c r="D664">
        <v>3</v>
      </c>
      <c r="E664" t="s">
        <v>883</v>
      </c>
      <c r="F664" t="s">
        <v>893</v>
      </c>
    </row>
    <row r="665" spans="1:6" x14ac:dyDescent="0.2">
      <c r="A665" t="s">
        <v>471</v>
      </c>
      <c r="B665">
        <v>537</v>
      </c>
      <c r="C665">
        <v>107</v>
      </c>
      <c r="D665">
        <v>3</v>
      </c>
      <c r="E665" t="s">
        <v>885</v>
      </c>
      <c r="F665" t="s">
        <v>891</v>
      </c>
    </row>
    <row r="666" spans="1:6" x14ac:dyDescent="0.2">
      <c r="A666" t="s">
        <v>471</v>
      </c>
      <c r="B666">
        <v>15</v>
      </c>
      <c r="C666">
        <v>2</v>
      </c>
      <c r="D666">
        <v>1</v>
      </c>
      <c r="E666" t="s">
        <v>885</v>
      </c>
      <c r="F666" t="s">
        <v>897</v>
      </c>
    </row>
    <row r="667" spans="1:6" x14ac:dyDescent="0.2">
      <c r="A667" t="s">
        <v>471</v>
      </c>
      <c r="B667">
        <v>128</v>
      </c>
      <c r="C667">
        <v>-3</v>
      </c>
      <c r="D667">
        <v>3</v>
      </c>
      <c r="E667" t="s">
        <v>885</v>
      </c>
      <c r="F667" t="s">
        <v>891</v>
      </c>
    </row>
    <row r="668" spans="1:6" x14ac:dyDescent="0.2">
      <c r="A668" t="s">
        <v>471</v>
      </c>
      <c r="B668">
        <v>222</v>
      </c>
      <c r="C668">
        <v>35</v>
      </c>
      <c r="D668">
        <v>5</v>
      </c>
      <c r="E668" t="s">
        <v>885</v>
      </c>
      <c r="F668" t="s">
        <v>891</v>
      </c>
    </row>
    <row r="669" spans="1:6" x14ac:dyDescent="0.2">
      <c r="A669" t="s">
        <v>473</v>
      </c>
      <c r="B669">
        <v>345</v>
      </c>
      <c r="C669">
        <v>38</v>
      </c>
      <c r="D669">
        <v>7</v>
      </c>
      <c r="E669" t="s">
        <v>885</v>
      </c>
      <c r="F669" t="s">
        <v>887</v>
      </c>
    </row>
    <row r="670" spans="1:6" x14ac:dyDescent="0.2">
      <c r="A670" t="s">
        <v>475</v>
      </c>
      <c r="B670">
        <v>41</v>
      </c>
      <c r="C670">
        <v>11</v>
      </c>
      <c r="D670">
        <v>6</v>
      </c>
      <c r="E670" t="s">
        <v>885</v>
      </c>
      <c r="F670" t="s">
        <v>887</v>
      </c>
    </row>
    <row r="671" spans="1:6" x14ac:dyDescent="0.2">
      <c r="A671" t="s">
        <v>475</v>
      </c>
      <c r="B671">
        <v>54</v>
      </c>
      <c r="C671">
        <v>1</v>
      </c>
      <c r="D671">
        <v>2</v>
      </c>
      <c r="E671" t="s">
        <v>885</v>
      </c>
      <c r="F671" t="s">
        <v>891</v>
      </c>
    </row>
    <row r="672" spans="1:6" x14ac:dyDescent="0.2">
      <c r="A672" t="s">
        <v>475</v>
      </c>
      <c r="B672">
        <v>71</v>
      </c>
      <c r="C672">
        <v>0</v>
      </c>
      <c r="D672">
        <v>8</v>
      </c>
      <c r="E672" t="s">
        <v>885</v>
      </c>
      <c r="F672" t="s">
        <v>902</v>
      </c>
    </row>
    <row r="673" spans="1:6" x14ac:dyDescent="0.2">
      <c r="A673" t="s">
        <v>475</v>
      </c>
      <c r="B673">
        <v>93</v>
      </c>
      <c r="C673">
        <v>15</v>
      </c>
      <c r="D673">
        <v>2</v>
      </c>
      <c r="E673" t="s">
        <v>888</v>
      </c>
      <c r="F673" t="s">
        <v>900</v>
      </c>
    </row>
    <row r="674" spans="1:6" x14ac:dyDescent="0.2">
      <c r="A674" t="s">
        <v>475</v>
      </c>
      <c r="B674">
        <v>1063</v>
      </c>
      <c r="C674">
        <v>64</v>
      </c>
      <c r="D674">
        <v>7</v>
      </c>
      <c r="E674" t="s">
        <v>888</v>
      </c>
      <c r="F674" t="s">
        <v>890</v>
      </c>
    </row>
    <row r="675" spans="1:6" x14ac:dyDescent="0.2">
      <c r="A675" t="s">
        <v>475</v>
      </c>
      <c r="B675">
        <v>1954</v>
      </c>
      <c r="C675">
        <v>782</v>
      </c>
      <c r="D675">
        <v>3</v>
      </c>
      <c r="E675" t="s">
        <v>888</v>
      </c>
      <c r="F675" t="s">
        <v>890</v>
      </c>
    </row>
    <row r="676" spans="1:6" x14ac:dyDescent="0.2">
      <c r="A676" t="s">
        <v>477</v>
      </c>
      <c r="B676">
        <v>693</v>
      </c>
      <c r="C676">
        <v>254</v>
      </c>
      <c r="D676">
        <v>6</v>
      </c>
      <c r="E676" t="s">
        <v>885</v>
      </c>
      <c r="F676" t="s">
        <v>891</v>
      </c>
    </row>
    <row r="677" spans="1:6" x14ac:dyDescent="0.2">
      <c r="A677" t="s">
        <v>478</v>
      </c>
      <c r="B677">
        <v>504</v>
      </c>
      <c r="C677">
        <v>116</v>
      </c>
      <c r="D677">
        <v>3</v>
      </c>
      <c r="E677" t="s">
        <v>883</v>
      </c>
      <c r="F677" t="s">
        <v>884</v>
      </c>
    </row>
    <row r="678" spans="1:6" x14ac:dyDescent="0.2">
      <c r="A678" t="s">
        <v>480</v>
      </c>
      <c r="B678">
        <v>64</v>
      </c>
      <c r="C678">
        <v>27</v>
      </c>
      <c r="D678">
        <v>5</v>
      </c>
      <c r="E678" t="s">
        <v>885</v>
      </c>
      <c r="F678" t="s">
        <v>887</v>
      </c>
    </row>
    <row r="679" spans="1:6" x14ac:dyDescent="0.2">
      <c r="A679" t="s">
        <v>480</v>
      </c>
      <c r="B679">
        <v>36</v>
      </c>
      <c r="C679">
        <v>4</v>
      </c>
      <c r="D679">
        <v>9</v>
      </c>
      <c r="E679" t="s">
        <v>885</v>
      </c>
      <c r="F679" t="s">
        <v>887</v>
      </c>
    </row>
    <row r="680" spans="1:6" x14ac:dyDescent="0.2">
      <c r="A680" t="s">
        <v>480</v>
      </c>
      <c r="B680">
        <v>45</v>
      </c>
      <c r="C680">
        <v>16</v>
      </c>
      <c r="D680">
        <v>3</v>
      </c>
      <c r="E680" t="s">
        <v>885</v>
      </c>
      <c r="F680" t="s">
        <v>886</v>
      </c>
    </row>
    <row r="681" spans="1:6" x14ac:dyDescent="0.2">
      <c r="A681" t="s">
        <v>482</v>
      </c>
      <c r="B681">
        <v>16</v>
      </c>
      <c r="C681">
        <v>5</v>
      </c>
      <c r="D681">
        <v>1</v>
      </c>
      <c r="E681" t="s">
        <v>885</v>
      </c>
      <c r="F681" t="s">
        <v>886</v>
      </c>
    </row>
    <row r="682" spans="1:6" x14ac:dyDescent="0.2">
      <c r="A682" t="s">
        <v>484</v>
      </c>
      <c r="B682">
        <v>52</v>
      </c>
      <c r="C682">
        <v>11</v>
      </c>
      <c r="D682">
        <v>5</v>
      </c>
      <c r="E682" t="s">
        <v>885</v>
      </c>
      <c r="F682" t="s">
        <v>897</v>
      </c>
    </row>
    <row r="683" spans="1:6" x14ac:dyDescent="0.2">
      <c r="A683" t="s">
        <v>484</v>
      </c>
      <c r="B683">
        <v>27</v>
      </c>
      <c r="C683">
        <v>2</v>
      </c>
      <c r="D683">
        <v>2</v>
      </c>
      <c r="E683" t="s">
        <v>885</v>
      </c>
      <c r="F683" t="s">
        <v>897</v>
      </c>
    </row>
    <row r="684" spans="1:6" x14ac:dyDescent="0.2">
      <c r="A684" t="s">
        <v>484</v>
      </c>
      <c r="B684">
        <v>155</v>
      </c>
      <c r="C684">
        <v>26</v>
      </c>
      <c r="D684">
        <v>3</v>
      </c>
      <c r="E684" t="s">
        <v>885</v>
      </c>
      <c r="F684" t="s">
        <v>886</v>
      </c>
    </row>
    <row r="685" spans="1:6" x14ac:dyDescent="0.2">
      <c r="A685" t="s">
        <v>486</v>
      </c>
      <c r="B685">
        <v>1298</v>
      </c>
      <c r="C685">
        <v>65</v>
      </c>
      <c r="D685">
        <v>9</v>
      </c>
      <c r="E685" t="s">
        <v>888</v>
      </c>
      <c r="F685" t="s">
        <v>899</v>
      </c>
    </row>
    <row r="686" spans="1:6" x14ac:dyDescent="0.2">
      <c r="A686" t="s">
        <v>488</v>
      </c>
      <c r="B686">
        <v>263</v>
      </c>
      <c r="C686">
        <v>50</v>
      </c>
      <c r="D686">
        <v>5</v>
      </c>
      <c r="E686" t="s">
        <v>885</v>
      </c>
      <c r="F686" t="s">
        <v>886</v>
      </c>
    </row>
    <row r="687" spans="1:6" x14ac:dyDescent="0.2">
      <c r="A687" t="s">
        <v>490</v>
      </c>
      <c r="B687">
        <v>70</v>
      </c>
      <c r="C687">
        <v>26</v>
      </c>
      <c r="D687">
        <v>5</v>
      </c>
      <c r="E687" t="s">
        <v>885</v>
      </c>
      <c r="F687" t="s">
        <v>887</v>
      </c>
    </row>
    <row r="688" spans="1:6" x14ac:dyDescent="0.2">
      <c r="A688" t="s">
        <v>490</v>
      </c>
      <c r="B688">
        <v>81</v>
      </c>
      <c r="C688">
        <v>19</v>
      </c>
      <c r="D688">
        <v>7</v>
      </c>
      <c r="E688" t="s">
        <v>885</v>
      </c>
      <c r="F688" t="s">
        <v>887</v>
      </c>
    </row>
    <row r="689" spans="1:6" x14ac:dyDescent="0.2">
      <c r="A689" t="s">
        <v>490</v>
      </c>
      <c r="B689">
        <v>955</v>
      </c>
      <c r="C689">
        <v>305</v>
      </c>
      <c r="D689">
        <v>3</v>
      </c>
      <c r="E689" t="s">
        <v>888</v>
      </c>
      <c r="F689" t="s">
        <v>899</v>
      </c>
    </row>
    <row r="690" spans="1:6" x14ac:dyDescent="0.2">
      <c r="A690" t="s">
        <v>490</v>
      </c>
      <c r="B690">
        <v>161</v>
      </c>
      <c r="C690">
        <v>40</v>
      </c>
      <c r="D690">
        <v>3</v>
      </c>
      <c r="E690" t="s">
        <v>885</v>
      </c>
      <c r="F690" t="s">
        <v>886</v>
      </c>
    </row>
    <row r="691" spans="1:6" x14ac:dyDescent="0.2">
      <c r="A691" t="s">
        <v>491</v>
      </c>
      <c r="B691">
        <v>1250</v>
      </c>
      <c r="C691">
        <v>486</v>
      </c>
      <c r="D691">
        <v>7</v>
      </c>
      <c r="E691" t="s">
        <v>885</v>
      </c>
      <c r="F691" t="s">
        <v>891</v>
      </c>
    </row>
    <row r="692" spans="1:6" x14ac:dyDescent="0.2">
      <c r="A692" t="s">
        <v>493</v>
      </c>
      <c r="B692">
        <v>246</v>
      </c>
      <c r="C692">
        <v>61</v>
      </c>
      <c r="D692">
        <v>2</v>
      </c>
      <c r="E692" t="s">
        <v>883</v>
      </c>
      <c r="F692" t="s">
        <v>884</v>
      </c>
    </row>
    <row r="693" spans="1:6" x14ac:dyDescent="0.2">
      <c r="A693" t="s">
        <v>493</v>
      </c>
      <c r="B693">
        <v>298</v>
      </c>
      <c r="C693">
        <v>74</v>
      </c>
      <c r="D693">
        <v>2</v>
      </c>
      <c r="E693" t="s">
        <v>883</v>
      </c>
      <c r="F693" t="s">
        <v>884</v>
      </c>
    </row>
    <row r="694" spans="1:6" x14ac:dyDescent="0.2">
      <c r="A694" t="s">
        <v>493</v>
      </c>
      <c r="B694">
        <v>262</v>
      </c>
      <c r="C694">
        <v>64</v>
      </c>
      <c r="D694">
        <v>6</v>
      </c>
      <c r="E694" t="s">
        <v>885</v>
      </c>
      <c r="F694" t="s">
        <v>891</v>
      </c>
    </row>
    <row r="695" spans="1:6" x14ac:dyDescent="0.2">
      <c r="A695" t="s">
        <v>495</v>
      </c>
      <c r="B695">
        <v>22</v>
      </c>
      <c r="C695">
        <v>11</v>
      </c>
      <c r="D695">
        <v>2</v>
      </c>
      <c r="E695" t="s">
        <v>885</v>
      </c>
      <c r="F695" t="s">
        <v>902</v>
      </c>
    </row>
    <row r="696" spans="1:6" x14ac:dyDescent="0.2">
      <c r="A696" t="s">
        <v>497</v>
      </c>
      <c r="B696">
        <v>1543</v>
      </c>
      <c r="C696">
        <v>370</v>
      </c>
      <c r="D696">
        <v>8</v>
      </c>
      <c r="E696" t="s">
        <v>888</v>
      </c>
      <c r="F696" t="s">
        <v>899</v>
      </c>
    </row>
    <row r="697" spans="1:6" x14ac:dyDescent="0.2">
      <c r="A697" t="s">
        <v>498</v>
      </c>
      <c r="B697">
        <v>50</v>
      </c>
      <c r="C697">
        <v>7</v>
      </c>
      <c r="D697">
        <v>6</v>
      </c>
      <c r="E697" t="s">
        <v>885</v>
      </c>
      <c r="F697" t="s">
        <v>902</v>
      </c>
    </row>
    <row r="698" spans="1:6" x14ac:dyDescent="0.2">
      <c r="A698" t="s">
        <v>498</v>
      </c>
      <c r="B698">
        <v>214</v>
      </c>
      <c r="C698">
        <v>30</v>
      </c>
      <c r="D698">
        <v>3</v>
      </c>
      <c r="E698" t="s">
        <v>888</v>
      </c>
      <c r="F698" t="s">
        <v>900</v>
      </c>
    </row>
    <row r="699" spans="1:6" x14ac:dyDescent="0.2">
      <c r="A699" t="s">
        <v>498</v>
      </c>
      <c r="B699">
        <v>255</v>
      </c>
      <c r="C699">
        <v>74</v>
      </c>
      <c r="D699">
        <v>5</v>
      </c>
      <c r="E699" t="s">
        <v>885</v>
      </c>
      <c r="F699" t="s">
        <v>887</v>
      </c>
    </row>
    <row r="700" spans="1:6" x14ac:dyDescent="0.2">
      <c r="A700" t="s">
        <v>498</v>
      </c>
      <c r="B700">
        <v>18</v>
      </c>
      <c r="C700">
        <v>6</v>
      </c>
      <c r="D700">
        <v>3</v>
      </c>
      <c r="E700" t="s">
        <v>885</v>
      </c>
      <c r="F700" t="s">
        <v>887</v>
      </c>
    </row>
    <row r="701" spans="1:6" x14ac:dyDescent="0.2">
      <c r="A701" t="s">
        <v>498</v>
      </c>
      <c r="B701">
        <v>45</v>
      </c>
      <c r="C701">
        <v>0</v>
      </c>
      <c r="D701">
        <v>2</v>
      </c>
      <c r="E701" t="s">
        <v>885</v>
      </c>
      <c r="F701" t="s">
        <v>886</v>
      </c>
    </row>
    <row r="702" spans="1:6" x14ac:dyDescent="0.2">
      <c r="A702" t="s">
        <v>500</v>
      </c>
      <c r="B702">
        <v>86</v>
      </c>
      <c r="C702">
        <v>8</v>
      </c>
      <c r="D702">
        <v>2</v>
      </c>
      <c r="E702" t="s">
        <v>885</v>
      </c>
      <c r="F702" t="s">
        <v>891</v>
      </c>
    </row>
    <row r="703" spans="1:6" x14ac:dyDescent="0.2">
      <c r="A703" t="s">
        <v>502</v>
      </c>
      <c r="B703">
        <v>274</v>
      </c>
      <c r="C703">
        <v>-7</v>
      </c>
      <c r="D703">
        <v>4</v>
      </c>
      <c r="E703" t="s">
        <v>888</v>
      </c>
      <c r="F703" t="s">
        <v>890</v>
      </c>
    </row>
    <row r="704" spans="1:6" x14ac:dyDescent="0.2">
      <c r="A704" t="s">
        <v>502</v>
      </c>
      <c r="B704">
        <v>82</v>
      </c>
      <c r="C704">
        <v>33</v>
      </c>
      <c r="D704">
        <v>4</v>
      </c>
      <c r="E704" t="s">
        <v>885</v>
      </c>
      <c r="F704" t="s">
        <v>894</v>
      </c>
    </row>
    <row r="705" spans="1:6" x14ac:dyDescent="0.2">
      <c r="A705" t="s">
        <v>502</v>
      </c>
      <c r="B705">
        <v>757</v>
      </c>
      <c r="C705">
        <v>371</v>
      </c>
      <c r="D705">
        <v>2</v>
      </c>
      <c r="E705" t="s">
        <v>888</v>
      </c>
      <c r="F705" t="s">
        <v>899</v>
      </c>
    </row>
    <row r="706" spans="1:6" x14ac:dyDescent="0.2">
      <c r="A706" t="s">
        <v>502</v>
      </c>
      <c r="B706">
        <v>132</v>
      </c>
      <c r="C706">
        <v>54</v>
      </c>
      <c r="D706">
        <v>5</v>
      </c>
      <c r="E706" t="s">
        <v>885</v>
      </c>
      <c r="F706" t="s">
        <v>886</v>
      </c>
    </row>
    <row r="707" spans="1:6" x14ac:dyDescent="0.2">
      <c r="A707" t="s">
        <v>504</v>
      </c>
      <c r="B707">
        <v>94</v>
      </c>
      <c r="C707">
        <v>7</v>
      </c>
      <c r="D707">
        <v>7</v>
      </c>
      <c r="E707" t="s">
        <v>885</v>
      </c>
      <c r="F707" t="s">
        <v>897</v>
      </c>
    </row>
    <row r="708" spans="1:6" x14ac:dyDescent="0.2">
      <c r="A708" t="s">
        <v>506</v>
      </c>
      <c r="B708">
        <v>643</v>
      </c>
      <c r="C708">
        <v>225</v>
      </c>
      <c r="D708">
        <v>2</v>
      </c>
      <c r="E708" t="s">
        <v>888</v>
      </c>
      <c r="F708" t="s">
        <v>899</v>
      </c>
    </row>
    <row r="709" spans="1:6" x14ac:dyDescent="0.2">
      <c r="A709" t="s">
        <v>506</v>
      </c>
      <c r="B709">
        <v>264</v>
      </c>
      <c r="C709">
        <v>71</v>
      </c>
      <c r="D709">
        <v>10</v>
      </c>
      <c r="E709" t="s">
        <v>883</v>
      </c>
      <c r="F709" t="s">
        <v>901</v>
      </c>
    </row>
    <row r="710" spans="1:6" x14ac:dyDescent="0.2">
      <c r="A710" t="s">
        <v>508</v>
      </c>
      <c r="B710">
        <v>147</v>
      </c>
      <c r="C710">
        <v>21</v>
      </c>
      <c r="D710">
        <v>3</v>
      </c>
      <c r="E710" t="s">
        <v>883</v>
      </c>
      <c r="F710" t="s">
        <v>901</v>
      </c>
    </row>
    <row r="711" spans="1:6" x14ac:dyDescent="0.2">
      <c r="A711" t="s">
        <v>508</v>
      </c>
      <c r="B711">
        <v>16</v>
      </c>
      <c r="C711">
        <v>8</v>
      </c>
      <c r="D711">
        <v>2</v>
      </c>
      <c r="E711" t="s">
        <v>885</v>
      </c>
      <c r="F711" t="s">
        <v>887</v>
      </c>
    </row>
    <row r="712" spans="1:6" x14ac:dyDescent="0.2">
      <c r="A712" t="s">
        <v>508</v>
      </c>
      <c r="B712">
        <v>648</v>
      </c>
      <c r="C712">
        <v>50</v>
      </c>
      <c r="D712">
        <v>6</v>
      </c>
      <c r="E712" t="s">
        <v>888</v>
      </c>
      <c r="F712" t="s">
        <v>889</v>
      </c>
    </row>
    <row r="713" spans="1:6" x14ac:dyDescent="0.2">
      <c r="A713" t="s">
        <v>509</v>
      </c>
      <c r="B713">
        <v>336</v>
      </c>
      <c r="C713">
        <v>123</v>
      </c>
      <c r="D713">
        <v>3</v>
      </c>
      <c r="E713" t="s">
        <v>888</v>
      </c>
      <c r="F713" t="s">
        <v>890</v>
      </c>
    </row>
    <row r="714" spans="1:6" x14ac:dyDescent="0.2">
      <c r="A714" t="s">
        <v>511</v>
      </c>
      <c r="B714">
        <v>45</v>
      </c>
      <c r="C714">
        <v>1</v>
      </c>
      <c r="D714">
        <v>3</v>
      </c>
      <c r="E714" t="s">
        <v>885</v>
      </c>
      <c r="F714" t="s">
        <v>895</v>
      </c>
    </row>
    <row r="715" spans="1:6" x14ac:dyDescent="0.2">
      <c r="A715" t="s">
        <v>511</v>
      </c>
      <c r="B715">
        <v>93</v>
      </c>
      <c r="C715">
        <v>-1</v>
      </c>
      <c r="D715">
        <v>2</v>
      </c>
      <c r="E715" t="s">
        <v>885</v>
      </c>
      <c r="F715" t="s">
        <v>887</v>
      </c>
    </row>
    <row r="716" spans="1:6" x14ac:dyDescent="0.2">
      <c r="A716" t="s">
        <v>511</v>
      </c>
      <c r="B716">
        <v>52</v>
      </c>
      <c r="C716">
        <v>18</v>
      </c>
      <c r="D716">
        <v>5</v>
      </c>
      <c r="E716" t="s">
        <v>885</v>
      </c>
      <c r="F716" t="s">
        <v>897</v>
      </c>
    </row>
    <row r="717" spans="1:6" x14ac:dyDescent="0.2">
      <c r="A717" t="s">
        <v>511</v>
      </c>
      <c r="B717">
        <v>148</v>
      </c>
      <c r="C717">
        <v>24</v>
      </c>
      <c r="D717">
        <v>3</v>
      </c>
      <c r="E717" t="s">
        <v>885</v>
      </c>
      <c r="F717" t="s">
        <v>886</v>
      </c>
    </row>
    <row r="718" spans="1:6" x14ac:dyDescent="0.2">
      <c r="A718" t="s">
        <v>511</v>
      </c>
      <c r="B718">
        <v>24</v>
      </c>
      <c r="C718">
        <v>1</v>
      </c>
      <c r="D718">
        <v>4</v>
      </c>
      <c r="E718" t="s">
        <v>885</v>
      </c>
      <c r="F718" t="s">
        <v>887</v>
      </c>
    </row>
    <row r="719" spans="1:6" x14ac:dyDescent="0.2">
      <c r="A719" t="s">
        <v>511</v>
      </c>
      <c r="B719">
        <v>513</v>
      </c>
      <c r="C719">
        <v>215</v>
      </c>
      <c r="D719">
        <v>2</v>
      </c>
      <c r="E719" t="s">
        <v>888</v>
      </c>
      <c r="F719" t="s">
        <v>900</v>
      </c>
    </row>
    <row r="720" spans="1:6" x14ac:dyDescent="0.2">
      <c r="A720" t="s">
        <v>511</v>
      </c>
      <c r="B720">
        <v>117</v>
      </c>
      <c r="C720">
        <v>36</v>
      </c>
      <c r="D720">
        <v>2</v>
      </c>
      <c r="E720" t="s">
        <v>885</v>
      </c>
      <c r="F720" t="s">
        <v>892</v>
      </c>
    </row>
    <row r="721" spans="1:6" x14ac:dyDescent="0.2">
      <c r="A721" t="s">
        <v>511</v>
      </c>
      <c r="B721">
        <v>916</v>
      </c>
      <c r="C721">
        <v>192</v>
      </c>
      <c r="D721">
        <v>11</v>
      </c>
      <c r="E721" t="s">
        <v>888</v>
      </c>
      <c r="F721" t="s">
        <v>890</v>
      </c>
    </row>
    <row r="722" spans="1:6" x14ac:dyDescent="0.2">
      <c r="A722" t="s">
        <v>511</v>
      </c>
      <c r="B722">
        <v>485</v>
      </c>
      <c r="C722">
        <v>199</v>
      </c>
      <c r="D722">
        <v>4</v>
      </c>
      <c r="E722" t="s">
        <v>885</v>
      </c>
      <c r="F722" t="s">
        <v>891</v>
      </c>
    </row>
    <row r="723" spans="1:6" x14ac:dyDescent="0.2">
      <c r="A723" t="s">
        <v>512</v>
      </c>
      <c r="B723">
        <v>10</v>
      </c>
      <c r="C723">
        <v>2</v>
      </c>
      <c r="D723">
        <v>2</v>
      </c>
      <c r="E723" t="s">
        <v>885</v>
      </c>
      <c r="F723" t="s">
        <v>887</v>
      </c>
    </row>
    <row r="724" spans="1:6" x14ac:dyDescent="0.2">
      <c r="A724" t="s">
        <v>512</v>
      </c>
      <c r="B724">
        <v>300</v>
      </c>
      <c r="C724">
        <v>42</v>
      </c>
      <c r="D724">
        <v>2</v>
      </c>
      <c r="E724" t="s">
        <v>888</v>
      </c>
      <c r="F724" t="s">
        <v>899</v>
      </c>
    </row>
    <row r="725" spans="1:6" x14ac:dyDescent="0.2">
      <c r="A725" t="s">
        <v>512</v>
      </c>
      <c r="B725">
        <v>57</v>
      </c>
      <c r="C725">
        <v>27</v>
      </c>
      <c r="D725">
        <v>2</v>
      </c>
      <c r="E725" t="s">
        <v>885</v>
      </c>
      <c r="F725" t="s">
        <v>895</v>
      </c>
    </row>
    <row r="726" spans="1:6" x14ac:dyDescent="0.2">
      <c r="A726" t="s">
        <v>512</v>
      </c>
      <c r="B726">
        <v>103</v>
      </c>
      <c r="C726">
        <v>46</v>
      </c>
      <c r="D726">
        <v>2</v>
      </c>
      <c r="E726" t="s">
        <v>885</v>
      </c>
      <c r="F726" t="s">
        <v>891</v>
      </c>
    </row>
    <row r="727" spans="1:6" x14ac:dyDescent="0.2">
      <c r="A727" t="s">
        <v>512</v>
      </c>
      <c r="B727">
        <v>336</v>
      </c>
      <c r="C727">
        <v>71</v>
      </c>
      <c r="D727">
        <v>3</v>
      </c>
      <c r="E727" t="s">
        <v>883</v>
      </c>
      <c r="F727" t="s">
        <v>884</v>
      </c>
    </row>
    <row r="728" spans="1:6" x14ac:dyDescent="0.2">
      <c r="A728" t="s">
        <v>512</v>
      </c>
      <c r="B728">
        <v>53</v>
      </c>
      <c r="C728">
        <v>24</v>
      </c>
      <c r="D728">
        <v>6</v>
      </c>
      <c r="E728" t="s">
        <v>885</v>
      </c>
      <c r="F728" t="s">
        <v>887</v>
      </c>
    </row>
    <row r="729" spans="1:6" x14ac:dyDescent="0.2">
      <c r="A729" t="s">
        <v>512</v>
      </c>
      <c r="B729">
        <v>90</v>
      </c>
      <c r="C729">
        <v>29</v>
      </c>
      <c r="D729">
        <v>5</v>
      </c>
      <c r="E729" t="s">
        <v>885</v>
      </c>
      <c r="F729" t="s">
        <v>895</v>
      </c>
    </row>
    <row r="730" spans="1:6" x14ac:dyDescent="0.2">
      <c r="A730" t="s">
        <v>512</v>
      </c>
      <c r="B730">
        <v>62</v>
      </c>
      <c r="C730">
        <v>1</v>
      </c>
      <c r="D730">
        <v>3</v>
      </c>
      <c r="E730" t="s">
        <v>885</v>
      </c>
      <c r="F730" t="s">
        <v>891</v>
      </c>
    </row>
    <row r="731" spans="1:6" x14ac:dyDescent="0.2">
      <c r="A731" t="s">
        <v>512</v>
      </c>
      <c r="B731">
        <v>135</v>
      </c>
      <c r="C731">
        <v>54</v>
      </c>
      <c r="D731">
        <v>5</v>
      </c>
      <c r="E731" t="s">
        <v>885</v>
      </c>
      <c r="F731" t="s">
        <v>894</v>
      </c>
    </row>
    <row r="732" spans="1:6" x14ac:dyDescent="0.2">
      <c r="A732" t="s">
        <v>512</v>
      </c>
      <c r="B732">
        <v>237</v>
      </c>
      <c r="C732">
        <v>47</v>
      </c>
      <c r="D732">
        <v>9</v>
      </c>
      <c r="E732" t="s">
        <v>885</v>
      </c>
      <c r="F732" t="s">
        <v>895</v>
      </c>
    </row>
    <row r="733" spans="1:6" x14ac:dyDescent="0.2">
      <c r="A733" t="s">
        <v>514</v>
      </c>
      <c r="B733">
        <v>320</v>
      </c>
      <c r="C733">
        <v>144</v>
      </c>
      <c r="D733">
        <v>1</v>
      </c>
      <c r="E733" t="s">
        <v>888</v>
      </c>
      <c r="F733" t="s">
        <v>899</v>
      </c>
    </row>
    <row r="734" spans="1:6" x14ac:dyDescent="0.2">
      <c r="A734" t="s">
        <v>514</v>
      </c>
      <c r="B734">
        <v>24</v>
      </c>
      <c r="C734">
        <v>1</v>
      </c>
      <c r="D734">
        <v>2</v>
      </c>
      <c r="E734" t="s">
        <v>885</v>
      </c>
      <c r="F734" t="s">
        <v>887</v>
      </c>
    </row>
    <row r="735" spans="1:6" x14ac:dyDescent="0.2">
      <c r="A735" t="s">
        <v>514</v>
      </c>
      <c r="B735">
        <v>45</v>
      </c>
      <c r="C735">
        <v>12</v>
      </c>
      <c r="D735">
        <v>4</v>
      </c>
      <c r="E735" t="s">
        <v>885</v>
      </c>
      <c r="F735" t="s">
        <v>887</v>
      </c>
    </row>
    <row r="736" spans="1:6" x14ac:dyDescent="0.2">
      <c r="A736" t="s">
        <v>514</v>
      </c>
      <c r="B736">
        <v>97</v>
      </c>
      <c r="C736">
        <v>17</v>
      </c>
      <c r="D736">
        <v>2</v>
      </c>
      <c r="E736" t="s">
        <v>885</v>
      </c>
      <c r="F736" t="s">
        <v>886</v>
      </c>
    </row>
    <row r="737" spans="1:6" x14ac:dyDescent="0.2">
      <c r="A737" t="s">
        <v>514</v>
      </c>
      <c r="B737">
        <v>50</v>
      </c>
      <c r="C737">
        <v>16</v>
      </c>
      <c r="D737">
        <v>1</v>
      </c>
      <c r="E737" t="s">
        <v>885</v>
      </c>
      <c r="F737" t="s">
        <v>886</v>
      </c>
    </row>
    <row r="738" spans="1:6" x14ac:dyDescent="0.2">
      <c r="A738" t="s">
        <v>514</v>
      </c>
      <c r="B738">
        <v>869</v>
      </c>
      <c r="C738">
        <v>67</v>
      </c>
      <c r="D738">
        <v>4</v>
      </c>
      <c r="E738" t="s">
        <v>883</v>
      </c>
      <c r="F738" t="s">
        <v>898</v>
      </c>
    </row>
    <row r="739" spans="1:6" x14ac:dyDescent="0.2">
      <c r="A739" t="s">
        <v>514</v>
      </c>
      <c r="B739">
        <v>105</v>
      </c>
      <c r="C739">
        <v>33</v>
      </c>
      <c r="D739">
        <v>5</v>
      </c>
      <c r="E739" t="s">
        <v>885</v>
      </c>
      <c r="F739" t="s">
        <v>894</v>
      </c>
    </row>
    <row r="740" spans="1:6" x14ac:dyDescent="0.2">
      <c r="A740" t="s">
        <v>516</v>
      </c>
      <c r="B740">
        <v>39</v>
      </c>
      <c r="C740">
        <v>16</v>
      </c>
      <c r="D740">
        <v>6</v>
      </c>
      <c r="E740" t="s">
        <v>885</v>
      </c>
      <c r="F740" t="s">
        <v>902</v>
      </c>
    </row>
    <row r="741" spans="1:6" x14ac:dyDescent="0.2">
      <c r="A741" t="s">
        <v>516</v>
      </c>
      <c r="B741">
        <v>30</v>
      </c>
      <c r="C741">
        <v>14</v>
      </c>
      <c r="D741">
        <v>3</v>
      </c>
      <c r="E741" t="s">
        <v>885</v>
      </c>
      <c r="F741" t="s">
        <v>887</v>
      </c>
    </row>
    <row r="742" spans="1:6" x14ac:dyDescent="0.2">
      <c r="A742" t="s">
        <v>516</v>
      </c>
      <c r="B742">
        <v>26</v>
      </c>
      <c r="C742">
        <v>11</v>
      </c>
      <c r="D742">
        <v>2</v>
      </c>
      <c r="E742" t="s">
        <v>885</v>
      </c>
      <c r="F742" t="s">
        <v>887</v>
      </c>
    </row>
    <row r="743" spans="1:6" x14ac:dyDescent="0.2">
      <c r="A743" t="s">
        <v>516</v>
      </c>
      <c r="B743">
        <v>19</v>
      </c>
      <c r="C743">
        <v>6</v>
      </c>
      <c r="D743">
        <v>2</v>
      </c>
      <c r="E743" t="s">
        <v>885</v>
      </c>
      <c r="F743" t="s">
        <v>891</v>
      </c>
    </row>
    <row r="744" spans="1:6" x14ac:dyDescent="0.2">
      <c r="A744" t="s">
        <v>516</v>
      </c>
      <c r="B744">
        <v>579</v>
      </c>
      <c r="C744">
        <v>139</v>
      </c>
      <c r="D744">
        <v>3</v>
      </c>
      <c r="E744" t="s">
        <v>888</v>
      </c>
      <c r="F744" t="s">
        <v>899</v>
      </c>
    </row>
    <row r="745" spans="1:6" x14ac:dyDescent="0.2">
      <c r="A745" t="s">
        <v>516</v>
      </c>
      <c r="B745">
        <v>2093</v>
      </c>
      <c r="C745">
        <v>721</v>
      </c>
      <c r="D745">
        <v>5</v>
      </c>
      <c r="E745" t="s">
        <v>883</v>
      </c>
      <c r="F745" t="s">
        <v>893</v>
      </c>
    </row>
    <row r="746" spans="1:6" x14ac:dyDescent="0.2">
      <c r="A746" t="s">
        <v>516</v>
      </c>
      <c r="B746">
        <v>95</v>
      </c>
      <c r="C746">
        <v>11</v>
      </c>
      <c r="D746">
        <v>4</v>
      </c>
      <c r="E746" t="s">
        <v>883</v>
      </c>
      <c r="F746" t="s">
        <v>901</v>
      </c>
    </row>
    <row r="747" spans="1:6" x14ac:dyDescent="0.2">
      <c r="A747" t="s">
        <v>516</v>
      </c>
      <c r="B747">
        <v>128</v>
      </c>
      <c r="C747">
        <v>4</v>
      </c>
      <c r="D747">
        <v>3</v>
      </c>
      <c r="E747" t="s">
        <v>885</v>
      </c>
      <c r="F747" t="s">
        <v>891</v>
      </c>
    </row>
    <row r="748" spans="1:6" x14ac:dyDescent="0.2">
      <c r="A748" t="s">
        <v>516</v>
      </c>
      <c r="B748">
        <v>199</v>
      </c>
      <c r="C748">
        <v>48</v>
      </c>
      <c r="D748">
        <v>4</v>
      </c>
      <c r="E748" t="s">
        <v>885</v>
      </c>
      <c r="F748" t="s">
        <v>886</v>
      </c>
    </row>
    <row r="749" spans="1:6" x14ac:dyDescent="0.2">
      <c r="A749" t="s">
        <v>518</v>
      </c>
      <c r="B749">
        <v>149</v>
      </c>
      <c r="C749">
        <v>48</v>
      </c>
      <c r="D749">
        <v>6</v>
      </c>
      <c r="E749" t="s">
        <v>885</v>
      </c>
      <c r="F749" t="s">
        <v>886</v>
      </c>
    </row>
    <row r="750" spans="1:6" x14ac:dyDescent="0.2">
      <c r="A750" t="s">
        <v>518</v>
      </c>
      <c r="B750">
        <v>436</v>
      </c>
      <c r="C750">
        <v>131</v>
      </c>
      <c r="D750">
        <v>9</v>
      </c>
      <c r="E750" t="s">
        <v>885</v>
      </c>
      <c r="F750" t="s">
        <v>887</v>
      </c>
    </row>
    <row r="751" spans="1:6" x14ac:dyDescent="0.2">
      <c r="A751" t="s">
        <v>518</v>
      </c>
      <c r="B751">
        <v>76</v>
      </c>
      <c r="C751">
        <v>19</v>
      </c>
      <c r="D751">
        <v>3</v>
      </c>
      <c r="E751" t="s">
        <v>885</v>
      </c>
      <c r="F751" t="s">
        <v>887</v>
      </c>
    </row>
    <row r="752" spans="1:6" x14ac:dyDescent="0.2">
      <c r="A752" t="s">
        <v>518</v>
      </c>
      <c r="B752">
        <v>88</v>
      </c>
      <c r="C752">
        <v>16</v>
      </c>
      <c r="D752">
        <v>4</v>
      </c>
      <c r="E752" t="s">
        <v>885</v>
      </c>
      <c r="F752" t="s">
        <v>886</v>
      </c>
    </row>
    <row r="753" spans="1:6" x14ac:dyDescent="0.2">
      <c r="A753" t="s">
        <v>518</v>
      </c>
      <c r="B753">
        <v>342</v>
      </c>
      <c r="C753">
        <v>154</v>
      </c>
      <c r="D753">
        <v>7</v>
      </c>
      <c r="E753" t="s">
        <v>883</v>
      </c>
      <c r="F753" t="s">
        <v>901</v>
      </c>
    </row>
    <row r="754" spans="1:6" x14ac:dyDescent="0.2">
      <c r="A754" t="s">
        <v>518</v>
      </c>
      <c r="B754">
        <v>40</v>
      </c>
      <c r="C754">
        <v>16</v>
      </c>
      <c r="D754">
        <v>3</v>
      </c>
      <c r="E754" t="s">
        <v>885</v>
      </c>
      <c r="F754" t="s">
        <v>887</v>
      </c>
    </row>
    <row r="755" spans="1:6" x14ac:dyDescent="0.2">
      <c r="A755" t="s">
        <v>518</v>
      </c>
      <c r="B755">
        <v>53</v>
      </c>
      <c r="C755">
        <v>-2</v>
      </c>
      <c r="D755">
        <v>3</v>
      </c>
      <c r="E755" t="s">
        <v>885</v>
      </c>
      <c r="F755" t="s">
        <v>891</v>
      </c>
    </row>
    <row r="756" spans="1:6" x14ac:dyDescent="0.2">
      <c r="A756" t="s">
        <v>518</v>
      </c>
      <c r="B756">
        <v>381</v>
      </c>
      <c r="C756">
        <v>144</v>
      </c>
      <c r="D756">
        <v>2</v>
      </c>
      <c r="E756" t="s">
        <v>885</v>
      </c>
      <c r="F756" t="s">
        <v>891</v>
      </c>
    </row>
    <row r="757" spans="1:6" x14ac:dyDescent="0.2">
      <c r="A757" t="s">
        <v>519</v>
      </c>
      <c r="B757">
        <v>829</v>
      </c>
      <c r="C757">
        <v>19</v>
      </c>
      <c r="D757">
        <v>4</v>
      </c>
      <c r="E757" t="s">
        <v>888</v>
      </c>
      <c r="F757" t="s">
        <v>899</v>
      </c>
    </row>
    <row r="758" spans="1:6" x14ac:dyDescent="0.2">
      <c r="A758" t="s">
        <v>519</v>
      </c>
      <c r="B758">
        <v>442</v>
      </c>
      <c r="C758">
        <v>31</v>
      </c>
      <c r="D758">
        <v>2</v>
      </c>
      <c r="E758" t="s">
        <v>888</v>
      </c>
      <c r="F758" t="s">
        <v>889</v>
      </c>
    </row>
    <row r="759" spans="1:6" x14ac:dyDescent="0.2">
      <c r="A759" t="s">
        <v>519</v>
      </c>
      <c r="B759">
        <v>90</v>
      </c>
      <c r="C759">
        <v>17</v>
      </c>
      <c r="D759">
        <v>3</v>
      </c>
      <c r="E759" t="s">
        <v>885</v>
      </c>
      <c r="F759" t="s">
        <v>887</v>
      </c>
    </row>
    <row r="760" spans="1:6" x14ac:dyDescent="0.2">
      <c r="A760" t="s">
        <v>519</v>
      </c>
      <c r="B760">
        <v>98</v>
      </c>
      <c r="C760">
        <v>12</v>
      </c>
      <c r="D760">
        <v>2</v>
      </c>
      <c r="E760" t="s">
        <v>885</v>
      </c>
      <c r="F760" t="s">
        <v>887</v>
      </c>
    </row>
    <row r="761" spans="1:6" x14ac:dyDescent="0.2">
      <c r="A761" t="s">
        <v>519</v>
      </c>
      <c r="B761">
        <v>61</v>
      </c>
      <c r="C761">
        <v>30</v>
      </c>
      <c r="D761">
        <v>2</v>
      </c>
      <c r="E761" t="s">
        <v>885</v>
      </c>
      <c r="F761" t="s">
        <v>887</v>
      </c>
    </row>
    <row r="762" spans="1:6" x14ac:dyDescent="0.2">
      <c r="A762" t="s">
        <v>519</v>
      </c>
      <c r="B762">
        <v>1027</v>
      </c>
      <c r="C762">
        <v>441</v>
      </c>
      <c r="D762">
        <v>8</v>
      </c>
      <c r="E762" t="s">
        <v>885</v>
      </c>
      <c r="F762" t="s">
        <v>891</v>
      </c>
    </row>
    <row r="763" spans="1:6" x14ac:dyDescent="0.2">
      <c r="A763" t="s">
        <v>519</v>
      </c>
      <c r="B763">
        <v>1319</v>
      </c>
      <c r="C763">
        <v>567</v>
      </c>
      <c r="D763">
        <v>5</v>
      </c>
      <c r="E763" t="s">
        <v>888</v>
      </c>
      <c r="F763" t="s">
        <v>899</v>
      </c>
    </row>
    <row r="764" spans="1:6" x14ac:dyDescent="0.2">
      <c r="A764" t="s">
        <v>519</v>
      </c>
      <c r="B764">
        <v>197</v>
      </c>
      <c r="C764">
        <v>73</v>
      </c>
      <c r="D764">
        <v>1</v>
      </c>
      <c r="E764" t="s">
        <v>883</v>
      </c>
      <c r="F764" t="s">
        <v>884</v>
      </c>
    </row>
    <row r="765" spans="1:6" x14ac:dyDescent="0.2">
      <c r="A765" t="s">
        <v>519</v>
      </c>
      <c r="B765">
        <v>550</v>
      </c>
      <c r="C765">
        <v>242</v>
      </c>
      <c r="D765">
        <v>5</v>
      </c>
      <c r="E765" t="s">
        <v>883</v>
      </c>
      <c r="F765" t="s">
        <v>901</v>
      </c>
    </row>
    <row r="766" spans="1:6" x14ac:dyDescent="0.2">
      <c r="A766" t="s">
        <v>521</v>
      </c>
      <c r="B766">
        <v>74</v>
      </c>
      <c r="C766">
        <v>29</v>
      </c>
      <c r="D766">
        <v>3</v>
      </c>
      <c r="E766" t="s">
        <v>885</v>
      </c>
      <c r="F766" t="s">
        <v>886</v>
      </c>
    </row>
    <row r="767" spans="1:6" x14ac:dyDescent="0.2">
      <c r="A767" t="s">
        <v>521</v>
      </c>
      <c r="B767">
        <v>10</v>
      </c>
      <c r="C767">
        <v>2</v>
      </c>
      <c r="D767">
        <v>2</v>
      </c>
      <c r="E767" t="s">
        <v>885</v>
      </c>
      <c r="F767" t="s">
        <v>902</v>
      </c>
    </row>
    <row r="768" spans="1:6" x14ac:dyDescent="0.2">
      <c r="A768" t="s">
        <v>521</v>
      </c>
      <c r="B768">
        <v>689</v>
      </c>
      <c r="C768">
        <v>90</v>
      </c>
      <c r="D768">
        <v>5</v>
      </c>
      <c r="E768" t="s">
        <v>885</v>
      </c>
      <c r="F768" t="s">
        <v>891</v>
      </c>
    </row>
    <row r="769" spans="1:6" x14ac:dyDescent="0.2">
      <c r="A769" t="s">
        <v>521</v>
      </c>
      <c r="B769">
        <v>257</v>
      </c>
      <c r="C769">
        <v>3</v>
      </c>
      <c r="D769">
        <v>2</v>
      </c>
      <c r="E769" t="s">
        <v>885</v>
      </c>
      <c r="F769" t="s">
        <v>891</v>
      </c>
    </row>
    <row r="770" spans="1:6" x14ac:dyDescent="0.2">
      <c r="A770" t="s">
        <v>521</v>
      </c>
      <c r="B770">
        <v>48</v>
      </c>
      <c r="C770">
        <v>6</v>
      </c>
      <c r="D770">
        <v>1</v>
      </c>
      <c r="E770" t="s">
        <v>885</v>
      </c>
      <c r="F770" t="s">
        <v>891</v>
      </c>
    </row>
    <row r="771" spans="1:6" x14ac:dyDescent="0.2">
      <c r="A771" t="s">
        <v>522</v>
      </c>
      <c r="B771">
        <v>324</v>
      </c>
      <c r="C771">
        <v>39</v>
      </c>
      <c r="D771">
        <v>8</v>
      </c>
      <c r="E771" t="s">
        <v>888</v>
      </c>
      <c r="F771" t="s">
        <v>900</v>
      </c>
    </row>
    <row r="772" spans="1:6" x14ac:dyDescent="0.2">
      <c r="A772" t="s">
        <v>522</v>
      </c>
      <c r="B772">
        <v>598</v>
      </c>
      <c r="C772">
        <v>166</v>
      </c>
      <c r="D772">
        <v>4</v>
      </c>
      <c r="E772" t="s">
        <v>883</v>
      </c>
      <c r="F772" t="s">
        <v>884</v>
      </c>
    </row>
    <row r="773" spans="1:6" x14ac:dyDescent="0.2">
      <c r="A773" t="s">
        <v>522</v>
      </c>
      <c r="B773">
        <v>227</v>
      </c>
      <c r="C773">
        <v>59</v>
      </c>
      <c r="D773">
        <v>2</v>
      </c>
      <c r="E773" t="s">
        <v>883</v>
      </c>
      <c r="F773" t="s">
        <v>901</v>
      </c>
    </row>
    <row r="774" spans="1:6" x14ac:dyDescent="0.2">
      <c r="A774" t="s">
        <v>524</v>
      </c>
      <c r="B774">
        <v>22</v>
      </c>
      <c r="C774">
        <v>8</v>
      </c>
      <c r="D774">
        <v>3</v>
      </c>
      <c r="E774" t="s">
        <v>885</v>
      </c>
      <c r="F774" t="s">
        <v>887</v>
      </c>
    </row>
    <row r="775" spans="1:6" x14ac:dyDescent="0.2">
      <c r="A775" t="s">
        <v>524</v>
      </c>
      <c r="B775">
        <v>29</v>
      </c>
      <c r="C775">
        <v>11</v>
      </c>
      <c r="D775">
        <v>4</v>
      </c>
      <c r="E775" t="s">
        <v>885</v>
      </c>
      <c r="F775" t="s">
        <v>902</v>
      </c>
    </row>
    <row r="776" spans="1:6" x14ac:dyDescent="0.2">
      <c r="A776" t="s">
        <v>524</v>
      </c>
      <c r="B776">
        <v>27</v>
      </c>
      <c r="C776">
        <v>5</v>
      </c>
      <c r="D776">
        <v>2</v>
      </c>
      <c r="E776" t="s">
        <v>885</v>
      </c>
      <c r="F776" t="s">
        <v>902</v>
      </c>
    </row>
    <row r="777" spans="1:6" x14ac:dyDescent="0.2">
      <c r="A777" t="s">
        <v>524</v>
      </c>
      <c r="B777">
        <v>82</v>
      </c>
      <c r="C777">
        <v>13</v>
      </c>
      <c r="D777">
        <v>2</v>
      </c>
      <c r="E777" t="s">
        <v>885</v>
      </c>
      <c r="F777" t="s">
        <v>896</v>
      </c>
    </row>
    <row r="778" spans="1:6" x14ac:dyDescent="0.2">
      <c r="A778" t="s">
        <v>524</v>
      </c>
      <c r="B778">
        <v>294</v>
      </c>
      <c r="C778">
        <v>109</v>
      </c>
      <c r="D778">
        <v>7</v>
      </c>
      <c r="E778" t="s">
        <v>888</v>
      </c>
      <c r="F778" t="s">
        <v>900</v>
      </c>
    </row>
    <row r="779" spans="1:6" x14ac:dyDescent="0.2">
      <c r="A779" t="s">
        <v>524</v>
      </c>
      <c r="B779">
        <v>16</v>
      </c>
      <c r="C779">
        <v>0</v>
      </c>
      <c r="D779">
        <v>1</v>
      </c>
      <c r="E779" t="s">
        <v>885</v>
      </c>
      <c r="F779" t="s">
        <v>891</v>
      </c>
    </row>
    <row r="780" spans="1:6" x14ac:dyDescent="0.2">
      <c r="A780" t="s">
        <v>524</v>
      </c>
      <c r="B780">
        <v>245</v>
      </c>
      <c r="C780">
        <v>30</v>
      </c>
      <c r="D780">
        <v>2</v>
      </c>
      <c r="E780" t="s">
        <v>885</v>
      </c>
      <c r="F780" t="s">
        <v>891</v>
      </c>
    </row>
    <row r="781" spans="1:6" x14ac:dyDescent="0.2">
      <c r="A781" t="s">
        <v>524</v>
      </c>
      <c r="B781">
        <v>223</v>
      </c>
      <c r="C781">
        <v>27</v>
      </c>
      <c r="D781">
        <v>2</v>
      </c>
      <c r="E781" t="s">
        <v>883</v>
      </c>
      <c r="F781" t="s">
        <v>884</v>
      </c>
    </row>
    <row r="782" spans="1:6" x14ac:dyDescent="0.2">
      <c r="A782" t="s">
        <v>524</v>
      </c>
      <c r="B782">
        <v>2457</v>
      </c>
      <c r="C782">
        <v>665</v>
      </c>
      <c r="D782">
        <v>11</v>
      </c>
      <c r="E782" t="s">
        <v>888</v>
      </c>
      <c r="F782" t="s">
        <v>889</v>
      </c>
    </row>
    <row r="783" spans="1:6" x14ac:dyDescent="0.2">
      <c r="A783" t="s">
        <v>525</v>
      </c>
      <c r="B783">
        <v>724</v>
      </c>
      <c r="C783">
        <v>253</v>
      </c>
      <c r="D783">
        <v>2</v>
      </c>
      <c r="E783" t="s">
        <v>883</v>
      </c>
      <c r="F783" t="s">
        <v>884</v>
      </c>
    </row>
    <row r="784" spans="1:6" x14ac:dyDescent="0.2">
      <c r="A784" t="s">
        <v>527</v>
      </c>
      <c r="B784">
        <v>112</v>
      </c>
      <c r="C784">
        <v>24</v>
      </c>
      <c r="D784">
        <v>3</v>
      </c>
      <c r="E784" t="s">
        <v>885</v>
      </c>
      <c r="F784" t="s">
        <v>894</v>
      </c>
    </row>
    <row r="785" spans="1:6" x14ac:dyDescent="0.2">
      <c r="A785" t="s">
        <v>528</v>
      </c>
      <c r="B785">
        <v>128</v>
      </c>
      <c r="C785">
        <v>4</v>
      </c>
      <c r="D785">
        <v>3</v>
      </c>
      <c r="E785" t="s">
        <v>885</v>
      </c>
      <c r="F785" t="s">
        <v>891</v>
      </c>
    </row>
    <row r="786" spans="1:6" x14ac:dyDescent="0.2">
      <c r="A786" t="s">
        <v>528</v>
      </c>
      <c r="B786">
        <v>50</v>
      </c>
      <c r="C786">
        <v>3</v>
      </c>
      <c r="D786">
        <v>2</v>
      </c>
      <c r="E786" t="s">
        <v>885</v>
      </c>
      <c r="F786" t="s">
        <v>886</v>
      </c>
    </row>
    <row r="787" spans="1:6" x14ac:dyDescent="0.2">
      <c r="A787" t="s">
        <v>528</v>
      </c>
      <c r="B787">
        <v>62</v>
      </c>
      <c r="C787">
        <v>6</v>
      </c>
      <c r="D787">
        <v>5</v>
      </c>
      <c r="E787" t="s">
        <v>885</v>
      </c>
      <c r="F787" t="s">
        <v>887</v>
      </c>
    </row>
    <row r="788" spans="1:6" x14ac:dyDescent="0.2">
      <c r="A788" t="s">
        <v>528</v>
      </c>
      <c r="B788">
        <v>44</v>
      </c>
      <c r="C788">
        <v>14</v>
      </c>
      <c r="D788">
        <v>3</v>
      </c>
      <c r="E788" t="s">
        <v>885</v>
      </c>
      <c r="F788" t="s">
        <v>887</v>
      </c>
    </row>
    <row r="789" spans="1:6" x14ac:dyDescent="0.2">
      <c r="A789" t="s">
        <v>528</v>
      </c>
      <c r="B789">
        <v>56</v>
      </c>
      <c r="C789">
        <v>18</v>
      </c>
      <c r="D789">
        <v>2</v>
      </c>
      <c r="E789" t="s">
        <v>885</v>
      </c>
      <c r="F789" t="s">
        <v>887</v>
      </c>
    </row>
    <row r="790" spans="1:6" x14ac:dyDescent="0.2">
      <c r="A790" t="s">
        <v>528</v>
      </c>
      <c r="B790">
        <v>216</v>
      </c>
      <c r="C790">
        <v>-83</v>
      </c>
      <c r="D790">
        <v>3</v>
      </c>
      <c r="E790" t="s">
        <v>888</v>
      </c>
      <c r="F790" t="s">
        <v>889</v>
      </c>
    </row>
    <row r="791" spans="1:6" x14ac:dyDescent="0.2">
      <c r="A791" t="s">
        <v>530</v>
      </c>
      <c r="B791">
        <v>2061</v>
      </c>
      <c r="C791">
        <v>701</v>
      </c>
      <c r="D791">
        <v>5</v>
      </c>
      <c r="E791" t="s">
        <v>883</v>
      </c>
      <c r="F791" t="s">
        <v>884</v>
      </c>
    </row>
    <row r="792" spans="1:6" x14ac:dyDescent="0.2">
      <c r="A792" t="s">
        <v>530</v>
      </c>
      <c r="B792">
        <v>121</v>
      </c>
      <c r="C792">
        <v>41</v>
      </c>
      <c r="D792">
        <v>4</v>
      </c>
      <c r="E792" t="s">
        <v>885</v>
      </c>
      <c r="F792" t="s">
        <v>886</v>
      </c>
    </row>
    <row r="793" spans="1:6" x14ac:dyDescent="0.2">
      <c r="A793" t="s">
        <v>530</v>
      </c>
      <c r="B793">
        <v>80</v>
      </c>
      <c r="C793">
        <v>3</v>
      </c>
      <c r="D793">
        <v>3</v>
      </c>
      <c r="E793" t="s">
        <v>885</v>
      </c>
      <c r="F793" t="s">
        <v>886</v>
      </c>
    </row>
    <row r="794" spans="1:6" x14ac:dyDescent="0.2">
      <c r="A794" t="s">
        <v>532</v>
      </c>
      <c r="B794">
        <v>189</v>
      </c>
      <c r="C794">
        <v>87</v>
      </c>
      <c r="D794">
        <v>7</v>
      </c>
      <c r="E794" t="s">
        <v>885</v>
      </c>
      <c r="F794" t="s">
        <v>886</v>
      </c>
    </row>
    <row r="795" spans="1:6" x14ac:dyDescent="0.2">
      <c r="A795" t="s">
        <v>534</v>
      </c>
      <c r="B795">
        <v>100</v>
      </c>
      <c r="C795">
        <v>6</v>
      </c>
      <c r="D795">
        <v>4</v>
      </c>
      <c r="E795" t="s">
        <v>885</v>
      </c>
      <c r="F795" t="s">
        <v>886</v>
      </c>
    </row>
    <row r="796" spans="1:6" x14ac:dyDescent="0.2">
      <c r="A796" t="s">
        <v>534</v>
      </c>
      <c r="B796">
        <v>17</v>
      </c>
      <c r="C796">
        <v>5</v>
      </c>
      <c r="D796">
        <v>1</v>
      </c>
      <c r="E796" t="s">
        <v>885</v>
      </c>
      <c r="F796" t="s">
        <v>887</v>
      </c>
    </row>
    <row r="797" spans="1:6" x14ac:dyDescent="0.2">
      <c r="A797" t="s">
        <v>534</v>
      </c>
      <c r="B797">
        <v>22</v>
      </c>
      <c r="C797">
        <v>8</v>
      </c>
      <c r="D797">
        <v>2</v>
      </c>
      <c r="E797" t="s">
        <v>885</v>
      </c>
      <c r="F797" t="s">
        <v>897</v>
      </c>
    </row>
    <row r="798" spans="1:6" x14ac:dyDescent="0.2">
      <c r="A798" t="s">
        <v>534</v>
      </c>
      <c r="B798">
        <v>27</v>
      </c>
      <c r="C798">
        <v>9</v>
      </c>
      <c r="D798">
        <v>2</v>
      </c>
      <c r="E798" t="s">
        <v>885</v>
      </c>
      <c r="F798" t="s">
        <v>887</v>
      </c>
    </row>
    <row r="799" spans="1:6" x14ac:dyDescent="0.2">
      <c r="A799" t="s">
        <v>536</v>
      </c>
      <c r="B799">
        <v>85</v>
      </c>
      <c r="C799">
        <v>-1</v>
      </c>
      <c r="D799">
        <v>3</v>
      </c>
      <c r="E799" t="s">
        <v>885</v>
      </c>
      <c r="F799" t="s">
        <v>891</v>
      </c>
    </row>
    <row r="800" spans="1:6" x14ac:dyDescent="0.2">
      <c r="A800" t="s">
        <v>538</v>
      </c>
      <c r="B800">
        <v>51</v>
      </c>
      <c r="C800">
        <v>14</v>
      </c>
      <c r="D800">
        <v>2</v>
      </c>
      <c r="E800" t="s">
        <v>885</v>
      </c>
      <c r="F800" t="s">
        <v>886</v>
      </c>
    </row>
    <row r="801" spans="1:6" x14ac:dyDescent="0.2">
      <c r="A801" t="s">
        <v>540</v>
      </c>
      <c r="B801">
        <v>31</v>
      </c>
      <c r="C801">
        <v>14</v>
      </c>
      <c r="D801">
        <v>3</v>
      </c>
      <c r="E801" t="s">
        <v>885</v>
      </c>
      <c r="F801" t="s">
        <v>886</v>
      </c>
    </row>
    <row r="802" spans="1:6" x14ac:dyDescent="0.2">
      <c r="A802" t="s">
        <v>540</v>
      </c>
      <c r="B802">
        <v>240</v>
      </c>
      <c r="C802">
        <v>12</v>
      </c>
      <c r="D802">
        <v>6</v>
      </c>
      <c r="E802" t="s">
        <v>885</v>
      </c>
      <c r="F802" t="s">
        <v>894</v>
      </c>
    </row>
    <row r="803" spans="1:6" x14ac:dyDescent="0.2">
      <c r="A803" t="s">
        <v>540</v>
      </c>
      <c r="B803">
        <v>163</v>
      </c>
      <c r="C803">
        <v>26</v>
      </c>
      <c r="D803">
        <v>4</v>
      </c>
      <c r="E803" t="s">
        <v>885</v>
      </c>
      <c r="F803" t="s">
        <v>896</v>
      </c>
    </row>
    <row r="804" spans="1:6" x14ac:dyDescent="0.2">
      <c r="A804" t="s">
        <v>541</v>
      </c>
      <c r="B804">
        <v>170</v>
      </c>
      <c r="C804">
        <v>73</v>
      </c>
      <c r="D804">
        <v>2</v>
      </c>
      <c r="E804" t="s">
        <v>888</v>
      </c>
      <c r="F804" t="s">
        <v>900</v>
      </c>
    </row>
    <row r="805" spans="1:6" x14ac:dyDescent="0.2">
      <c r="A805" t="s">
        <v>541</v>
      </c>
      <c r="B805">
        <v>62</v>
      </c>
      <c r="C805">
        <v>-1</v>
      </c>
      <c r="D805">
        <v>1</v>
      </c>
      <c r="E805" t="s">
        <v>888</v>
      </c>
      <c r="F805" t="s">
        <v>890</v>
      </c>
    </row>
    <row r="806" spans="1:6" x14ac:dyDescent="0.2">
      <c r="A806" t="s">
        <v>541</v>
      </c>
      <c r="B806">
        <v>1118</v>
      </c>
      <c r="C806">
        <v>206</v>
      </c>
      <c r="D806">
        <v>2</v>
      </c>
      <c r="E806" t="s">
        <v>883</v>
      </c>
      <c r="F806" t="s">
        <v>898</v>
      </c>
    </row>
    <row r="807" spans="1:6" x14ac:dyDescent="0.2">
      <c r="A807" t="s">
        <v>543</v>
      </c>
      <c r="B807">
        <v>86</v>
      </c>
      <c r="C807">
        <v>9</v>
      </c>
      <c r="D807">
        <v>3</v>
      </c>
      <c r="E807" t="s">
        <v>885</v>
      </c>
      <c r="F807" t="s">
        <v>891</v>
      </c>
    </row>
    <row r="808" spans="1:6" x14ac:dyDescent="0.2">
      <c r="A808" t="s">
        <v>545</v>
      </c>
      <c r="B808">
        <v>10</v>
      </c>
      <c r="C808">
        <v>4</v>
      </c>
      <c r="D808">
        <v>1</v>
      </c>
      <c r="E808" t="s">
        <v>885</v>
      </c>
      <c r="F808" t="s">
        <v>894</v>
      </c>
    </row>
    <row r="809" spans="1:6" x14ac:dyDescent="0.2">
      <c r="A809" t="s">
        <v>545</v>
      </c>
      <c r="B809">
        <v>845</v>
      </c>
      <c r="C809">
        <v>84</v>
      </c>
      <c r="D809">
        <v>7</v>
      </c>
      <c r="E809" t="s">
        <v>885</v>
      </c>
      <c r="F809" t="s">
        <v>891</v>
      </c>
    </row>
    <row r="810" spans="1:6" x14ac:dyDescent="0.2">
      <c r="A810" t="s">
        <v>545</v>
      </c>
      <c r="B810">
        <v>57</v>
      </c>
      <c r="C810">
        <v>7</v>
      </c>
      <c r="D810">
        <v>3</v>
      </c>
      <c r="E810" t="s">
        <v>883</v>
      </c>
      <c r="F810" t="s">
        <v>901</v>
      </c>
    </row>
    <row r="811" spans="1:6" x14ac:dyDescent="0.2">
      <c r="A811" t="s">
        <v>545</v>
      </c>
      <c r="B811">
        <v>473</v>
      </c>
      <c r="C811">
        <v>113</v>
      </c>
      <c r="D811">
        <v>9</v>
      </c>
      <c r="E811" t="s">
        <v>885</v>
      </c>
      <c r="F811" t="s">
        <v>887</v>
      </c>
    </row>
    <row r="812" spans="1:6" x14ac:dyDescent="0.2">
      <c r="A812" t="s">
        <v>546</v>
      </c>
      <c r="B812">
        <v>118</v>
      </c>
      <c r="C812">
        <v>25</v>
      </c>
      <c r="D812">
        <v>4</v>
      </c>
      <c r="E812" t="s">
        <v>885</v>
      </c>
      <c r="F812" t="s">
        <v>887</v>
      </c>
    </row>
    <row r="813" spans="1:6" x14ac:dyDescent="0.2">
      <c r="A813" t="s">
        <v>549</v>
      </c>
      <c r="B813">
        <v>57</v>
      </c>
      <c r="C813">
        <v>27</v>
      </c>
      <c r="D813">
        <v>2</v>
      </c>
      <c r="E813" t="s">
        <v>885</v>
      </c>
      <c r="F813" t="s">
        <v>896</v>
      </c>
    </row>
    <row r="814" spans="1:6" x14ac:dyDescent="0.2">
      <c r="A814" t="s">
        <v>551</v>
      </c>
      <c r="B814">
        <v>66</v>
      </c>
      <c r="C814">
        <v>12</v>
      </c>
      <c r="D814">
        <v>3</v>
      </c>
      <c r="E814" t="s">
        <v>885</v>
      </c>
      <c r="F814" t="s">
        <v>886</v>
      </c>
    </row>
    <row r="815" spans="1:6" x14ac:dyDescent="0.2">
      <c r="A815" t="s">
        <v>551</v>
      </c>
      <c r="B815">
        <v>367</v>
      </c>
      <c r="C815">
        <v>73</v>
      </c>
      <c r="D815">
        <v>3</v>
      </c>
      <c r="E815" t="s">
        <v>888</v>
      </c>
      <c r="F815" t="s">
        <v>889</v>
      </c>
    </row>
    <row r="816" spans="1:6" x14ac:dyDescent="0.2">
      <c r="A816" t="s">
        <v>551</v>
      </c>
      <c r="B816">
        <v>7</v>
      </c>
      <c r="C816">
        <v>1</v>
      </c>
      <c r="D816">
        <v>1</v>
      </c>
      <c r="E816" t="s">
        <v>885</v>
      </c>
      <c r="F816" t="s">
        <v>887</v>
      </c>
    </row>
    <row r="817" spans="1:6" x14ac:dyDescent="0.2">
      <c r="A817" t="s">
        <v>551</v>
      </c>
      <c r="B817">
        <v>1275</v>
      </c>
      <c r="C817">
        <v>357</v>
      </c>
      <c r="D817">
        <v>2</v>
      </c>
      <c r="E817" t="s">
        <v>888</v>
      </c>
      <c r="F817" t="s">
        <v>890</v>
      </c>
    </row>
    <row r="818" spans="1:6" x14ac:dyDescent="0.2">
      <c r="A818" t="s">
        <v>551</v>
      </c>
      <c r="B818">
        <v>42</v>
      </c>
      <c r="C818">
        <v>12</v>
      </c>
      <c r="D818">
        <v>2</v>
      </c>
      <c r="E818" t="s">
        <v>885</v>
      </c>
      <c r="F818" t="s">
        <v>894</v>
      </c>
    </row>
    <row r="819" spans="1:6" x14ac:dyDescent="0.2">
      <c r="A819" t="s">
        <v>553</v>
      </c>
      <c r="B819">
        <v>124</v>
      </c>
      <c r="C819">
        <v>54</v>
      </c>
      <c r="D819">
        <v>5</v>
      </c>
      <c r="E819" t="s">
        <v>885</v>
      </c>
      <c r="F819" t="s">
        <v>895</v>
      </c>
    </row>
    <row r="820" spans="1:6" x14ac:dyDescent="0.2">
      <c r="A820" t="s">
        <v>555</v>
      </c>
      <c r="B820">
        <v>248</v>
      </c>
      <c r="C820">
        <v>8</v>
      </c>
      <c r="D820">
        <v>2</v>
      </c>
      <c r="E820" t="s">
        <v>885</v>
      </c>
      <c r="F820" t="s">
        <v>891</v>
      </c>
    </row>
    <row r="821" spans="1:6" x14ac:dyDescent="0.2">
      <c r="A821" t="s">
        <v>558</v>
      </c>
      <c r="B821">
        <v>282</v>
      </c>
      <c r="C821">
        <v>14</v>
      </c>
      <c r="D821">
        <v>4</v>
      </c>
      <c r="E821" t="s">
        <v>885</v>
      </c>
      <c r="F821" t="s">
        <v>892</v>
      </c>
    </row>
    <row r="822" spans="1:6" x14ac:dyDescent="0.2">
      <c r="A822" t="s">
        <v>561</v>
      </c>
      <c r="B822">
        <v>1137</v>
      </c>
      <c r="C822">
        <v>568</v>
      </c>
      <c r="D822">
        <v>2</v>
      </c>
      <c r="E822" t="s">
        <v>885</v>
      </c>
      <c r="F822" t="s">
        <v>892</v>
      </c>
    </row>
    <row r="823" spans="1:6" x14ac:dyDescent="0.2">
      <c r="A823" t="s">
        <v>561</v>
      </c>
      <c r="B823">
        <v>269</v>
      </c>
      <c r="C823">
        <v>33</v>
      </c>
      <c r="D823">
        <v>5</v>
      </c>
      <c r="E823" t="s">
        <v>883</v>
      </c>
      <c r="F823" t="s">
        <v>893</v>
      </c>
    </row>
    <row r="824" spans="1:6" x14ac:dyDescent="0.2">
      <c r="A824" t="s">
        <v>561</v>
      </c>
      <c r="B824">
        <v>24</v>
      </c>
      <c r="C824">
        <v>8</v>
      </c>
      <c r="D824">
        <v>2</v>
      </c>
      <c r="E824" t="s">
        <v>885</v>
      </c>
      <c r="F824" t="s">
        <v>902</v>
      </c>
    </row>
    <row r="825" spans="1:6" x14ac:dyDescent="0.2">
      <c r="A825" t="s">
        <v>563</v>
      </c>
      <c r="B825">
        <v>165</v>
      </c>
      <c r="C825">
        <v>46</v>
      </c>
      <c r="D825">
        <v>3</v>
      </c>
      <c r="E825" t="s">
        <v>883</v>
      </c>
      <c r="F825" t="s">
        <v>901</v>
      </c>
    </row>
    <row r="826" spans="1:6" x14ac:dyDescent="0.2">
      <c r="A826" t="s">
        <v>563</v>
      </c>
      <c r="B826">
        <v>46</v>
      </c>
      <c r="C826">
        <v>0</v>
      </c>
      <c r="D826">
        <v>4</v>
      </c>
      <c r="E826" t="s">
        <v>885</v>
      </c>
      <c r="F826" t="s">
        <v>897</v>
      </c>
    </row>
    <row r="827" spans="1:6" x14ac:dyDescent="0.2">
      <c r="A827" t="s">
        <v>563</v>
      </c>
      <c r="B827">
        <v>84</v>
      </c>
      <c r="C827">
        <v>41</v>
      </c>
      <c r="D827">
        <v>3</v>
      </c>
      <c r="E827" t="s">
        <v>885</v>
      </c>
      <c r="F827" t="s">
        <v>895</v>
      </c>
    </row>
    <row r="828" spans="1:6" x14ac:dyDescent="0.2">
      <c r="A828" t="s">
        <v>563</v>
      </c>
      <c r="B828">
        <v>140</v>
      </c>
      <c r="C828">
        <v>15</v>
      </c>
      <c r="D828">
        <v>5</v>
      </c>
      <c r="E828" t="s">
        <v>885</v>
      </c>
      <c r="F828" t="s">
        <v>886</v>
      </c>
    </row>
    <row r="829" spans="1:6" x14ac:dyDescent="0.2">
      <c r="A829" t="s">
        <v>563</v>
      </c>
      <c r="B829">
        <v>741</v>
      </c>
      <c r="C829">
        <v>267</v>
      </c>
      <c r="D829">
        <v>5</v>
      </c>
      <c r="E829" t="s">
        <v>883</v>
      </c>
      <c r="F829" t="s">
        <v>884</v>
      </c>
    </row>
    <row r="830" spans="1:6" x14ac:dyDescent="0.2">
      <c r="A830" t="s">
        <v>563</v>
      </c>
      <c r="B830">
        <v>719</v>
      </c>
      <c r="C830">
        <v>303</v>
      </c>
      <c r="D830">
        <v>6</v>
      </c>
      <c r="E830" t="s">
        <v>883</v>
      </c>
      <c r="F830" t="s">
        <v>893</v>
      </c>
    </row>
    <row r="831" spans="1:6" x14ac:dyDescent="0.2">
      <c r="A831" t="s">
        <v>565</v>
      </c>
      <c r="B831">
        <v>57</v>
      </c>
      <c r="C831">
        <v>28</v>
      </c>
      <c r="D831">
        <v>2</v>
      </c>
      <c r="E831" t="s">
        <v>885</v>
      </c>
      <c r="F831" t="s">
        <v>894</v>
      </c>
    </row>
    <row r="832" spans="1:6" x14ac:dyDescent="0.2">
      <c r="A832" t="s">
        <v>566</v>
      </c>
      <c r="B832">
        <v>108</v>
      </c>
      <c r="C832">
        <v>37</v>
      </c>
      <c r="D832">
        <v>2</v>
      </c>
      <c r="E832" t="s">
        <v>885</v>
      </c>
      <c r="F832" t="s">
        <v>886</v>
      </c>
    </row>
    <row r="833" spans="1:6" x14ac:dyDescent="0.2">
      <c r="A833" t="s">
        <v>568</v>
      </c>
      <c r="B833">
        <v>37</v>
      </c>
      <c r="C833">
        <v>3</v>
      </c>
      <c r="D833">
        <v>3</v>
      </c>
      <c r="E833" t="s">
        <v>885</v>
      </c>
      <c r="F833" t="s">
        <v>887</v>
      </c>
    </row>
    <row r="834" spans="1:6" x14ac:dyDescent="0.2">
      <c r="A834" t="s">
        <v>568</v>
      </c>
      <c r="B834">
        <v>26</v>
      </c>
      <c r="C834">
        <v>9</v>
      </c>
      <c r="D834">
        <v>2</v>
      </c>
      <c r="E834" t="s">
        <v>885</v>
      </c>
      <c r="F834" t="s">
        <v>897</v>
      </c>
    </row>
    <row r="835" spans="1:6" x14ac:dyDescent="0.2">
      <c r="A835" t="s">
        <v>568</v>
      </c>
      <c r="B835">
        <v>1351</v>
      </c>
      <c r="C835">
        <v>111</v>
      </c>
      <c r="D835">
        <v>6</v>
      </c>
      <c r="E835" t="s">
        <v>888</v>
      </c>
      <c r="F835" t="s">
        <v>889</v>
      </c>
    </row>
    <row r="836" spans="1:6" x14ac:dyDescent="0.2">
      <c r="A836" t="s">
        <v>568</v>
      </c>
      <c r="B836">
        <v>2244</v>
      </c>
      <c r="C836">
        <v>247</v>
      </c>
      <c r="D836">
        <v>4</v>
      </c>
      <c r="E836" t="s">
        <v>885</v>
      </c>
      <c r="F836" t="s">
        <v>892</v>
      </c>
    </row>
    <row r="837" spans="1:6" x14ac:dyDescent="0.2">
      <c r="A837" t="s">
        <v>568</v>
      </c>
      <c r="B837">
        <v>36</v>
      </c>
      <c r="C837">
        <v>7</v>
      </c>
      <c r="D837">
        <v>3</v>
      </c>
      <c r="E837" t="s">
        <v>885</v>
      </c>
      <c r="F837" t="s">
        <v>897</v>
      </c>
    </row>
    <row r="838" spans="1:6" x14ac:dyDescent="0.2">
      <c r="A838" t="s">
        <v>568</v>
      </c>
      <c r="B838">
        <v>2115</v>
      </c>
      <c r="C838">
        <v>23</v>
      </c>
      <c r="D838">
        <v>5</v>
      </c>
      <c r="E838" t="s">
        <v>883</v>
      </c>
      <c r="F838" t="s">
        <v>893</v>
      </c>
    </row>
    <row r="839" spans="1:6" x14ac:dyDescent="0.2">
      <c r="A839" t="s">
        <v>569</v>
      </c>
      <c r="B839">
        <v>121</v>
      </c>
      <c r="C839">
        <v>19</v>
      </c>
      <c r="D839">
        <v>4</v>
      </c>
      <c r="E839" t="s">
        <v>885</v>
      </c>
      <c r="F839" t="s">
        <v>886</v>
      </c>
    </row>
    <row r="840" spans="1:6" x14ac:dyDescent="0.2">
      <c r="A840" t="s">
        <v>571</v>
      </c>
      <c r="B840">
        <v>146</v>
      </c>
      <c r="C840">
        <v>42</v>
      </c>
      <c r="D840">
        <v>5</v>
      </c>
      <c r="E840" t="s">
        <v>885</v>
      </c>
      <c r="F840" t="s">
        <v>887</v>
      </c>
    </row>
    <row r="841" spans="1:6" x14ac:dyDescent="0.2">
      <c r="A841" t="s">
        <v>571</v>
      </c>
      <c r="B841">
        <v>105</v>
      </c>
      <c r="C841">
        <v>26</v>
      </c>
      <c r="D841">
        <v>8</v>
      </c>
      <c r="E841" t="s">
        <v>885</v>
      </c>
      <c r="F841" t="s">
        <v>897</v>
      </c>
    </row>
    <row r="842" spans="1:6" x14ac:dyDescent="0.2">
      <c r="A842" t="s">
        <v>571</v>
      </c>
      <c r="B842">
        <v>127</v>
      </c>
      <c r="C842">
        <v>29</v>
      </c>
      <c r="D842">
        <v>3</v>
      </c>
      <c r="E842" t="s">
        <v>883</v>
      </c>
      <c r="F842" t="s">
        <v>901</v>
      </c>
    </row>
    <row r="843" spans="1:6" x14ac:dyDescent="0.2">
      <c r="A843" t="s">
        <v>571</v>
      </c>
      <c r="B843">
        <v>16</v>
      </c>
      <c r="C843">
        <v>-15</v>
      </c>
      <c r="D843">
        <v>4</v>
      </c>
      <c r="E843" t="s">
        <v>885</v>
      </c>
      <c r="F843" t="s">
        <v>887</v>
      </c>
    </row>
    <row r="844" spans="1:6" x14ac:dyDescent="0.2">
      <c r="A844" t="s">
        <v>571</v>
      </c>
      <c r="B844">
        <v>10</v>
      </c>
      <c r="C844">
        <v>-2</v>
      </c>
      <c r="D844">
        <v>2</v>
      </c>
      <c r="E844" t="s">
        <v>885</v>
      </c>
      <c r="F844" t="s">
        <v>897</v>
      </c>
    </row>
    <row r="845" spans="1:6" x14ac:dyDescent="0.2">
      <c r="A845" t="s">
        <v>573</v>
      </c>
      <c r="B845">
        <v>24</v>
      </c>
      <c r="C845">
        <v>2</v>
      </c>
      <c r="D845">
        <v>4</v>
      </c>
      <c r="E845" t="s">
        <v>885</v>
      </c>
      <c r="F845" t="s">
        <v>887</v>
      </c>
    </row>
    <row r="846" spans="1:6" x14ac:dyDescent="0.2">
      <c r="A846" t="s">
        <v>575</v>
      </c>
      <c r="B846">
        <v>94</v>
      </c>
      <c r="C846">
        <v>27</v>
      </c>
      <c r="D846">
        <v>2</v>
      </c>
      <c r="E846" t="s">
        <v>885</v>
      </c>
      <c r="F846" t="s">
        <v>896</v>
      </c>
    </row>
    <row r="847" spans="1:6" x14ac:dyDescent="0.2">
      <c r="A847" t="s">
        <v>575</v>
      </c>
      <c r="B847">
        <v>394</v>
      </c>
      <c r="C847">
        <v>146</v>
      </c>
      <c r="D847">
        <v>2</v>
      </c>
      <c r="E847" t="s">
        <v>883</v>
      </c>
      <c r="F847" t="s">
        <v>884</v>
      </c>
    </row>
    <row r="848" spans="1:6" x14ac:dyDescent="0.2">
      <c r="A848" t="s">
        <v>575</v>
      </c>
      <c r="B848">
        <v>734</v>
      </c>
      <c r="C848">
        <v>248</v>
      </c>
      <c r="D848">
        <v>2</v>
      </c>
      <c r="E848" t="s">
        <v>883</v>
      </c>
      <c r="F848" t="s">
        <v>893</v>
      </c>
    </row>
    <row r="849" spans="1:6" x14ac:dyDescent="0.2">
      <c r="A849" t="s">
        <v>575</v>
      </c>
      <c r="B849">
        <v>349</v>
      </c>
      <c r="C849">
        <v>0</v>
      </c>
      <c r="D849">
        <v>7</v>
      </c>
      <c r="E849" t="s">
        <v>885</v>
      </c>
      <c r="F849" t="s">
        <v>886</v>
      </c>
    </row>
    <row r="850" spans="1:6" x14ac:dyDescent="0.2">
      <c r="A850" t="s">
        <v>577</v>
      </c>
      <c r="B850">
        <v>89</v>
      </c>
      <c r="C850">
        <v>17</v>
      </c>
      <c r="D850">
        <v>2</v>
      </c>
      <c r="E850" t="s">
        <v>885</v>
      </c>
      <c r="F850" t="s">
        <v>886</v>
      </c>
    </row>
    <row r="851" spans="1:6" x14ac:dyDescent="0.2">
      <c r="A851" t="s">
        <v>577</v>
      </c>
      <c r="B851">
        <v>502</v>
      </c>
      <c r="C851">
        <v>84</v>
      </c>
      <c r="D851">
        <v>4</v>
      </c>
      <c r="E851" t="s">
        <v>888</v>
      </c>
      <c r="F851" t="s">
        <v>890</v>
      </c>
    </row>
    <row r="852" spans="1:6" x14ac:dyDescent="0.2">
      <c r="A852" t="s">
        <v>577</v>
      </c>
      <c r="B852">
        <v>63</v>
      </c>
      <c r="C852">
        <v>1</v>
      </c>
      <c r="D852">
        <v>4</v>
      </c>
      <c r="E852" t="s">
        <v>885</v>
      </c>
      <c r="F852" t="s">
        <v>895</v>
      </c>
    </row>
    <row r="853" spans="1:6" x14ac:dyDescent="0.2">
      <c r="A853" t="s">
        <v>577</v>
      </c>
      <c r="B853">
        <v>107</v>
      </c>
      <c r="C853">
        <v>37</v>
      </c>
      <c r="D853">
        <v>3</v>
      </c>
      <c r="E853" t="s">
        <v>885</v>
      </c>
      <c r="F853" t="s">
        <v>896</v>
      </c>
    </row>
    <row r="854" spans="1:6" x14ac:dyDescent="0.2">
      <c r="A854" t="s">
        <v>579</v>
      </c>
      <c r="B854">
        <v>83</v>
      </c>
      <c r="C854">
        <v>6</v>
      </c>
      <c r="D854">
        <v>6</v>
      </c>
      <c r="E854" t="s">
        <v>885</v>
      </c>
      <c r="F854" t="s">
        <v>896</v>
      </c>
    </row>
    <row r="855" spans="1:6" x14ac:dyDescent="0.2">
      <c r="A855" t="s">
        <v>579</v>
      </c>
      <c r="B855">
        <v>2125</v>
      </c>
      <c r="C855">
        <v>234</v>
      </c>
      <c r="D855">
        <v>6</v>
      </c>
      <c r="E855" t="s">
        <v>888</v>
      </c>
      <c r="F855" t="s">
        <v>899</v>
      </c>
    </row>
    <row r="856" spans="1:6" x14ac:dyDescent="0.2">
      <c r="A856" t="s">
        <v>581</v>
      </c>
      <c r="B856">
        <v>18</v>
      </c>
      <c r="C856">
        <v>2</v>
      </c>
      <c r="D856">
        <v>3</v>
      </c>
      <c r="E856" t="s">
        <v>885</v>
      </c>
      <c r="F856" t="s">
        <v>887</v>
      </c>
    </row>
    <row r="857" spans="1:6" x14ac:dyDescent="0.2">
      <c r="A857" t="s">
        <v>581</v>
      </c>
      <c r="B857">
        <v>223</v>
      </c>
      <c r="C857">
        <v>4</v>
      </c>
      <c r="D857">
        <v>3</v>
      </c>
      <c r="E857" t="s">
        <v>888</v>
      </c>
      <c r="F857" t="s">
        <v>890</v>
      </c>
    </row>
    <row r="858" spans="1:6" x14ac:dyDescent="0.2">
      <c r="A858" t="s">
        <v>581</v>
      </c>
      <c r="B858">
        <v>646</v>
      </c>
      <c r="C858">
        <v>213</v>
      </c>
      <c r="D858">
        <v>3</v>
      </c>
      <c r="E858" t="s">
        <v>888</v>
      </c>
      <c r="F858" t="s">
        <v>889</v>
      </c>
    </row>
    <row r="859" spans="1:6" x14ac:dyDescent="0.2">
      <c r="A859" t="s">
        <v>582</v>
      </c>
      <c r="B859">
        <v>31</v>
      </c>
      <c r="C859">
        <v>10</v>
      </c>
      <c r="D859">
        <v>1</v>
      </c>
      <c r="E859" t="s">
        <v>885</v>
      </c>
      <c r="F859" t="s">
        <v>894</v>
      </c>
    </row>
    <row r="860" spans="1:6" x14ac:dyDescent="0.2">
      <c r="A860" t="s">
        <v>582</v>
      </c>
      <c r="B860">
        <v>119</v>
      </c>
      <c r="C860">
        <v>43</v>
      </c>
      <c r="D860">
        <v>7</v>
      </c>
      <c r="E860" t="s">
        <v>885</v>
      </c>
      <c r="F860" t="s">
        <v>894</v>
      </c>
    </row>
    <row r="861" spans="1:6" x14ac:dyDescent="0.2">
      <c r="A861" t="s">
        <v>582</v>
      </c>
      <c r="B861">
        <v>114</v>
      </c>
      <c r="C861">
        <v>11</v>
      </c>
      <c r="D861">
        <v>4</v>
      </c>
      <c r="E861" t="s">
        <v>885</v>
      </c>
      <c r="F861" t="s">
        <v>895</v>
      </c>
    </row>
    <row r="862" spans="1:6" x14ac:dyDescent="0.2">
      <c r="A862" t="s">
        <v>583</v>
      </c>
      <c r="B862">
        <v>465</v>
      </c>
      <c r="C862">
        <v>207</v>
      </c>
      <c r="D862">
        <v>9</v>
      </c>
      <c r="E862" t="s">
        <v>885</v>
      </c>
      <c r="F862" t="s">
        <v>891</v>
      </c>
    </row>
    <row r="863" spans="1:6" x14ac:dyDescent="0.2">
      <c r="A863" t="s">
        <v>585</v>
      </c>
      <c r="B863">
        <v>25</v>
      </c>
      <c r="C863">
        <v>2</v>
      </c>
      <c r="D863">
        <v>2</v>
      </c>
      <c r="E863" t="s">
        <v>885</v>
      </c>
      <c r="F863" t="s">
        <v>887</v>
      </c>
    </row>
    <row r="864" spans="1:6" x14ac:dyDescent="0.2">
      <c r="A864" t="s">
        <v>585</v>
      </c>
      <c r="B864">
        <v>97</v>
      </c>
      <c r="C864">
        <v>36</v>
      </c>
      <c r="D864">
        <v>7</v>
      </c>
      <c r="E864" t="s">
        <v>885</v>
      </c>
      <c r="F864" t="s">
        <v>887</v>
      </c>
    </row>
    <row r="865" spans="1:6" x14ac:dyDescent="0.2">
      <c r="A865" t="s">
        <v>585</v>
      </c>
      <c r="B865">
        <v>121</v>
      </c>
      <c r="C865">
        <v>41</v>
      </c>
      <c r="D865">
        <v>4</v>
      </c>
      <c r="E865" t="s">
        <v>885</v>
      </c>
      <c r="F865" t="s">
        <v>886</v>
      </c>
    </row>
    <row r="866" spans="1:6" x14ac:dyDescent="0.2">
      <c r="A866" t="s">
        <v>586</v>
      </c>
      <c r="B866">
        <v>139</v>
      </c>
      <c r="C866">
        <v>30</v>
      </c>
      <c r="D866">
        <v>3</v>
      </c>
      <c r="E866" t="s">
        <v>885</v>
      </c>
      <c r="F866" t="s">
        <v>896</v>
      </c>
    </row>
    <row r="867" spans="1:6" x14ac:dyDescent="0.2">
      <c r="A867" t="s">
        <v>587</v>
      </c>
      <c r="B867">
        <v>355</v>
      </c>
      <c r="C867">
        <v>114</v>
      </c>
      <c r="D867">
        <v>7</v>
      </c>
      <c r="E867" t="s">
        <v>885</v>
      </c>
      <c r="F867" t="s">
        <v>886</v>
      </c>
    </row>
    <row r="868" spans="1:6" x14ac:dyDescent="0.2">
      <c r="A868" t="s">
        <v>587</v>
      </c>
      <c r="B868">
        <v>61</v>
      </c>
      <c r="C868">
        <v>11</v>
      </c>
      <c r="D868">
        <v>3</v>
      </c>
      <c r="E868" t="s">
        <v>885</v>
      </c>
      <c r="F868" t="s">
        <v>894</v>
      </c>
    </row>
    <row r="869" spans="1:6" x14ac:dyDescent="0.2">
      <c r="A869" t="s">
        <v>587</v>
      </c>
      <c r="B869">
        <v>149</v>
      </c>
      <c r="C869">
        <v>15</v>
      </c>
      <c r="D869">
        <v>3</v>
      </c>
      <c r="E869" t="s">
        <v>885</v>
      </c>
      <c r="F869" t="s">
        <v>891</v>
      </c>
    </row>
    <row r="870" spans="1:6" x14ac:dyDescent="0.2">
      <c r="A870" t="s">
        <v>587</v>
      </c>
      <c r="B870">
        <v>688</v>
      </c>
      <c r="C870">
        <v>103</v>
      </c>
      <c r="D870">
        <v>6</v>
      </c>
      <c r="E870" t="s">
        <v>888</v>
      </c>
      <c r="F870" t="s">
        <v>900</v>
      </c>
    </row>
    <row r="871" spans="1:6" x14ac:dyDescent="0.2">
      <c r="A871" t="s">
        <v>587</v>
      </c>
      <c r="B871">
        <v>372</v>
      </c>
      <c r="C871">
        <v>59</v>
      </c>
      <c r="D871">
        <v>3</v>
      </c>
      <c r="E871" t="s">
        <v>888</v>
      </c>
      <c r="F871" t="s">
        <v>899</v>
      </c>
    </row>
    <row r="872" spans="1:6" x14ac:dyDescent="0.2">
      <c r="A872" t="s">
        <v>587</v>
      </c>
      <c r="B872">
        <v>223</v>
      </c>
      <c r="C872">
        <v>62</v>
      </c>
      <c r="D872">
        <v>7</v>
      </c>
      <c r="E872" t="s">
        <v>885</v>
      </c>
      <c r="F872" t="s">
        <v>896</v>
      </c>
    </row>
    <row r="873" spans="1:6" x14ac:dyDescent="0.2">
      <c r="A873" t="s">
        <v>587</v>
      </c>
      <c r="B873">
        <v>83</v>
      </c>
      <c r="C873">
        <v>12</v>
      </c>
      <c r="D873">
        <v>3</v>
      </c>
      <c r="E873" t="s">
        <v>885</v>
      </c>
      <c r="F873" t="s">
        <v>886</v>
      </c>
    </row>
    <row r="874" spans="1:6" x14ac:dyDescent="0.2">
      <c r="A874" t="s">
        <v>589</v>
      </c>
      <c r="B874">
        <v>1246</v>
      </c>
      <c r="C874">
        <v>62</v>
      </c>
      <c r="D874">
        <v>3</v>
      </c>
      <c r="E874" t="s">
        <v>883</v>
      </c>
      <c r="F874" t="s">
        <v>884</v>
      </c>
    </row>
    <row r="875" spans="1:6" x14ac:dyDescent="0.2">
      <c r="A875" t="s">
        <v>591</v>
      </c>
      <c r="B875">
        <v>388</v>
      </c>
      <c r="C875">
        <v>93</v>
      </c>
      <c r="D875">
        <v>2</v>
      </c>
      <c r="E875" t="s">
        <v>883</v>
      </c>
      <c r="F875" t="s">
        <v>884</v>
      </c>
    </row>
    <row r="876" spans="1:6" x14ac:dyDescent="0.2">
      <c r="A876" t="s">
        <v>593</v>
      </c>
      <c r="B876">
        <v>31</v>
      </c>
      <c r="C876">
        <v>11</v>
      </c>
      <c r="D876">
        <v>3</v>
      </c>
      <c r="E876" t="s">
        <v>885</v>
      </c>
      <c r="F876" t="s">
        <v>902</v>
      </c>
    </row>
    <row r="877" spans="1:6" x14ac:dyDescent="0.2">
      <c r="A877" t="s">
        <v>593</v>
      </c>
      <c r="B877">
        <v>42</v>
      </c>
      <c r="C877">
        <v>7</v>
      </c>
      <c r="D877">
        <v>2</v>
      </c>
      <c r="E877" t="s">
        <v>885</v>
      </c>
      <c r="F877" t="s">
        <v>894</v>
      </c>
    </row>
    <row r="878" spans="1:6" x14ac:dyDescent="0.2">
      <c r="A878" t="s">
        <v>593</v>
      </c>
      <c r="B878">
        <v>190</v>
      </c>
      <c r="C878">
        <v>68</v>
      </c>
      <c r="D878">
        <v>8</v>
      </c>
      <c r="E878" t="s">
        <v>885</v>
      </c>
      <c r="F878" t="s">
        <v>895</v>
      </c>
    </row>
    <row r="879" spans="1:6" x14ac:dyDescent="0.2">
      <c r="A879" t="s">
        <v>593</v>
      </c>
      <c r="B879">
        <v>103</v>
      </c>
      <c r="C879">
        <v>36</v>
      </c>
      <c r="D879">
        <v>2</v>
      </c>
      <c r="E879" t="s">
        <v>885</v>
      </c>
      <c r="F879" t="s">
        <v>887</v>
      </c>
    </row>
    <row r="880" spans="1:6" x14ac:dyDescent="0.2">
      <c r="A880" t="s">
        <v>593</v>
      </c>
      <c r="B880">
        <v>287</v>
      </c>
      <c r="C880">
        <v>66</v>
      </c>
      <c r="D880">
        <v>6</v>
      </c>
      <c r="E880" t="s">
        <v>885</v>
      </c>
      <c r="F880" t="s">
        <v>894</v>
      </c>
    </row>
    <row r="881" spans="1:6" x14ac:dyDescent="0.2">
      <c r="A881" t="s">
        <v>593</v>
      </c>
      <c r="B881">
        <v>23</v>
      </c>
      <c r="C881">
        <v>4</v>
      </c>
      <c r="D881">
        <v>2</v>
      </c>
      <c r="E881" t="s">
        <v>885</v>
      </c>
      <c r="F881" t="s">
        <v>902</v>
      </c>
    </row>
    <row r="882" spans="1:6" x14ac:dyDescent="0.2">
      <c r="A882" t="s">
        <v>593</v>
      </c>
      <c r="B882">
        <v>79</v>
      </c>
      <c r="C882">
        <v>-2</v>
      </c>
      <c r="D882">
        <v>2</v>
      </c>
      <c r="E882" t="s">
        <v>883</v>
      </c>
      <c r="F882" t="s">
        <v>901</v>
      </c>
    </row>
    <row r="883" spans="1:6" x14ac:dyDescent="0.2">
      <c r="A883" t="s">
        <v>594</v>
      </c>
      <c r="B883">
        <v>43</v>
      </c>
      <c r="C883">
        <v>5</v>
      </c>
      <c r="D883">
        <v>3</v>
      </c>
      <c r="E883" t="s">
        <v>885</v>
      </c>
      <c r="F883" t="s">
        <v>886</v>
      </c>
    </row>
    <row r="884" spans="1:6" x14ac:dyDescent="0.2">
      <c r="A884" t="s">
        <v>594</v>
      </c>
      <c r="B884">
        <v>33</v>
      </c>
      <c r="C884">
        <v>10</v>
      </c>
      <c r="D884">
        <v>3</v>
      </c>
      <c r="E884" t="s">
        <v>885</v>
      </c>
      <c r="F884" t="s">
        <v>887</v>
      </c>
    </row>
    <row r="885" spans="1:6" x14ac:dyDescent="0.2">
      <c r="A885" t="s">
        <v>594</v>
      </c>
      <c r="B885">
        <v>24</v>
      </c>
      <c r="C885">
        <v>11</v>
      </c>
      <c r="D885">
        <v>5</v>
      </c>
      <c r="E885" t="s">
        <v>885</v>
      </c>
      <c r="F885" t="s">
        <v>887</v>
      </c>
    </row>
    <row r="886" spans="1:6" x14ac:dyDescent="0.2">
      <c r="A886" t="s">
        <v>594</v>
      </c>
      <c r="B886">
        <v>734</v>
      </c>
      <c r="C886">
        <v>213</v>
      </c>
      <c r="D886">
        <v>6</v>
      </c>
      <c r="E886" t="s">
        <v>888</v>
      </c>
      <c r="F886" t="s">
        <v>889</v>
      </c>
    </row>
    <row r="887" spans="1:6" x14ac:dyDescent="0.2">
      <c r="A887" t="s">
        <v>595</v>
      </c>
      <c r="B887">
        <v>33</v>
      </c>
      <c r="C887">
        <v>13</v>
      </c>
      <c r="D887">
        <v>3</v>
      </c>
      <c r="E887" t="s">
        <v>885</v>
      </c>
      <c r="F887" t="s">
        <v>897</v>
      </c>
    </row>
    <row r="888" spans="1:6" x14ac:dyDescent="0.2">
      <c r="A888" t="s">
        <v>595</v>
      </c>
      <c r="B888">
        <v>499</v>
      </c>
      <c r="C888">
        <v>33</v>
      </c>
      <c r="D888">
        <v>4</v>
      </c>
      <c r="E888" t="s">
        <v>885</v>
      </c>
      <c r="F888" t="s">
        <v>891</v>
      </c>
    </row>
    <row r="889" spans="1:6" x14ac:dyDescent="0.2">
      <c r="A889" t="s">
        <v>595</v>
      </c>
      <c r="B889">
        <v>147</v>
      </c>
      <c r="C889">
        <v>73</v>
      </c>
      <c r="D889">
        <v>3</v>
      </c>
      <c r="E889" t="s">
        <v>885</v>
      </c>
      <c r="F889" t="s">
        <v>886</v>
      </c>
    </row>
    <row r="890" spans="1:6" x14ac:dyDescent="0.2">
      <c r="A890" t="s">
        <v>595</v>
      </c>
      <c r="B890">
        <v>53</v>
      </c>
      <c r="C890">
        <v>5</v>
      </c>
      <c r="D890">
        <v>3</v>
      </c>
      <c r="E890" t="s">
        <v>885</v>
      </c>
      <c r="F890" t="s">
        <v>895</v>
      </c>
    </row>
    <row r="891" spans="1:6" x14ac:dyDescent="0.2">
      <c r="A891" t="s">
        <v>595</v>
      </c>
      <c r="B891">
        <v>171</v>
      </c>
      <c r="C891">
        <v>2</v>
      </c>
      <c r="D891">
        <v>2</v>
      </c>
      <c r="E891" t="s">
        <v>888</v>
      </c>
      <c r="F891" t="s">
        <v>889</v>
      </c>
    </row>
    <row r="892" spans="1:6" x14ac:dyDescent="0.2">
      <c r="A892" t="s">
        <v>595</v>
      </c>
      <c r="B892">
        <v>915</v>
      </c>
      <c r="C892">
        <v>-99</v>
      </c>
      <c r="D892">
        <v>3</v>
      </c>
      <c r="E892" t="s">
        <v>883</v>
      </c>
      <c r="F892" t="s">
        <v>898</v>
      </c>
    </row>
    <row r="893" spans="1:6" x14ac:dyDescent="0.2">
      <c r="A893" t="s">
        <v>595</v>
      </c>
      <c r="B893">
        <v>191</v>
      </c>
      <c r="C893">
        <v>93</v>
      </c>
      <c r="D893">
        <v>4</v>
      </c>
      <c r="E893" t="s">
        <v>885</v>
      </c>
      <c r="F893" t="s">
        <v>896</v>
      </c>
    </row>
    <row r="894" spans="1:6" x14ac:dyDescent="0.2">
      <c r="A894" t="s">
        <v>595</v>
      </c>
      <c r="B894">
        <v>857</v>
      </c>
      <c r="C894">
        <v>274</v>
      </c>
      <c r="D894">
        <v>2</v>
      </c>
      <c r="E894" t="s">
        <v>883</v>
      </c>
      <c r="F894" t="s">
        <v>898</v>
      </c>
    </row>
    <row r="895" spans="1:6" x14ac:dyDescent="0.2">
      <c r="A895" t="s">
        <v>596</v>
      </c>
      <c r="B895">
        <v>22</v>
      </c>
      <c r="C895">
        <v>9</v>
      </c>
      <c r="D895">
        <v>2</v>
      </c>
      <c r="E895" t="s">
        <v>885</v>
      </c>
      <c r="F895" t="s">
        <v>897</v>
      </c>
    </row>
    <row r="896" spans="1:6" x14ac:dyDescent="0.2">
      <c r="A896" t="s">
        <v>596</v>
      </c>
      <c r="B896">
        <v>28</v>
      </c>
      <c r="C896">
        <v>6</v>
      </c>
      <c r="D896">
        <v>4</v>
      </c>
      <c r="E896" t="s">
        <v>885</v>
      </c>
      <c r="F896" t="s">
        <v>902</v>
      </c>
    </row>
    <row r="897" spans="1:6" x14ac:dyDescent="0.2">
      <c r="A897" t="s">
        <v>596</v>
      </c>
      <c r="B897">
        <v>43</v>
      </c>
      <c r="C897">
        <v>17</v>
      </c>
      <c r="D897">
        <v>1</v>
      </c>
      <c r="E897" t="s">
        <v>885</v>
      </c>
      <c r="F897" t="s">
        <v>891</v>
      </c>
    </row>
    <row r="898" spans="1:6" x14ac:dyDescent="0.2">
      <c r="A898" t="s">
        <v>596</v>
      </c>
      <c r="B898">
        <v>846</v>
      </c>
      <c r="C898">
        <v>9</v>
      </c>
      <c r="D898">
        <v>2</v>
      </c>
      <c r="E898" t="s">
        <v>883</v>
      </c>
      <c r="F898" t="s">
        <v>893</v>
      </c>
    </row>
    <row r="899" spans="1:6" x14ac:dyDescent="0.2">
      <c r="A899" t="s">
        <v>598</v>
      </c>
      <c r="B899">
        <v>15</v>
      </c>
      <c r="C899">
        <v>2</v>
      </c>
      <c r="D899">
        <v>1</v>
      </c>
      <c r="E899" t="s">
        <v>885</v>
      </c>
      <c r="F899" t="s">
        <v>897</v>
      </c>
    </row>
    <row r="900" spans="1:6" x14ac:dyDescent="0.2">
      <c r="A900" t="s">
        <v>598</v>
      </c>
      <c r="B900">
        <v>140</v>
      </c>
      <c r="C900">
        <v>68</v>
      </c>
      <c r="D900">
        <v>5</v>
      </c>
      <c r="E900" t="s">
        <v>885</v>
      </c>
      <c r="F900" t="s">
        <v>895</v>
      </c>
    </row>
    <row r="901" spans="1:6" x14ac:dyDescent="0.2">
      <c r="A901" t="s">
        <v>598</v>
      </c>
      <c r="B901">
        <v>210</v>
      </c>
      <c r="C901">
        <v>62</v>
      </c>
      <c r="D901">
        <v>2</v>
      </c>
      <c r="E901" t="s">
        <v>888</v>
      </c>
      <c r="F901" t="s">
        <v>890</v>
      </c>
    </row>
    <row r="902" spans="1:6" x14ac:dyDescent="0.2">
      <c r="A902" t="s">
        <v>599</v>
      </c>
      <c r="B902">
        <v>158</v>
      </c>
      <c r="C902">
        <v>38</v>
      </c>
      <c r="D902">
        <v>3</v>
      </c>
      <c r="E902" t="s">
        <v>885</v>
      </c>
      <c r="F902" t="s">
        <v>887</v>
      </c>
    </row>
    <row r="903" spans="1:6" x14ac:dyDescent="0.2">
      <c r="A903" t="s">
        <v>599</v>
      </c>
      <c r="B903">
        <v>90</v>
      </c>
      <c r="C903">
        <v>27</v>
      </c>
      <c r="D903">
        <v>2</v>
      </c>
      <c r="E903" t="s">
        <v>885</v>
      </c>
      <c r="F903" t="s">
        <v>895</v>
      </c>
    </row>
    <row r="904" spans="1:6" x14ac:dyDescent="0.2">
      <c r="A904" t="s">
        <v>599</v>
      </c>
      <c r="B904">
        <v>159</v>
      </c>
      <c r="C904">
        <v>2</v>
      </c>
      <c r="D904">
        <v>3</v>
      </c>
      <c r="E904" t="s">
        <v>883</v>
      </c>
      <c r="F904" t="s">
        <v>901</v>
      </c>
    </row>
    <row r="905" spans="1:6" x14ac:dyDescent="0.2">
      <c r="A905" t="s">
        <v>599</v>
      </c>
      <c r="B905">
        <v>61</v>
      </c>
      <c r="C905">
        <v>28</v>
      </c>
      <c r="D905">
        <v>2</v>
      </c>
      <c r="E905" t="s">
        <v>885</v>
      </c>
      <c r="F905" t="s">
        <v>887</v>
      </c>
    </row>
    <row r="906" spans="1:6" x14ac:dyDescent="0.2">
      <c r="A906" t="s">
        <v>601</v>
      </c>
      <c r="B906">
        <v>79</v>
      </c>
      <c r="C906">
        <v>6</v>
      </c>
      <c r="D906">
        <v>7</v>
      </c>
      <c r="E906" t="s">
        <v>885</v>
      </c>
      <c r="F906" t="s">
        <v>891</v>
      </c>
    </row>
    <row r="907" spans="1:6" x14ac:dyDescent="0.2">
      <c r="A907" t="s">
        <v>601</v>
      </c>
      <c r="B907">
        <v>268</v>
      </c>
      <c r="C907">
        <v>6</v>
      </c>
      <c r="D907">
        <v>2</v>
      </c>
      <c r="E907" t="s">
        <v>883</v>
      </c>
      <c r="F907" t="s">
        <v>884</v>
      </c>
    </row>
    <row r="908" spans="1:6" x14ac:dyDescent="0.2">
      <c r="A908" t="s">
        <v>601</v>
      </c>
      <c r="B908">
        <v>802</v>
      </c>
      <c r="C908">
        <v>120</v>
      </c>
      <c r="D908">
        <v>7</v>
      </c>
      <c r="E908" t="s">
        <v>888</v>
      </c>
      <c r="F908" t="s">
        <v>900</v>
      </c>
    </row>
    <row r="909" spans="1:6" x14ac:dyDescent="0.2">
      <c r="A909" t="s">
        <v>601</v>
      </c>
      <c r="B909">
        <v>1700</v>
      </c>
      <c r="C909">
        <v>85</v>
      </c>
      <c r="D909">
        <v>3</v>
      </c>
      <c r="E909" t="s">
        <v>885</v>
      </c>
      <c r="F909" t="s">
        <v>892</v>
      </c>
    </row>
    <row r="910" spans="1:6" x14ac:dyDescent="0.2">
      <c r="A910" t="s">
        <v>601</v>
      </c>
      <c r="B910">
        <v>154</v>
      </c>
      <c r="C910">
        <v>26</v>
      </c>
      <c r="D910">
        <v>4</v>
      </c>
      <c r="E910" t="s">
        <v>888</v>
      </c>
      <c r="F910" t="s">
        <v>900</v>
      </c>
    </row>
    <row r="911" spans="1:6" x14ac:dyDescent="0.2">
      <c r="A911" t="s">
        <v>603</v>
      </c>
      <c r="B911">
        <v>455</v>
      </c>
      <c r="C911">
        <v>77</v>
      </c>
      <c r="D911">
        <v>8</v>
      </c>
      <c r="E911" t="s">
        <v>888</v>
      </c>
      <c r="F911" t="s">
        <v>900</v>
      </c>
    </row>
    <row r="912" spans="1:6" x14ac:dyDescent="0.2">
      <c r="A912" t="s">
        <v>603</v>
      </c>
      <c r="B912">
        <v>19</v>
      </c>
      <c r="C912">
        <v>8</v>
      </c>
      <c r="D912">
        <v>2</v>
      </c>
      <c r="E912" t="s">
        <v>885</v>
      </c>
      <c r="F912" t="s">
        <v>887</v>
      </c>
    </row>
    <row r="913" spans="1:6" x14ac:dyDescent="0.2">
      <c r="A913" t="s">
        <v>603</v>
      </c>
      <c r="B913">
        <v>25</v>
      </c>
      <c r="C913">
        <v>11</v>
      </c>
      <c r="D913">
        <v>3</v>
      </c>
      <c r="E913" t="s">
        <v>885</v>
      </c>
      <c r="F913" t="s">
        <v>897</v>
      </c>
    </row>
    <row r="914" spans="1:6" x14ac:dyDescent="0.2">
      <c r="A914" t="s">
        <v>603</v>
      </c>
      <c r="B914">
        <v>37</v>
      </c>
      <c r="C914">
        <v>17</v>
      </c>
      <c r="D914">
        <v>3</v>
      </c>
      <c r="E914" t="s">
        <v>885</v>
      </c>
      <c r="F914" t="s">
        <v>887</v>
      </c>
    </row>
    <row r="915" spans="1:6" x14ac:dyDescent="0.2">
      <c r="A915" t="s">
        <v>603</v>
      </c>
      <c r="B915">
        <v>60</v>
      </c>
      <c r="C915">
        <v>-10</v>
      </c>
      <c r="D915">
        <v>2</v>
      </c>
      <c r="E915" t="s">
        <v>883</v>
      </c>
      <c r="F915" t="s">
        <v>901</v>
      </c>
    </row>
    <row r="916" spans="1:6" x14ac:dyDescent="0.2">
      <c r="A916" t="s">
        <v>603</v>
      </c>
      <c r="B916">
        <v>204</v>
      </c>
      <c r="C916">
        <v>94</v>
      </c>
      <c r="D916">
        <v>4</v>
      </c>
      <c r="E916" t="s">
        <v>885</v>
      </c>
      <c r="F916" t="s">
        <v>887</v>
      </c>
    </row>
    <row r="917" spans="1:6" x14ac:dyDescent="0.2">
      <c r="A917" t="s">
        <v>603</v>
      </c>
      <c r="B917">
        <v>74</v>
      </c>
      <c r="C917">
        <v>33</v>
      </c>
      <c r="D917">
        <v>2</v>
      </c>
      <c r="E917" t="s">
        <v>885</v>
      </c>
      <c r="F917" t="s">
        <v>896</v>
      </c>
    </row>
    <row r="918" spans="1:6" x14ac:dyDescent="0.2">
      <c r="A918" t="s">
        <v>603</v>
      </c>
      <c r="B918">
        <v>336</v>
      </c>
      <c r="C918">
        <v>57</v>
      </c>
      <c r="D918">
        <v>2</v>
      </c>
      <c r="E918" t="s">
        <v>888</v>
      </c>
      <c r="F918" t="s">
        <v>890</v>
      </c>
    </row>
    <row r="919" spans="1:6" x14ac:dyDescent="0.2">
      <c r="A919" t="s">
        <v>605</v>
      </c>
      <c r="B919">
        <v>871</v>
      </c>
      <c r="C919">
        <v>131</v>
      </c>
      <c r="D919">
        <v>2</v>
      </c>
      <c r="E919" t="s">
        <v>883</v>
      </c>
      <c r="F919" t="s">
        <v>884</v>
      </c>
    </row>
    <row r="920" spans="1:6" x14ac:dyDescent="0.2">
      <c r="A920" t="s">
        <v>605</v>
      </c>
      <c r="B920">
        <v>83</v>
      </c>
      <c r="C920">
        <v>12</v>
      </c>
      <c r="D920">
        <v>2</v>
      </c>
      <c r="E920" t="s">
        <v>883</v>
      </c>
      <c r="F920" t="s">
        <v>893</v>
      </c>
    </row>
    <row r="921" spans="1:6" x14ac:dyDescent="0.2">
      <c r="A921" t="s">
        <v>607</v>
      </c>
      <c r="B921">
        <v>152</v>
      </c>
      <c r="C921">
        <v>50</v>
      </c>
      <c r="D921">
        <v>6</v>
      </c>
      <c r="E921" t="s">
        <v>885</v>
      </c>
      <c r="F921" t="s">
        <v>886</v>
      </c>
    </row>
    <row r="922" spans="1:6" x14ac:dyDescent="0.2">
      <c r="A922" t="s">
        <v>609</v>
      </c>
      <c r="B922">
        <v>78</v>
      </c>
      <c r="C922">
        <v>27</v>
      </c>
      <c r="D922">
        <v>3</v>
      </c>
      <c r="E922" t="s">
        <v>885</v>
      </c>
      <c r="F922" t="s">
        <v>886</v>
      </c>
    </row>
    <row r="923" spans="1:6" x14ac:dyDescent="0.2">
      <c r="A923" t="s">
        <v>611</v>
      </c>
      <c r="B923">
        <v>30</v>
      </c>
      <c r="C923">
        <v>11</v>
      </c>
      <c r="D923">
        <v>5</v>
      </c>
      <c r="E923" t="s">
        <v>885</v>
      </c>
      <c r="F923" t="s">
        <v>887</v>
      </c>
    </row>
    <row r="924" spans="1:6" x14ac:dyDescent="0.2">
      <c r="A924" t="s">
        <v>613</v>
      </c>
      <c r="B924">
        <v>179</v>
      </c>
      <c r="C924">
        <v>25</v>
      </c>
      <c r="D924">
        <v>5</v>
      </c>
      <c r="E924" t="s">
        <v>885</v>
      </c>
      <c r="F924" t="s">
        <v>894</v>
      </c>
    </row>
    <row r="925" spans="1:6" x14ac:dyDescent="0.2">
      <c r="A925" t="s">
        <v>615</v>
      </c>
      <c r="B925">
        <v>168</v>
      </c>
      <c r="C925">
        <v>56</v>
      </c>
      <c r="D925">
        <v>3</v>
      </c>
      <c r="E925" t="s">
        <v>885</v>
      </c>
      <c r="F925" t="s">
        <v>891</v>
      </c>
    </row>
    <row r="926" spans="1:6" x14ac:dyDescent="0.2">
      <c r="A926" t="s">
        <v>615</v>
      </c>
      <c r="B926">
        <v>108</v>
      </c>
      <c r="C926">
        <v>22</v>
      </c>
      <c r="D926">
        <v>3</v>
      </c>
      <c r="E926" t="s">
        <v>888</v>
      </c>
      <c r="F926" t="s">
        <v>900</v>
      </c>
    </row>
    <row r="927" spans="1:6" x14ac:dyDescent="0.2">
      <c r="A927" t="s">
        <v>615</v>
      </c>
      <c r="B927">
        <v>1622</v>
      </c>
      <c r="C927">
        <v>248</v>
      </c>
      <c r="D927">
        <v>3</v>
      </c>
      <c r="E927" t="s">
        <v>888</v>
      </c>
      <c r="F927" t="s">
        <v>890</v>
      </c>
    </row>
    <row r="928" spans="1:6" x14ac:dyDescent="0.2">
      <c r="A928" t="s">
        <v>615</v>
      </c>
      <c r="B928">
        <v>323</v>
      </c>
      <c r="C928">
        <v>122</v>
      </c>
      <c r="D928">
        <v>5</v>
      </c>
      <c r="E928" t="s">
        <v>888</v>
      </c>
      <c r="F928" t="s">
        <v>890</v>
      </c>
    </row>
    <row r="929" spans="1:6" x14ac:dyDescent="0.2">
      <c r="A929" t="s">
        <v>615</v>
      </c>
      <c r="B929">
        <v>12</v>
      </c>
      <c r="C929">
        <v>2</v>
      </c>
      <c r="D929">
        <v>2</v>
      </c>
      <c r="E929" t="s">
        <v>885</v>
      </c>
      <c r="F929" t="s">
        <v>902</v>
      </c>
    </row>
    <row r="930" spans="1:6" x14ac:dyDescent="0.2">
      <c r="A930" t="s">
        <v>617</v>
      </c>
      <c r="B930">
        <v>125</v>
      </c>
      <c r="C930">
        <v>15</v>
      </c>
      <c r="D930">
        <v>5</v>
      </c>
      <c r="E930" t="s">
        <v>885</v>
      </c>
      <c r="F930" t="s">
        <v>896</v>
      </c>
    </row>
    <row r="931" spans="1:6" x14ac:dyDescent="0.2">
      <c r="A931" t="s">
        <v>617</v>
      </c>
      <c r="B931">
        <v>685</v>
      </c>
      <c r="C931">
        <v>7</v>
      </c>
      <c r="D931">
        <v>7</v>
      </c>
      <c r="E931" t="s">
        <v>885</v>
      </c>
      <c r="F931" t="s">
        <v>892</v>
      </c>
    </row>
    <row r="932" spans="1:6" x14ac:dyDescent="0.2">
      <c r="A932" t="s">
        <v>617</v>
      </c>
      <c r="B932">
        <v>850</v>
      </c>
      <c r="C932">
        <v>289</v>
      </c>
      <c r="D932">
        <v>5</v>
      </c>
      <c r="E932" t="s">
        <v>888</v>
      </c>
      <c r="F932" t="s">
        <v>889</v>
      </c>
    </row>
    <row r="933" spans="1:6" x14ac:dyDescent="0.2">
      <c r="A933" t="s">
        <v>617</v>
      </c>
      <c r="B933">
        <v>1622</v>
      </c>
      <c r="C933">
        <v>-624</v>
      </c>
      <c r="D933">
        <v>5</v>
      </c>
      <c r="E933" t="s">
        <v>883</v>
      </c>
      <c r="F933" t="s">
        <v>898</v>
      </c>
    </row>
    <row r="934" spans="1:6" x14ac:dyDescent="0.2">
      <c r="A934" t="s">
        <v>617</v>
      </c>
      <c r="B934">
        <v>259</v>
      </c>
      <c r="C934">
        <v>47</v>
      </c>
      <c r="D934">
        <v>5</v>
      </c>
      <c r="E934" t="s">
        <v>885</v>
      </c>
      <c r="F934" t="s">
        <v>887</v>
      </c>
    </row>
    <row r="935" spans="1:6" x14ac:dyDescent="0.2">
      <c r="A935" t="s">
        <v>617</v>
      </c>
      <c r="B935">
        <v>33</v>
      </c>
      <c r="C935">
        <v>1</v>
      </c>
      <c r="D935">
        <v>2</v>
      </c>
      <c r="E935" t="s">
        <v>885</v>
      </c>
      <c r="F935" t="s">
        <v>896</v>
      </c>
    </row>
    <row r="936" spans="1:6" x14ac:dyDescent="0.2">
      <c r="A936" t="s">
        <v>619</v>
      </c>
      <c r="B936">
        <v>40</v>
      </c>
      <c r="C936">
        <v>15</v>
      </c>
      <c r="D936">
        <v>1</v>
      </c>
      <c r="E936" t="s">
        <v>885</v>
      </c>
      <c r="F936" t="s">
        <v>894</v>
      </c>
    </row>
    <row r="937" spans="1:6" x14ac:dyDescent="0.2">
      <c r="A937" t="s">
        <v>621</v>
      </c>
      <c r="B937">
        <v>102</v>
      </c>
      <c r="C937">
        <v>11</v>
      </c>
      <c r="D937">
        <v>6</v>
      </c>
      <c r="E937" t="s">
        <v>885</v>
      </c>
      <c r="F937" t="s">
        <v>895</v>
      </c>
    </row>
    <row r="938" spans="1:6" x14ac:dyDescent="0.2">
      <c r="A938" t="s">
        <v>623</v>
      </c>
      <c r="B938">
        <v>103</v>
      </c>
      <c r="C938">
        <v>21</v>
      </c>
      <c r="D938">
        <v>7</v>
      </c>
      <c r="E938" t="s">
        <v>885</v>
      </c>
      <c r="F938" t="s">
        <v>886</v>
      </c>
    </row>
    <row r="939" spans="1:6" x14ac:dyDescent="0.2">
      <c r="A939" t="s">
        <v>625</v>
      </c>
      <c r="B939">
        <v>460</v>
      </c>
      <c r="C939">
        <v>143</v>
      </c>
      <c r="D939">
        <v>3</v>
      </c>
      <c r="E939" t="s">
        <v>883</v>
      </c>
      <c r="F939" t="s">
        <v>893</v>
      </c>
    </row>
    <row r="940" spans="1:6" x14ac:dyDescent="0.2">
      <c r="A940" t="s">
        <v>625</v>
      </c>
      <c r="B940">
        <v>125</v>
      </c>
      <c r="C940">
        <v>22</v>
      </c>
      <c r="D940">
        <v>3</v>
      </c>
      <c r="E940" t="s">
        <v>885</v>
      </c>
      <c r="F940" t="s">
        <v>886</v>
      </c>
    </row>
    <row r="941" spans="1:6" x14ac:dyDescent="0.2">
      <c r="A941" t="s">
        <v>627</v>
      </c>
      <c r="B941">
        <v>277</v>
      </c>
      <c r="C941">
        <v>3</v>
      </c>
      <c r="D941">
        <v>1</v>
      </c>
      <c r="E941" t="s">
        <v>888</v>
      </c>
      <c r="F941" t="s">
        <v>889</v>
      </c>
    </row>
    <row r="942" spans="1:6" x14ac:dyDescent="0.2">
      <c r="A942" t="s">
        <v>629</v>
      </c>
      <c r="B942">
        <v>80</v>
      </c>
      <c r="C942">
        <v>26</v>
      </c>
      <c r="D942">
        <v>9</v>
      </c>
      <c r="E942" t="s">
        <v>885</v>
      </c>
      <c r="F942" t="s">
        <v>902</v>
      </c>
    </row>
    <row r="943" spans="1:6" x14ac:dyDescent="0.2">
      <c r="A943" t="s">
        <v>631</v>
      </c>
      <c r="B943">
        <v>100</v>
      </c>
      <c r="C943">
        <v>12</v>
      </c>
      <c r="D943">
        <v>2</v>
      </c>
      <c r="E943" t="s">
        <v>885</v>
      </c>
      <c r="F943" t="s">
        <v>895</v>
      </c>
    </row>
    <row r="944" spans="1:6" x14ac:dyDescent="0.2">
      <c r="A944" t="s">
        <v>632</v>
      </c>
      <c r="B944">
        <v>244</v>
      </c>
      <c r="C944">
        <v>122</v>
      </c>
      <c r="D944">
        <v>5</v>
      </c>
      <c r="E944" t="s">
        <v>883</v>
      </c>
      <c r="F944" t="s">
        <v>901</v>
      </c>
    </row>
    <row r="945" spans="1:6" x14ac:dyDescent="0.2">
      <c r="A945" t="s">
        <v>634</v>
      </c>
      <c r="B945">
        <v>28</v>
      </c>
      <c r="C945">
        <v>4</v>
      </c>
      <c r="D945">
        <v>1</v>
      </c>
      <c r="E945" t="s">
        <v>885</v>
      </c>
      <c r="F945" t="s">
        <v>895</v>
      </c>
    </row>
    <row r="946" spans="1:6" x14ac:dyDescent="0.2">
      <c r="A946" t="s">
        <v>634</v>
      </c>
      <c r="B946">
        <v>110</v>
      </c>
      <c r="C946">
        <v>12</v>
      </c>
      <c r="D946">
        <v>7</v>
      </c>
      <c r="E946" t="s">
        <v>885</v>
      </c>
      <c r="F946" t="s">
        <v>886</v>
      </c>
    </row>
    <row r="947" spans="1:6" x14ac:dyDescent="0.2">
      <c r="A947" t="s">
        <v>634</v>
      </c>
      <c r="B947">
        <v>636</v>
      </c>
      <c r="C947">
        <v>204</v>
      </c>
      <c r="D947">
        <v>2</v>
      </c>
      <c r="E947" t="s">
        <v>888</v>
      </c>
      <c r="F947" t="s">
        <v>899</v>
      </c>
    </row>
    <row r="948" spans="1:6" x14ac:dyDescent="0.2">
      <c r="A948" t="s">
        <v>634</v>
      </c>
      <c r="B948">
        <v>1599</v>
      </c>
      <c r="C948">
        <v>37</v>
      </c>
      <c r="D948">
        <v>6</v>
      </c>
      <c r="E948" t="s">
        <v>888</v>
      </c>
      <c r="F948" t="s">
        <v>889</v>
      </c>
    </row>
    <row r="949" spans="1:6" x14ac:dyDescent="0.2">
      <c r="A949" t="s">
        <v>634</v>
      </c>
      <c r="B949">
        <v>977</v>
      </c>
      <c r="C949">
        <v>244</v>
      </c>
      <c r="D949">
        <v>7</v>
      </c>
      <c r="E949" t="s">
        <v>888</v>
      </c>
      <c r="F949" t="s">
        <v>890</v>
      </c>
    </row>
    <row r="950" spans="1:6" x14ac:dyDescent="0.2">
      <c r="A950" t="s">
        <v>636</v>
      </c>
      <c r="B950">
        <v>100</v>
      </c>
      <c r="C950">
        <v>7</v>
      </c>
      <c r="D950">
        <v>2</v>
      </c>
      <c r="E950" t="s">
        <v>885</v>
      </c>
      <c r="F950" t="s">
        <v>895</v>
      </c>
    </row>
    <row r="951" spans="1:6" x14ac:dyDescent="0.2">
      <c r="A951" t="s">
        <v>638</v>
      </c>
      <c r="B951">
        <v>170</v>
      </c>
      <c r="C951">
        <v>19</v>
      </c>
      <c r="D951">
        <v>5</v>
      </c>
      <c r="E951" t="s">
        <v>885</v>
      </c>
      <c r="F951" t="s">
        <v>895</v>
      </c>
    </row>
    <row r="952" spans="1:6" x14ac:dyDescent="0.2">
      <c r="A952" t="s">
        <v>638</v>
      </c>
      <c r="B952">
        <v>84</v>
      </c>
      <c r="C952">
        <v>-42</v>
      </c>
      <c r="D952">
        <v>2</v>
      </c>
      <c r="E952" t="s">
        <v>888</v>
      </c>
      <c r="F952" t="s">
        <v>900</v>
      </c>
    </row>
    <row r="953" spans="1:6" x14ac:dyDescent="0.2">
      <c r="A953" t="s">
        <v>638</v>
      </c>
      <c r="B953">
        <v>71</v>
      </c>
      <c r="C953">
        <v>-44</v>
      </c>
      <c r="D953">
        <v>5</v>
      </c>
      <c r="E953" t="s">
        <v>888</v>
      </c>
      <c r="F953" t="s">
        <v>900</v>
      </c>
    </row>
    <row r="954" spans="1:6" x14ac:dyDescent="0.2">
      <c r="A954" t="s">
        <v>640</v>
      </c>
      <c r="B954">
        <v>52</v>
      </c>
      <c r="C954">
        <v>18</v>
      </c>
      <c r="D954">
        <v>2</v>
      </c>
      <c r="E954" t="s">
        <v>885</v>
      </c>
      <c r="F954" t="s">
        <v>886</v>
      </c>
    </row>
    <row r="955" spans="1:6" x14ac:dyDescent="0.2">
      <c r="A955" t="s">
        <v>642</v>
      </c>
      <c r="B955">
        <v>226</v>
      </c>
      <c r="C955">
        <v>58</v>
      </c>
      <c r="D955">
        <v>3</v>
      </c>
      <c r="E955" t="s">
        <v>888</v>
      </c>
      <c r="F955" t="s">
        <v>900</v>
      </c>
    </row>
    <row r="956" spans="1:6" x14ac:dyDescent="0.2">
      <c r="A956" t="s">
        <v>642</v>
      </c>
      <c r="B956">
        <v>484</v>
      </c>
      <c r="C956">
        <v>28</v>
      </c>
      <c r="D956">
        <v>3</v>
      </c>
      <c r="E956" t="s">
        <v>888</v>
      </c>
      <c r="F956" t="s">
        <v>899</v>
      </c>
    </row>
    <row r="957" spans="1:6" x14ac:dyDescent="0.2">
      <c r="A957" t="s">
        <v>642</v>
      </c>
      <c r="B957">
        <v>253</v>
      </c>
      <c r="C957">
        <v>-11</v>
      </c>
      <c r="D957">
        <v>1</v>
      </c>
      <c r="E957" t="s">
        <v>885</v>
      </c>
      <c r="F957" t="s">
        <v>892</v>
      </c>
    </row>
    <row r="958" spans="1:6" x14ac:dyDescent="0.2">
      <c r="A958" t="s">
        <v>642</v>
      </c>
      <c r="B958">
        <v>3873</v>
      </c>
      <c r="C958">
        <v>891</v>
      </c>
      <c r="D958">
        <v>6</v>
      </c>
      <c r="E958" t="s">
        <v>888</v>
      </c>
      <c r="F958" t="s">
        <v>890</v>
      </c>
    </row>
    <row r="959" spans="1:6" x14ac:dyDescent="0.2">
      <c r="A959" t="s">
        <v>644</v>
      </c>
      <c r="B959">
        <v>148</v>
      </c>
      <c r="C959">
        <v>54</v>
      </c>
      <c r="D959">
        <v>2</v>
      </c>
      <c r="E959" t="s">
        <v>883</v>
      </c>
      <c r="F959" t="s">
        <v>893</v>
      </c>
    </row>
    <row r="960" spans="1:6" x14ac:dyDescent="0.2">
      <c r="A960" t="s">
        <v>646</v>
      </c>
      <c r="B960">
        <v>27</v>
      </c>
      <c r="C960">
        <v>12</v>
      </c>
      <c r="D960">
        <v>1</v>
      </c>
      <c r="E960" t="s">
        <v>885</v>
      </c>
      <c r="F960" t="s">
        <v>886</v>
      </c>
    </row>
    <row r="961" spans="1:6" x14ac:dyDescent="0.2">
      <c r="A961" t="s">
        <v>646</v>
      </c>
      <c r="B961">
        <v>314</v>
      </c>
      <c r="C961">
        <v>-41</v>
      </c>
      <c r="D961">
        <v>3</v>
      </c>
      <c r="E961" t="s">
        <v>888</v>
      </c>
      <c r="F961" t="s">
        <v>889</v>
      </c>
    </row>
    <row r="962" spans="1:6" x14ac:dyDescent="0.2">
      <c r="A962" t="s">
        <v>646</v>
      </c>
      <c r="B962">
        <v>1228</v>
      </c>
      <c r="C962">
        <v>14</v>
      </c>
      <c r="D962">
        <v>3</v>
      </c>
      <c r="E962" t="s">
        <v>883</v>
      </c>
      <c r="F962" t="s">
        <v>893</v>
      </c>
    </row>
    <row r="963" spans="1:6" x14ac:dyDescent="0.2">
      <c r="A963" t="s">
        <v>647</v>
      </c>
      <c r="B963">
        <v>57</v>
      </c>
      <c r="C963">
        <v>6</v>
      </c>
      <c r="D963">
        <v>5</v>
      </c>
      <c r="E963" t="s">
        <v>885</v>
      </c>
      <c r="F963" t="s">
        <v>897</v>
      </c>
    </row>
    <row r="964" spans="1:6" x14ac:dyDescent="0.2">
      <c r="A964" t="s">
        <v>649</v>
      </c>
      <c r="B964">
        <v>200</v>
      </c>
      <c r="C964">
        <v>7</v>
      </c>
      <c r="D964">
        <v>4</v>
      </c>
      <c r="E964" t="s">
        <v>888</v>
      </c>
      <c r="F964" t="s">
        <v>889</v>
      </c>
    </row>
    <row r="965" spans="1:6" x14ac:dyDescent="0.2">
      <c r="A965" t="s">
        <v>650</v>
      </c>
      <c r="B965">
        <v>25</v>
      </c>
      <c r="C965">
        <v>10</v>
      </c>
      <c r="D965">
        <v>1</v>
      </c>
      <c r="E965" t="s">
        <v>883</v>
      </c>
      <c r="F965" t="s">
        <v>901</v>
      </c>
    </row>
    <row r="966" spans="1:6" x14ac:dyDescent="0.2">
      <c r="A966" t="s">
        <v>650</v>
      </c>
      <c r="B966">
        <v>122</v>
      </c>
      <c r="C966">
        <v>15</v>
      </c>
      <c r="D966">
        <v>3</v>
      </c>
      <c r="E966" t="s">
        <v>888</v>
      </c>
      <c r="F966" t="s">
        <v>900</v>
      </c>
    </row>
    <row r="967" spans="1:6" x14ac:dyDescent="0.2">
      <c r="A967" t="s">
        <v>652</v>
      </c>
      <c r="B967">
        <v>1308</v>
      </c>
      <c r="C967">
        <v>536</v>
      </c>
      <c r="D967">
        <v>3</v>
      </c>
      <c r="E967" t="s">
        <v>883</v>
      </c>
      <c r="F967" t="s">
        <v>884</v>
      </c>
    </row>
    <row r="968" spans="1:6" x14ac:dyDescent="0.2">
      <c r="A968" t="s">
        <v>652</v>
      </c>
      <c r="B968">
        <v>216</v>
      </c>
      <c r="C968">
        <v>-135</v>
      </c>
      <c r="D968">
        <v>3</v>
      </c>
      <c r="E968" t="s">
        <v>883</v>
      </c>
      <c r="F968" t="s">
        <v>893</v>
      </c>
    </row>
    <row r="969" spans="1:6" x14ac:dyDescent="0.2">
      <c r="A969" t="s">
        <v>652</v>
      </c>
      <c r="B969">
        <v>154</v>
      </c>
      <c r="C969">
        <v>-85</v>
      </c>
      <c r="D969">
        <v>3</v>
      </c>
      <c r="E969" t="s">
        <v>883</v>
      </c>
      <c r="F969" t="s">
        <v>893</v>
      </c>
    </row>
    <row r="970" spans="1:6" x14ac:dyDescent="0.2">
      <c r="A970" t="s">
        <v>654</v>
      </c>
      <c r="B970">
        <v>40</v>
      </c>
      <c r="C970">
        <v>13</v>
      </c>
      <c r="D970">
        <v>3</v>
      </c>
      <c r="E970" t="s">
        <v>885</v>
      </c>
      <c r="F970" t="s">
        <v>895</v>
      </c>
    </row>
    <row r="971" spans="1:6" x14ac:dyDescent="0.2">
      <c r="A971" t="s">
        <v>654</v>
      </c>
      <c r="B971">
        <v>351</v>
      </c>
      <c r="C971">
        <v>-94</v>
      </c>
      <c r="D971">
        <v>5</v>
      </c>
      <c r="E971" t="s">
        <v>888</v>
      </c>
      <c r="F971" t="s">
        <v>889</v>
      </c>
    </row>
    <row r="972" spans="1:6" x14ac:dyDescent="0.2">
      <c r="A972" t="s">
        <v>654</v>
      </c>
      <c r="B972">
        <v>595</v>
      </c>
      <c r="C972">
        <v>119</v>
      </c>
      <c r="D972">
        <v>4</v>
      </c>
      <c r="E972" t="s">
        <v>883</v>
      </c>
      <c r="F972" t="s">
        <v>884</v>
      </c>
    </row>
    <row r="973" spans="1:6" x14ac:dyDescent="0.2">
      <c r="A973" t="s">
        <v>654</v>
      </c>
      <c r="B973">
        <v>151</v>
      </c>
      <c r="C973">
        <v>29</v>
      </c>
      <c r="D973">
        <v>5</v>
      </c>
      <c r="E973" t="s">
        <v>885</v>
      </c>
      <c r="F973" t="s">
        <v>887</v>
      </c>
    </row>
    <row r="974" spans="1:6" x14ac:dyDescent="0.2">
      <c r="A974" t="s">
        <v>654</v>
      </c>
      <c r="B974">
        <v>58</v>
      </c>
      <c r="C974">
        <v>17</v>
      </c>
      <c r="D974">
        <v>2</v>
      </c>
      <c r="E974" t="s">
        <v>885</v>
      </c>
      <c r="F974" t="s">
        <v>887</v>
      </c>
    </row>
    <row r="975" spans="1:6" x14ac:dyDescent="0.2">
      <c r="A975" t="s">
        <v>654</v>
      </c>
      <c r="B975">
        <v>202</v>
      </c>
      <c r="C975">
        <v>89</v>
      </c>
      <c r="D975">
        <v>9</v>
      </c>
      <c r="E975" t="s">
        <v>885</v>
      </c>
      <c r="F975" t="s">
        <v>895</v>
      </c>
    </row>
    <row r="976" spans="1:6" x14ac:dyDescent="0.2">
      <c r="A976" t="s">
        <v>656</v>
      </c>
      <c r="B976">
        <v>73</v>
      </c>
      <c r="C976">
        <v>-36</v>
      </c>
      <c r="D976">
        <v>3</v>
      </c>
      <c r="E976" t="s">
        <v>883</v>
      </c>
      <c r="F976" t="s">
        <v>893</v>
      </c>
    </row>
    <row r="977" spans="1:6" x14ac:dyDescent="0.2">
      <c r="A977" t="s">
        <v>658</v>
      </c>
      <c r="B977">
        <v>71</v>
      </c>
      <c r="C977">
        <v>-14</v>
      </c>
      <c r="D977">
        <v>4</v>
      </c>
      <c r="E977" t="s">
        <v>883</v>
      </c>
      <c r="F977" t="s">
        <v>901</v>
      </c>
    </row>
    <row r="978" spans="1:6" x14ac:dyDescent="0.2">
      <c r="A978" t="s">
        <v>660</v>
      </c>
      <c r="B978">
        <v>81</v>
      </c>
      <c r="C978">
        <v>-44</v>
      </c>
      <c r="D978">
        <v>3</v>
      </c>
      <c r="E978" t="s">
        <v>885</v>
      </c>
      <c r="F978" t="s">
        <v>886</v>
      </c>
    </row>
    <row r="979" spans="1:6" x14ac:dyDescent="0.2">
      <c r="A979" t="s">
        <v>660</v>
      </c>
      <c r="B979">
        <v>412</v>
      </c>
      <c r="C979">
        <v>-412</v>
      </c>
      <c r="D979">
        <v>6</v>
      </c>
      <c r="E979" t="s">
        <v>885</v>
      </c>
      <c r="F979" t="s">
        <v>891</v>
      </c>
    </row>
    <row r="980" spans="1:6" x14ac:dyDescent="0.2">
      <c r="A980" t="s">
        <v>660</v>
      </c>
      <c r="B980">
        <v>207</v>
      </c>
      <c r="C980">
        <v>-100</v>
      </c>
      <c r="D980">
        <v>2</v>
      </c>
      <c r="E980" t="s">
        <v>885</v>
      </c>
      <c r="F980" t="s">
        <v>891</v>
      </c>
    </row>
    <row r="981" spans="1:6" x14ac:dyDescent="0.2">
      <c r="A981" t="s">
        <v>662</v>
      </c>
      <c r="B981">
        <v>105</v>
      </c>
      <c r="C981">
        <v>33</v>
      </c>
      <c r="D981">
        <v>6</v>
      </c>
      <c r="E981" t="s">
        <v>885</v>
      </c>
      <c r="F981" t="s">
        <v>891</v>
      </c>
    </row>
    <row r="982" spans="1:6" x14ac:dyDescent="0.2">
      <c r="A982" t="s">
        <v>664</v>
      </c>
      <c r="B982">
        <v>162</v>
      </c>
      <c r="C982">
        <v>20</v>
      </c>
      <c r="D982">
        <v>3</v>
      </c>
      <c r="E982" t="s">
        <v>883</v>
      </c>
      <c r="F982" t="s">
        <v>893</v>
      </c>
    </row>
    <row r="983" spans="1:6" x14ac:dyDescent="0.2">
      <c r="A983" t="s">
        <v>664</v>
      </c>
      <c r="B983">
        <v>150</v>
      </c>
      <c r="C983">
        <v>32</v>
      </c>
      <c r="D983">
        <v>3</v>
      </c>
      <c r="E983" t="s">
        <v>885</v>
      </c>
      <c r="F983" t="s">
        <v>887</v>
      </c>
    </row>
    <row r="984" spans="1:6" x14ac:dyDescent="0.2">
      <c r="A984" t="s">
        <v>664</v>
      </c>
      <c r="B984">
        <v>1657</v>
      </c>
      <c r="C984">
        <v>460</v>
      </c>
      <c r="D984">
        <v>4</v>
      </c>
      <c r="E984" t="s">
        <v>883</v>
      </c>
      <c r="F984" t="s">
        <v>893</v>
      </c>
    </row>
    <row r="985" spans="1:6" x14ac:dyDescent="0.2">
      <c r="A985" t="s">
        <v>666</v>
      </c>
      <c r="B985">
        <v>61</v>
      </c>
      <c r="C985">
        <v>25</v>
      </c>
      <c r="D985">
        <v>4</v>
      </c>
      <c r="E985" t="s">
        <v>885</v>
      </c>
      <c r="F985" t="s">
        <v>891</v>
      </c>
    </row>
    <row r="986" spans="1:6" x14ac:dyDescent="0.2">
      <c r="A986" t="s">
        <v>668</v>
      </c>
      <c r="B986">
        <v>1101</v>
      </c>
      <c r="C986">
        <v>352</v>
      </c>
      <c r="D986">
        <v>3</v>
      </c>
      <c r="E986" t="s">
        <v>883</v>
      </c>
      <c r="F986" t="s">
        <v>884</v>
      </c>
    </row>
    <row r="987" spans="1:6" x14ac:dyDescent="0.2">
      <c r="A987" t="s">
        <v>669</v>
      </c>
      <c r="B987">
        <v>61</v>
      </c>
      <c r="C987">
        <v>1</v>
      </c>
      <c r="D987">
        <v>2</v>
      </c>
      <c r="E987" t="s">
        <v>883</v>
      </c>
      <c r="F987" t="s">
        <v>901</v>
      </c>
    </row>
    <row r="988" spans="1:6" x14ac:dyDescent="0.2">
      <c r="A988" t="s">
        <v>669</v>
      </c>
      <c r="B988">
        <v>59</v>
      </c>
      <c r="C988">
        <v>25</v>
      </c>
      <c r="D988">
        <v>3</v>
      </c>
      <c r="E988" t="s">
        <v>885</v>
      </c>
      <c r="F988" t="s">
        <v>886</v>
      </c>
    </row>
    <row r="989" spans="1:6" x14ac:dyDescent="0.2">
      <c r="A989" t="s">
        <v>670</v>
      </c>
      <c r="B989">
        <v>61</v>
      </c>
      <c r="C989">
        <v>18</v>
      </c>
      <c r="D989">
        <v>2</v>
      </c>
      <c r="E989" t="s">
        <v>888</v>
      </c>
      <c r="F989" t="s">
        <v>900</v>
      </c>
    </row>
    <row r="990" spans="1:6" x14ac:dyDescent="0.2">
      <c r="A990" t="s">
        <v>670</v>
      </c>
      <c r="B990">
        <v>136</v>
      </c>
      <c r="C990">
        <v>41</v>
      </c>
      <c r="D990">
        <v>3</v>
      </c>
      <c r="E990" t="s">
        <v>888</v>
      </c>
      <c r="F990" t="s">
        <v>900</v>
      </c>
    </row>
    <row r="991" spans="1:6" x14ac:dyDescent="0.2">
      <c r="A991" t="s">
        <v>670</v>
      </c>
      <c r="B991">
        <v>469</v>
      </c>
      <c r="C991">
        <v>33</v>
      </c>
      <c r="D991">
        <v>4</v>
      </c>
      <c r="E991" t="s">
        <v>888</v>
      </c>
      <c r="F991" t="s">
        <v>889</v>
      </c>
    </row>
    <row r="992" spans="1:6" x14ac:dyDescent="0.2">
      <c r="A992" t="s">
        <v>672</v>
      </c>
      <c r="B992">
        <v>55</v>
      </c>
      <c r="C992">
        <v>4</v>
      </c>
      <c r="D992">
        <v>2</v>
      </c>
      <c r="E992" t="s">
        <v>885</v>
      </c>
      <c r="F992" t="s">
        <v>886</v>
      </c>
    </row>
    <row r="993" spans="1:6" x14ac:dyDescent="0.2">
      <c r="A993" t="s">
        <v>672</v>
      </c>
      <c r="B993">
        <v>13</v>
      </c>
      <c r="C993">
        <v>3</v>
      </c>
      <c r="D993">
        <v>2</v>
      </c>
      <c r="E993" t="s">
        <v>885</v>
      </c>
      <c r="F993" t="s">
        <v>887</v>
      </c>
    </row>
    <row r="994" spans="1:6" x14ac:dyDescent="0.2">
      <c r="A994" t="s">
        <v>672</v>
      </c>
      <c r="B994">
        <v>46</v>
      </c>
      <c r="C994">
        <v>0</v>
      </c>
      <c r="D994">
        <v>4</v>
      </c>
      <c r="E994" t="s">
        <v>885</v>
      </c>
      <c r="F994" t="s">
        <v>897</v>
      </c>
    </row>
    <row r="995" spans="1:6" x14ac:dyDescent="0.2">
      <c r="A995" t="s">
        <v>674</v>
      </c>
      <c r="B995">
        <v>177</v>
      </c>
      <c r="C995">
        <v>41</v>
      </c>
      <c r="D995">
        <v>4</v>
      </c>
      <c r="E995" t="s">
        <v>885</v>
      </c>
      <c r="F995" t="s">
        <v>896</v>
      </c>
    </row>
    <row r="996" spans="1:6" x14ac:dyDescent="0.2">
      <c r="A996" t="s">
        <v>676</v>
      </c>
      <c r="B996">
        <v>646</v>
      </c>
      <c r="C996">
        <v>-23</v>
      </c>
      <c r="D996">
        <v>2</v>
      </c>
      <c r="E996" t="s">
        <v>888</v>
      </c>
      <c r="F996" t="s">
        <v>899</v>
      </c>
    </row>
    <row r="997" spans="1:6" x14ac:dyDescent="0.2">
      <c r="A997" t="s">
        <v>677</v>
      </c>
      <c r="B997">
        <v>48</v>
      </c>
      <c r="C997">
        <v>20</v>
      </c>
      <c r="D997">
        <v>4</v>
      </c>
      <c r="E997" t="s">
        <v>885</v>
      </c>
      <c r="F997" t="s">
        <v>886</v>
      </c>
    </row>
    <row r="998" spans="1:6" x14ac:dyDescent="0.2">
      <c r="A998" t="s">
        <v>677</v>
      </c>
      <c r="B998">
        <v>26</v>
      </c>
      <c r="C998">
        <v>7</v>
      </c>
      <c r="D998">
        <v>4</v>
      </c>
      <c r="E998" t="s">
        <v>885</v>
      </c>
      <c r="F998" t="s">
        <v>887</v>
      </c>
    </row>
    <row r="999" spans="1:6" x14ac:dyDescent="0.2">
      <c r="A999" t="s">
        <v>677</v>
      </c>
      <c r="B999">
        <v>149</v>
      </c>
      <c r="C999">
        <v>15</v>
      </c>
      <c r="D999">
        <v>3</v>
      </c>
      <c r="E999" t="s">
        <v>885</v>
      </c>
      <c r="F999" t="s">
        <v>891</v>
      </c>
    </row>
    <row r="1000" spans="1:6" x14ac:dyDescent="0.2">
      <c r="A1000" t="s">
        <v>677</v>
      </c>
      <c r="B1000">
        <v>1547</v>
      </c>
      <c r="C1000">
        <v>340</v>
      </c>
      <c r="D1000">
        <v>6</v>
      </c>
      <c r="E1000" t="s">
        <v>888</v>
      </c>
      <c r="F1000" t="s">
        <v>900</v>
      </c>
    </row>
    <row r="1001" spans="1:6" x14ac:dyDescent="0.2">
      <c r="A1001" t="s">
        <v>677</v>
      </c>
      <c r="B1001">
        <v>137</v>
      </c>
      <c r="C1001">
        <v>38</v>
      </c>
      <c r="D1001">
        <v>5</v>
      </c>
      <c r="E1001" t="s">
        <v>885</v>
      </c>
      <c r="F1001" t="s">
        <v>887</v>
      </c>
    </row>
    <row r="1002" spans="1:6" x14ac:dyDescent="0.2">
      <c r="A1002" t="s">
        <v>679</v>
      </c>
      <c r="B1002">
        <v>169</v>
      </c>
      <c r="C1002">
        <v>38</v>
      </c>
      <c r="D1002">
        <v>3</v>
      </c>
      <c r="E1002" t="s">
        <v>885</v>
      </c>
      <c r="F1002" t="s">
        <v>891</v>
      </c>
    </row>
    <row r="1003" spans="1:6" x14ac:dyDescent="0.2">
      <c r="A1003" t="s">
        <v>681</v>
      </c>
      <c r="B1003">
        <v>245</v>
      </c>
      <c r="C1003">
        <v>10</v>
      </c>
      <c r="D1003">
        <v>2</v>
      </c>
      <c r="E1003" t="s">
        <v>883</v>
      </c>
      <c r="F1003" t="s">
        <v>884</v>
      </c>
    </row>
    <row r="1004" spans="1:6" x14ac:dyDescent="0.2">
      <c r="A1004" t="s">
        <v>681</v>
      </c>
      <c r="B1004">
        <v>60</v>
      </c>
      <c r="C1004">
        <v>3</v>
      </c>
      <c r="D1004">
        <v>3</v>
      </c>
      <c r="E1004" t="s">
        <v>885</v>
      </c>
      <c r="F1004" t="s">
        <v>891</v>
      </c>
    </row>
    <row r="1005" spans="1:6" x14ac:dyDescent="0.2">
      <c r="A1005" t="s">
        <v>681</v>
      </c>
      <c r="B1005">
        <v>63</v>
      </c>
      <c r="C1005">
        <v>14</v>
      </c>
      <c r="D1005">
        <v>2</v>
      </c>
      <c r="E1005" t="s">
        <v>885</v>
      </c>
      <c r="F1005" t="s">
        <v>896</v>
      </c>
    </row>
    <row r="1006" spans="1:6" x14ac:dyDescent="0.2">
      <c r="A1006" t="s">
        <v>681</v>
      </c>
      <c r="B1006">
        <v>765</v>
      </c>
      <c r="C1006">
        <v>-36</v>
      </c>
      <c r="D1006">
        <v>3</v>
      </c>
      <c r="E1006" t="s">
        <v>888</v>
      </c>
      <c r="F1006" t="s">
        <v>889</v>
      </c>
    </row>
    <row r="1007" spans="1:6" x14ac:dyDescent="0.2">
      <c r="A1007" t="s">
        <v>683</v>
      </c>
      <c r="B1007">
        <v>146</v>
      </c>
      <c r="C1007">
        <v>7</v>
      </c>
      <c r="D1007">
        <v>2</v>
      </c>
      <c r="E1007" t="s">
        <v>888</v>
      </c>
      <c r="F1007" t="s">
        <v>890</v>
      </c>
    </row>
    <row r="1008" spans="1:6" x14ac:dyDescent="0.2">
      <c r="A1008" t="s">
        <v>684</v>
      </c>
      <c r="B1008">
        <v>290</v>
      </c>
      <c r="C1008">
        <v>35</v>
      </c>
      <c r="D1008">
        <v>6</v>
      </c>
      <c r="E1008" t="s">
        <v>885</v>
      </c>
      <c r="F1008" t="s">
        <v>887</v>
      </c>
    </row>
    <row r="1009" spans="1:6" x14ac:dyDescent="0.2">
      <c r="A1009" t="s">
        <v>684</v>
      </c>
      <c r="B1009">
        <v>207</v>
      </c>
      <c r="C1009">
        <v>33</v>
      </c>
      <c r="D1009">
        <v>2</v>
      </c>
      <c r="E1009" t="s">
        <v>888</v>
      </c>
      <c r="F1009" t="s">
        <v>900</v>
      </c>
    </row>
    <row r="1010" spans="1:6" x14ac:dyDescent="0.2">
      <c r="A1010" t="s">
        <v>686</v>
      </c>
      <c r="B1010">
        <v>152</v>
      </c>
      <c r="C1010">
        <v>23</v>
      </c>
      <c r="D1010">
        <v>3</v>
      </c>
      <c r="E1010" t="s">
        <v>883</v>
      </c>
      <c r="F1010" t="s">
        <v>901</v>
      </c>
    </row>
    <row r="1011" spans="1:6" x14ac:dyDescent="0.2">
      <c r="A1011" t="s">
        <v>688</v>
      </c>
      <c r="B1011">
        <v>24</v>
      </c>
      <c r="C1011">
        <v>11</v>
      </c>
      <c r="D1011">
        <v>3</v>
      </c>
      <c r="E1011" t="s">
        <v>885</v>
      </c>
      <c r="F1011" t="s">
        <v>887</v>
      </c>
    </row>
    <row r="1012" spans="1:6" x14ac:dyDescent="0.2">
      <c r="A1012" t="s">
        <v>688</v>
      </c>
      <c r="B1012">
        <v>140</v>
      </c>
      <c r="C1012">
        <v>57</v>
      </c>
      <c r="D1012">
        <v>2</v>
      </c>
      <c r="E1012" t="s">
        <v>885</v>
      </c>
      <c r="F1012" t="s">
        <v>892</v>
      </c>
    </row>
    <row r="1013" spans="1:6" x14ac:dyDescent="0.2">
      <c r="A1013" t="s">
        <v>688</v>
      </c>
      <c r="B1013">
        <v>151</v>
      </c>
      <c r="C1013">
        <v>9</v>
      </c>
      <c r="D1013">
        <v>3</v>
      </c>
      <c r="E1013" t="s">
        <v>885</v>
      </c>
      <c r="F1013" t="s">
        <v>887</v>
      </c>
    </row>
    <row r="1014" spans="1:6" x14ac:dyDescent="0.2">
      <c r="A1014" t="s">
        <v>690</v>
      </c>
      <c r="B1014">
        <v>13</v>
      </c>
      <c r="C1014">
        <v>4</v>
      </c>
      <c r="D1014">
        <v>1</v>
      </c>
      <c r="E1014" t="s">
        <v>885</v>
      </c>
      <c r="F1014" t="s">
        <v>897</v>
      </c>
    </row>
    <row r="1015" spans="1:6" x14ac:dyDescent="0.2">
      <c r="A1015" t="s">
        <v>690</v>
      </c>
      <c r="B1015">
        <v>54</v>
      </c>
      <c r="C1015">
        <v>27</v>
      </c>
      <c r="D1015">
        <v>2</v>
      </c>
      <c r="E1015" t="s">
        <v>885</v>
      </c>
      <c r="F1015" t="s">
        <v>886</v>
      </c>
    </row>
    <row r="1016" spans="1:6" x14ac:dyDescent="0.2">
      <c r="A1016" t="s">
        <v>690</v>
      </c>
      <c r="B1016">
        <v>644</v>
      </c>
      <c r="C1016">
        <v>167</v>
      </c>
      <c r="D1016">
        <v>2</v>
      </c>
      <c r="E1016" t="s">
        <v>888</v>
      </c>
      <c r="F1016" t="s">
        <v>899</v>
      </c>
    </row>
    <row r="1017" spans="1:6" x14ac:dyDescent="0.2">
      <c r="A1017" t="s">
        <v>690</v>
      </c>
      <c r="B1017">
        <v>261</v>
      </c>
      <c r="C1017">
        <v>13</v>
      </c>
      <c r="D1017">
        <v>6</v>
      </c>
      <c r="E1017" t="s">
        <v>885</v>
      </c>
      <c r="F1017" t="s">
        <v>896</v>
      </c>
    </row>
    <row r="1018" spans="1:6" x14ac:dyDescent="0.2">
      <c r="A1018" t="s">
        <v>690</v>
      </c>
      <c r="B1018">
        <v>1622</v>
      </c>
      <c r="C1018">
        <v>95</v>
      </c>
      <c r="D1018">
        <v>5</v>
      </c>
      <c r="E1018" t="s">
        <v>888</v>
      </c>
      <c r="F1018" t="s">
        <v>899</v>
      </c>
    </row>
    <row r="1019" spans="1:6" x14ac:dyDescent="0.2">
      <c r="A1019" t="s">
        <v>690</v>
      </c>
      <c r="B1019">
        <v>190</v>
      </c>
      <c r="C1019">
        <v>19</v>
      </c>
      <c r="D1019">
        <v>9</v>
      </c>
      <c r="E1019" t="s">
        <v>883</v>
      </c>
      <c r="F1019" t="s">
        <v>901</v>
      </c>
    </row>
    <row r="1020" spans="1:6" x14ac:dyDescent="0.2">
      <c r="A1020" t="s">
        <v>690</v>
      </c>
      <c r="B1020">
        <v>158</v>
      </c>
      <c r="C1020">
        <v>-29</v>
      </c>
      <c r="D1020">
        <v>10</v>
      </c>
      <c r="E1020" t="s">
        <v>885</v>
      </c>
      <c r="F1020" t="s">
        <v>887</v>
      </c>
    </row>
    <row r="1021" spans="1:6" x14ac:dyDescent="0.2">
      <c r="A1021" t="s">
        <v>690</v>
      </c>
      <c r="B1021">
        <v>136</v>
      </c>
      <c r="C1021">
        <v>-33</v>
      </c>
      <c r="D1021">
        <v>5</v>
      </c>
      <c r="E1021" t="s">
        <v>885</v>
      </c>
      <c r="F1021" t="s">
        <v>891</v>
      </c>
    </row>
    <row r="1022" spans="1:6" x14ac:dyDescent="0.2">
      <c r="A1022" t="s">
        <v>690</v>
      </c>
      <c r="B1022">
        <v>133</v>
      </c>
      <c r="C1022">
        <v>5</v>
      </c>
      <c r="D1022">
        <v>5</v>
      </c>
      <c r="E1022" t="s">
        <v>885</v>
      </c>
      <c r="F1022" t="s">
        <v>886</v>
      </c>
    </row>
    <row r="1023" spans="1:6" x14ac:dyDescent="0.2">
      <c r="A1023" t="s">
        <v>691</v>
      </c>
      <c r="B1023">
        <v>102</v>
      </c>
      <c r="C1023">
        <v>13</v>
      </c>
      <c r="D1023">
        <v>2</v>
      </c>
      <c r="E1023" t="s">
        <v>885</v>
      </c>
      <c r="F1023" t="s">
        <v>886</v>
      </c>
    </row>
    <row r="1024" spans="1:6" x14ac:dyDescent="0.2">
      <c r="A1024" t="s">
        <v>691</v>
      </c>
      <c r="B1024">
        <v>50</v>
      </c>
      <c r="C1024">
        <v>14</v>
      </c>
      <c r="D1024">
        <v>1</v>
      </c>
      <c r="E1024" t="s">
        <v>888</v>
      </c>
      <c r="F1024" t="s">
        <v>889</v>
      </c>
    </row>
    <row r="1025" spans="1:6" x14ac:dyDescent="0.2">
      <c r="A1025" t="s">
        <v>691</v>
      </c>
      <c r="B1025">
        <v>111</v>
      </c>
      <c r="C1025">
        <v>11</v>
      </c>
      <c r="D1025">
        <v>9</v>
      </c>
      <c r="E1025" t="s">
        <v>885</v>
      </c>
      <c r="F1025" t="s">
        <v>887</v>
      </c>
    </row>
    <row r="1026" spans="1:6" x14ac:dyDescent="0.2">
      <c r="A1026" t="s">
        <v>691</v>
      </c>
      <c r="B1026">
        <v>120</v>
      </c>
      <c r="C1026">
        <v>23</v>
      </c>
      <c r="D1026">
        <v>5</v>
      </c>
      <c r="E1026" t="s">
        <v>885</v>
      </c>
      <c r="F1026" t="s">
        <v>886</v>
      </c>
    </row>
    <row r="1027" spans="1:6" x14ac:dyDescent="0.2">
      <c r="A1027" t="s">
        <v>691</v>
      </c>
      <c r="B1027">
        <v>40</v>
      </c>
      <c r="C1027">
        <v>18</v>
      </c>
      <c r="D1027">
        <v>1</v>
      </c>
      <c r="E1027" t="s">
        <v>888</v>
      </c>
      <c r="F1027" t="s">
        <v>900</v>
      </c>
    </row>
    <row r="1028" spans="1:6" x14ac:dyDescent="0.2">
      <c r="A1028" t="s">
        <v>691</v>
      </c>
      <c r="B1028">
        <v>250</v>
      </c>
      <c r="C1028">
        <v>100</v>
      </c>
      <c r="D1028">
        <v>3</v>
      </c>
      <c r="E1028" t="s">
        <v>885</v>
      </c>
      <c r="F1028" t="s">
        <v>892</v>
      </c>
    </row>
    <row r="1029" spans="1:6" x14ac:dyDescent="0.2">
      <c r="A1029" t="s">
        <v>691</v>
      </c>
      <c r="B1029">
        <v>89</v>
      </c>
      <c r="C1029">
        <v>29</v>
      </c>
      <c r="D1029">
        <v>2</v>
      </c>
      <c r="E1029" t="s">
        <v>885</v>
      </c>
      <c r="F1029" t="s">
        <v>886</v>
      </c>
    </row>
    <row r="1030" spans="1:6" x14ac:dyDescent="0.2">
      <c r="A1030" t="s">
        <v>691</v>
      </c>
      <c r="B1030">
        <v>30</v>
      </c>
      <c r="C1030">
        <v>5</v>
      </c>
      <c r="D1030">
        <v>2</v>
      </c>
      <c r="E1030" t="s">
        <v>885</v>
      </c>
      <c r="F1030" t="s">
        <v>894</v>
      </c>
    </row>
    <row r="1031" spans="1:6" x14ac:dyDescent="0.2">
      <c r="A1031" t="s">
        <v>691</v>
      </c>
      <c r="B1031">
        <v>248</v>
      </c>
      <c r="C1031">
        <v>105</v>
      </c>
      <c r="D1031">
        <v>2</v>
      </c>
      <c r="E1031" t="s">
        <v>888</v>
      </c>
      <c r="F1031" t="s">
        <v>890</v>
      </c>
    </row>
    <row r="1032" spans="1:6" x14ac:dyDescent="0.2">
      <c r="A1032" t="s">
        <v>691</v>
      </c>
      <c r="B1032">
        <v>742</v>
      </c>
      <c r="C1032">
        <v>198</v>
      </c>
      <c r="D1032">
        <v>2</v>
      </c>
      <c r="E1032" t="s">
        <v>883</v>
      </c>
      <c r="F1032" t="s">
        <v>884</v>
      </c>
    </row>
    <row r="1033" spans="1:6" x14ac:dyDescent="0.2">
      <c r="A1033" t="s">
        <v>693</v>
      </c>
      <c r="B1033">
        <v>14</v>
      </c>
      <c r="C1033">
        <v>0</v>
      </c>
      <c r="D1033">
        <v>4</v>
      </c>
      <c r="E1033" t="s">
        <v>885</v>
      </c>
      <c r="F1033" t="s">
        <v>887</v>
      </c>
    </row>
    <row r="1034" spans="1:6" x14ac:dyDescent="0.2">
      <c r="A1034" t="s">
        <v>693</v>
      </c>
      <c r="B1034">
        <v>87</v>
      </c>
      <c r="C1034">
        <v>32</v>
      </c>
      <c r="D1034">
        <v>9</v>
      </c>
      <c r="E1034" t="s">
        <v>885</v>
      </c>
      <c r="F1034" t="s">
        <v>902</v>
      </c>
    </row>
    <row r="1035" spans="1:6" x14ac:dyDescent="0.2">
      <c r="A1035" t="s">
        <v>693</v>
      </c>
      <c r="B1035">
        <v>935</v>
      </c>
      <c r="C1035">
        <v>114</v>
      </c>
      <c r="D1035">
        <v>4</v>
      </c>
      <c r="E1035" t="s">
        <v>888</v>
      </c>
      <c r="F1035" t="s">
        <v>889</v>
      </c>
    </row>
    <row r="1036" spans="1:6" x14ac:dyDescent="0.2">
      <c r="A1036" t="s">
        <v>693</v>
      </c>
      <c r="B1036">
        <v>173</v>
      </c>
      <c r="C1036">
        <v>69</v>
      </c>
      <c r="D1036">
        <v>3</v>
      </c>
      <c r="E1036" t="s">
        <v>883</v>
      </c>
      <c r="F1036" t="s">
        <v>893</v>
      </c>
    </row>
    <row r="1037" spans="1:6" x14ac:dyDescent="0.2">
      <c r="A1037" t="s">
        <v>693</v>
      </c>
      <c r="B1037">
        <v>352</v>
      </c>
      <c r="C1037">
        <v>18</v>
      </c>
      <c r="D1037">
        <v>5</v>
      </c>
      <c r="E1037" t="s">
        <v>885</v>
      </c>
      <c r="F1037" t="s">
        <v>892</v>
      </c>
    </row>
    <row r="1038" spans="1:6" x14ac:dyDescent="0.2">
      <c r="A1038" t="s">
        <v>693</v>
      </c>
      <c r="B1038">
        <v>147</v>
      </c>
      <c r="C1038">
        <v>48</v>
      </c>
      <c r="D1038">
        <v>3</v>
      </c>
      <c r="E1038" t="s">
        <v>885</v>
      </c>
      <c r="F1038" t="s">
        <v>891</v>
      </c>
    </row>
    <row r="1039" spans="1:6" x14ac:dyDescent="0.2">
      <c r="A1039" t="s">
        <v>693</v>
      </c>
      <c r="B1039">
        <v>44</v>
      </c>
      <c r="C1039">
        <v>14</v>
      </c>
      <c r="D1039">
        <v>3</v>
      </c>
      <c r="E1039" t="s">
        <v>885</v>
      </c>
      <c r="F1039" t="s">
        <v>887</v>
      </c>
    </row>
    <row r="1040" spans="1:6" x14ac:dyDescent="0.2">
      <c r="A1040" t="s">
        <v>694</v>
      </c>
      <c r="B1040">
        <v>22</v>
      </c>
      <c r="C1040">
        <v>-8</v>
      </c>
      <c r="D1040">
        <v>4</v>
      </c>
      <c r="E1040" t="s">
        <v>885</v>
      </c>
      <c r="F1040" t="s">
        <v>887</v>
      </c>
    </row>
    <row r="1041" spans="1:6" x14ac:dyDescent="0.2">
      <c r="A1041" t="s">
        <v>694</v>
      </c>
      <c r="B1041">
        <v>188</v>
      </c>
      <c r="C1041">
        <v>-193</v>
      </c>
      <c r="D1041">
        <v>2</v>
      </c>
      <c r="E1041" t="s">
        <v>888</v>
      </c>
      <c r="F1041" t="s">
        <v>889</v>
      </c>
    </row>
    <row r="1042" spans="1:6" x14ac:dyDescent="0.2">
      <c r="A1042" t="s">
        <v>694</v>
      </c>
      <c r="B1042">
        <v>81</v>
      </c>
      <c r="C1042">
        <v>41</v>
      </c>
      <c r="D1042">
        <v>3</v>
      </c>
      <c r="E1042" t="s">
        <v>885</v>
      </c>
      <c r="F1042" t="s">
        <v>886</v>
      </c>
    </row>
    <row r="1043" spans="1:6" x14ac:dyDescent="0.2">
      <c r="A1043" t="s">
        <v>694</v>
      </c>
      <c r="B1043">
        <v>44</v>
      </c>
      <c r="C1043">
        <v>2</v>
      </c>
      <c r="D1043">
        <v>3</v>
      </c>
      <c r="E1043" t="s">
        <v>885</v>
      </c>
      <c r="F1043" t="s">
        <v>887</v>
      </c>
    </row>
    <row r="1044" spans="1:6" x14ac:dyDescent="0.2">
      <c r="A1044" t="s">
        <v>694</v>
      </c>
      <c r="B1044">
        <v>116</v>
      </c>
      <c r="C1044">
        <v>22</v>
      </c>
      <c r="D1044">
        <v>1</v>
      </c>
      <c r="E1044" t="s">
        <v>888</v>
      </c>
      <c r="F1044" t="s">
        <v>900</v>
      </c>
    </row>
    <row r="1045" spans="1:6" x14ac:dyDescent="0.2">
      <c r="A1045" t="s">
        <v>694</v>
      </c>
      <c r="B1045">
        <v>67</v>
      </c>
      <c r="C1045">
        <v>20</v>
      </c>
      <c r="D1045">
        <v>4</v>
      </c>
      <c r="E1045" t="s">
        <v>885</v>
      </c>
      <c r="F1045" t="s">
        <v>895</v>
      </c>
    </row>
    <row r="1046" spans="1:6" x14ac:dyDescent="0.2">
      <c r="A1046" t="s">
        <v>694</v>
      </c>
      <c r="B1046">
        <v>744</v>
      </c>
      <c r="C1046">
        <v>119</v>
      </c>
      <c r="D1046">
        <v>6</v>
      </c>
      <c r="E1046" t="s">
        <v>888</v>
      </c>
      <c r="F1046" t="s">
        <v>899</v>
      </c>
    </row>
    <row r="1047" spans="1:6" x14ac:dyDescent="0.2">
      <c r="A1047" t="s">
        <v>694</v>
      </c>
      <c r="B1047">
        <v>1218</v>
      </c>
      <c r="C1047">
        <v>352</v>
      </c>
      <c r="D1047">
        <v>9</v>
      </c>
      <c r="E1047" t="s">
        <v>883</v>
      </c>
      <c r="F1047" t="s">
        <v>884</v>
      </c>
    </row>
    <row r="1048" spans="1:6" x14ac:dyDescent="0.2">
      <c r="A1048" t="s">
        <v>694</v>
      </c>
      <c r="B1048">
        <v>87</v>
      </c>
      <c r="C1048">
        <v>36</v>
      </c>
      <c r="D1048">
        <v>5</v>
      </c>
      <c r="E1048" t="s">
        <v>885</v>
      </c>
      <c r="F1048" t="s">
        <v>886</v>
      </c>
    </row>
    <row r="1049" spans="1:6" x14ac:dyDescent="0.2">
      <c r="A1049" t="s">
        <v>695</v>
      </c>
      <c r="B1049">
        <v>891</v>
      </c>
      <c r="C1049">
        <v>0</v>
      </c>
      <c r="D1049">
        <v>5</v>
      </c>
      <c r="E1049" t="s">
        <v>885</v>
      </c>
      <c r="F1049" t="s">
        <v>891</v>
      </c>
    </row>
    <row r="1050" spans="1:6" x14ac:dyDescent="0.2">
      <c r="A1050" t="s">
        <v>695</v>
      </c>
      <c r="B1050">
        <v>146</v>
      </c>
      <c r="C1050">
        <v>66</v>
      </c>
      <c r="D1050">
        <v>1</v>
      </c>
      <c r="E1050" t="s">
        <v>888</v>
      </c>
      <c r="F1050" t="s">
        <v>890</v>
      </c>
    </row>
    <row r="1051" spans="1:6" x14ac:dyDescent="0.2">
      <c r="A1051" t="s">
        <v>695</v>
      </c>
      <c r="B1051">
        <v>44</v>
      </c>
      <c r="C1051">
        <v>10</v>
      </c>
      <c r="D1051">
        <v>3</v>
      </c>
      <c r="E1051" t="s">
        <v>885</v>
      </c>
      <c r="F1051" t="s">
        <v>886</v>
      </c>
    </row>
    <row r="1052" spans="1:6" x14ac:dyDescent="0.2">
      <c r="A1052" t="s">
        <v>695</v>
      </c>
      <c r="B1052">
        <v>27</v>
      </c>
      <c r="C1052">
        <v>0</v>
      </c>
      <c r="D1052">
        <v>2</v>
      </c>
      <c r="E1052" t="s">
        <v>885</v>
      </c>
      <c r="F1052" t="s">
        <v>897</v>
      </c>
    </row>
    <row r="1053" spans="1:6" x14ac:dyDescent="0.2">
      <c r="A1053" t="s">
        <v>695</v>
      </c>
      <c r="B1053">
        <v>48</v>
      </c>
      <c r="C1053">
        <v>11</v>
      </c>
      <c r="D1053">
        <v>2</v>
      </c>
      <c r="E1053" t="s">
        <v>885</v>
      </c>
      <c r="F1053" t="s">
        <v>896</v>
      </c>
    </row>
    <row r="1054" spans="1:6" x14ac:dyDescent="0.2">
      <c r="A1054" t="s">
        <v>695</v>
      </c>
      <c r="B1054">
        <v>189</v>
      </c>
      <c r="C1054">
        <v>60</v>
      </c>
      <c r="D1054">
        <v>4</v>
      </c>
      <c r="E1054" t="s">
        <v>883</v>
      </c>
      <c r="F1054" t="s">
        <v>901</v>
      </c>
    </row>
    <row r="1055" spans="1:6" x14ac:dyDescent="0.2">
      <c r="A1055" t="s">
        <v>695</v>
      </c>
      <c r="B1055">
        <v>524</v>
      </c>
      <c r="C1055">
        <v>-25</v>
      </c>
      <c r="D1055">
        <v>2</v>
      </c>
      <c r="E1055" t="s">
        <v>888</v>
      </c>
      <c r="F1055" t="s">
        <v>889</v>
      </c>
    </row>
    <row r="1056" spans="1:6" x14ac:dyDescent="0.2">
      <c r="A1056" t="s">
        <v>695</v>
      </c>
      <c r="B1056">
        <v>148</v>
      </c>
      <c r="C1056">
        <v>9</v>
      </c>
      <c r="D1056">
        <v>1</v>
      </c>
      <c r="E1056" t="s">
        <v>888</v>
      </c>
      <c r="F1056" t="s">
        <v>889</v>
      </c>
    </row>
    <row r="1057" spans="1:6" x14ac:dyDescent="0.2">
      <c r="A1057" t="s">
        <v>697</v>
      </c>
      <c r="B1057">
        <v>1716</v>
      </c>
      <c r="C1057">
        <v>309</v>
      </c>
      <c r="D1057">
        <v>7</v>
      </c>
      <c r="E1057" t="s">
        <v>888</v>
      </c>
      <c r="F1057" t="s">
        <v>900</v>
      </c>
    </row>
    <row r="1058" spans="1:6" x14ac:dyDescent="0.2">
      <c r="A1058" t="s">
        <v>697</v>
      </c>
      <c r="B1058">
        <v>45</v>
      </c>
      <c r="C1058">
        <v>8</v>
      </c>
      <c r="D1058">
        <v>4</v>
      </c>
      <c r="E1058" t="s">
        <v>885</v>
      </c>
      <c r="F1058" t="s">
        <v>902</v>
      </c>
    </row>
    <row r="1059" spans="1:6" x14ac:dyDescent="0.2">
      <c r="A1059" t="s">
        <v>697</v>
      </c>
      <c r="B1059">
        <v>39</v>
      </c>
      <c r="C1059">
        <v>2</v>
      </c>
      <c r="D1059">
        <v>2</v>
      </c>
      <c r="E1059" t="s">
        <v>885</v>
      </c>
      <c r="F1059" t="s">
        <v>891</v>
      </c>
    </row>
    <row r="1060" spans="1:6" x14ac:dyDescent="0.2">
      <c r="A1060" t="s">
        <v>697</v>
      </c>
      <c r="B1060">
        <v>110</v>
      </c>
      <c r="C1060">
        <v>20</v>
      </c>
      <c r="D1060">
        <v>5</v>
      </c>
      <c r="E1060" t="s">
        <v>885</v>
      </c>
      <c r="F1060" t="s">
        <v>886</v>
      </c>
    </row>
    <row r="1061" spans="1:6" x14ac:dyDescent="0.2">
      <c r="A1061" t="s">
        <v>697</v>
      </c>
      <c r="B1061">
        <v>54</v>
      </c>
      <c r="C1061">
        <v>14</v>
      </c>
      <c r="D1061">
        <v>3</v>
      </c>
      <c r="E1061" t="s">
        <v>885</v>
      </c>
      <c r="F1061" t="s">
        <v>895</v>
      </c>
    </row>
    <row r="1062" spans="1:6" x14ac:dyDescent="0.2">
      <c r="A1062" t="s">
        <v>697</v>
      </c>
      <c r="B1062">
        <v>954</v>
      </c>
      <c r="C1062">
        <v>95</v>
      </c>
      <c r="D1062">
        <v>3</v>
      </c>
      <c r="E1062" t="s">
        <v>888</v>
      </c>
      <c r="F1062" t="s">
        <v>899</v>
      </c>
    </row>
    <row r="1063" spans="1:6" x14ac:dyDescent="0.2">
      <c r="A1063" t="s">
        <v>697</v>
      </c>
      <c r="B1063">
        <v>2927</v>
      </c>
      <c r="C1063">
        <v>146</v>
      </c>
      <c r="D1063">
        <v>8</v>
      </c>
      <c r="E1063" t="s">
        <v>883</v>
      </c>
      <c r="F1063" t="s">
        <v>884</v>
      </c>
    </row>
    <row r="1064" spans="1:6" x14ac:dyDescent="0.2">
      <c r="A1064" t="s">
        <v>697</v>
      </c>
      <c r="B1064">
        <v>294</v>
      </c>
      <c r="C1064">
        <v>62</v>
      </c>
      <c r="D1064">
        <v>9</v>
      </c>
      <c r="E1064" t="s">
        <v>885</v>
      </c>
      <c r="F1064" t="s">
        <v>895</v>
      </c>
    </row>
    <row r="1065" spans="1:6" x14ac:dyDescent="0.2">
      <c r="A1065" t="s">
        <v>697</v>
      </c>
      <c r="B1065">
        <v>200</v>
      </c>
      <c r="C1065">
        <v>13</v>
      </c>
      <c r="D1065">
        <v>5</v>
      </c>
      <c r="E1065" t="s">
        <v>888</v>
      </c>
      <c r="F1065" t="s">
        <v>890</v>
      </c>
    </row>
    <row r="1066" spans="1:6" x14ac:dyDescent="0.2">
      <c r="A1066" t="s">
        <v>698</v>
      </c>
      <c r="B1066">
        <v>89</v>
      </c>
      <c r="C1066">
        <v>-37</v>
      </c>
      <c r="D1066">
        <v>4</v>
      </c>
      <c r="E1066" t="s">
        <v>885</v>
      </c>
      <c r="F1066" t="s">
        <v>896</v>
      </c>
    </row>
    <row r="1067" spans="1:6" x14ac:dyDescent="0.2">
      <c r="A1067" t="s">
        <v>698</v>
      </c>
      <c r="B1067">
        <v>59</v>
      </c>
      <c r="C1067">
        <v>10</v>
      </c>
      <c r="D1067">
        <v>2</v>
      </c>
      <c r="E1067" t="s">
        <v>885</v>
      </c>
      <c r="F1067" t="s">
        <v>887</v>
      </c>
    </row>
    <row r="1068" spans="1:6" x14ac:dyDescent="0.2">
      <c r="A1068" t="s">
        <v>698</v>
      </c>
      <c r="B1068">
        <v>33</v>
      </c>
      <c r="C1068">
        <v>10</v>
      </c>
      <c r="D1068">
        <v>3</v>
      </c>
      <c r="E1068" t="s">
        <v>885</v>
      </c>
      <c r="F1068" t="s">
        <v>887</v>
      </c>
    </row>
    <row r="1069" spans="1:6" x14ac:dyDescent="0.2">
      <c r="A1069" t="s">
        <v>698</v>
      </c>
      <c r="B1069">
        <v>474</v>
      </c>
      <c r="C1069">
        <v>56</v>
      </c>
      <c r="D1069">
        <v>4</v>
      </c>
      <c r="E1069" t="s">
        <v>888</v>
      </c>
      <c r="F1069" t="s">
        <v>890</v>
      </c>
    </row>
    <row r="1070" spans="1:6" x14ac:dyDescent="0.2">
      <c r="A1070" t="s">
        <v>698</v>
      </c>
      <c r="B1070">
        <v>140</v>
      </c>
      <c r="C1070">
        <v>28</v>
      </c>
      <c r="D1070">
        <v>2</v>
      </c>
      <c r="E1070" t="s">
        <v>888</v>
      </c>
      <c r="F1070" t="s">
        <v>890</v>
      </c>
    </row>
    <row r="1071" spans="1:6" x14ac:dyDescent="0.2">
      <c r="A1071" t="s">
        <v>699</v>
      </c>
      <c r="B1071">
        <v>147</v>
      </c>
      <c r="C1071">
        <v>73</v>
      </c>
      <c r="D1071">
        <v>3</v>
      </c>
      <c r="E1071" t="s">
        <v>885</v>
      </c>
      <c r="F1071" t="s">
        <v>886</v>
      </c>
    </row>
    <row r="1072" spans="1:6" x14ac:dyDescent="0.2">
      <c r="A1072" t="s">
        <v>699</v>
      </c>
      <c r="B1072">
        <v>16</v>
      </c>
      <c r="C1072">
        <v>2</v>
      </c>
      <c r="D1072">
        <v>1</v>
      </c>
      <c r="E1072" t="s">
        <v>885</v>
      </c>
      <c r="F1072" t="s">
        <v>891</v>
      </c>
    </row>
    <row r="1073" spans="1:6" x14ac:dyDescent="0.2">
      <c r="A1073" t="s">
        <v>699</v>
      </c>
      <c r="B1073">
        <v>1157</v>
      </c>
      <c r="C1073">
        <v>-13</v>
      </c>
      <c r="D1073">
        <v>9</v>
      </c>
      <c r="E1073" t="s">
        <v>883</v>
      </c>
      <c r="F1073" t="s">
        <v>884</v>
      </c>
    </row>
    <row r="1074" spans="1:6" x14ac:dyDescent="0.2">
      <c r="A1074" t="s">
        <v>700</v>
      </c>
      <c r="B1074">
        <v>105</v>
      </c>
      <c r="C1074">
        <v>25</v>
      </c>
      <c r="D1074">
        <v>2</v>
      </c>
      <c r="E1074" t="s">
        <v>885</v>
      </c>
      <c r="F1074" t="s">
        <v>887</v>
      </c>
    </row>
    <row r="1075" spans="1:6" x14ac:dyDescent="0.2">
      <c r="A1075" t="s">
        <v>700</v>
      </c>
      <c r="B1075">
        <v>360</v>
      </c>
      <c r="C1075">
        <v>32</v>
      </c>
      <c r="D1075">
        <v>3</v>
      </c>
      <c r="E1075" t="s">
        <v>885</v>
      </c>
      <c r="F1075" t="s">
        <v>891</v>
      </c>
    </row>
    <row r="1076" spans="1:6" x14ac:dyDescent="0.2">
      <c r="A1076" t="s">
        <v>702</v>
      </c>
      <c r="B1076">
        <v>252</v>
      </c>
      <c r="C1076">
        <v>56</v>
      </c>
      <c r="D1076">
        <v>2</v>
      </c>
      <c r="E1076" t="s">
        <v>888</v>
      </c>
      <c r="F1076" t="s">
        <v>890</v>
      </c>
    </row>
    <row r="1077" spans="1:6" x14ac:dyDescent="0.2">
      <c r="A1077" t="s">
        <v>702</v>
      </c>
      <c r="B1077">
        <v>681</v>
      </c>
      <c r="C1077">
        <v>259</v>
      </c>
      <c r="D1077">
        <v>4</v>
      </c>
      <c r="E1077" t="s">
        <v>883</v>
      </c>
      <c r="F1077" t="s">
        <v>893</v>
      </c>
    </row>
    <row r="1078" spans="1:6" x14ac:dyDescent="0.2">
      <c r="A1078" t="s">
        <v>702</v>
      </c>
      <c r="B1078">
        <v>32</v>
      </c>
      <c r="C1078">
        <v>2</v>
      </c>
      <c r="D1078">
        <v>2</v>
      </c>
      <c r="E1078" t="s">
        <v>885</v>
      </c>
      <c r="F1078" t="s">
        <v>894</v>
      </c>
    </row>
    <row r="1079" spans="1:6" x14ac:dyDescent="0.2">
      <c r="A1079" t="s">
        <v>702</v>
      </c>
      <c r="B1079">
        <v>132</v>
      </c>
      <c r="C1079">
        <v>49</v>
      </c>
      <c r="D1079">
        <v>3</v>
      </c>
      <c r="E1079" t="s">
        <v>885</v>
      </c>
      <c r="F1079" t="s">
        <v>896</v>
      </c>
    </row>
    <row r="1080" spans="1:6" x14ac:dyDescent="0.2">
      <c r="A1080" t="s">
        <v>702</v>
      </c>
      <c r="B1080">
        <v>637</v>
      </c>
      <c r="C1080">
        <v>212</v>
      </c>
      <c r="D1080">
        <v>8</v>
      </c>
      <c r="E1080" t="s">
        <v>888</v>
      </c>
      <c r="F1080" t="s">
        <v>890</v>
      </c>
    </row>
    <row r="1081" spans="1:6" x14ac:dyDescent="0.2">
      <c r="A1081" t="s">
        <v>702</v>
      </c>
      <c r="B1081">
        <v>429</v>
      </c>
      <c r="C1081">
        <v>17</v>
      </c>
      <c r="D1081">
        <v>3</v>
      </c>
      <c r="E1081" t="s">
        <v>883</v>
      </c>
      <c r="F1081" t="s">
        <v>893</v>
      </c>
    </row>
    <row r="1082" spans="1:6" x14ac:dyDescent="0.2">
      <c r="A1082" t="s">
        <v>702</v>
      </c>
      <c r="B1082">
        <v>82</v>
      </c>
      <c r="C1082">
        <v>24</v>
      </c>
      <c r="D1082">
        <v>6</v>
      </c>
      <c r="E1082" t="s">
        <v>885</v>
      </c>
      <c r="F1082" t="s">
        <v>887</v>
      </c>
    </row>
    <row r="1083" spans="1:6" x14ac:dyDescent="0.2">
      <c r="A1083" t="s">
        <v>702</v>
      </c>
      <c r="B1083">
        <v>23</v>
      </c>
      <c r="C1083">
        <v>8</v>
      </c>
      <c r="D1083">
        <v>2</v>
      </c>
      <c r="E1083" t="s">
        <v>885</v>
      </c>
      <c r="F1083" t="s">
        <v>887</v>
      </c>
    </row>
    <row r="1084" spans="1:6" x14ac:dyDescent="0.2">
      <c r="A1084" t="s">
        <v>704</v>
      </c>
      <c r="B1084">
        <v>171</v>
      </c>
      <c r="C1084">
        <v>-140</v>
      </c>
      <c r="D1084">
        <v>2</v>
      </c>
      <c r="E1084" t="s">
        <v>883</v>
      </c>
      <c r="F1084" t="s">
        <v>884</v>
      </c>
    </row>
    <row r="1085" spans="1:6" x14ac:dyDescent="0.2">
      <c r="A1085" t="s">
        <v>705</v>
      </c>
      <c r="B1085">
        <v>34</v>
      </c>
      <c r="C1085">
        <v>-12</v>
      </c>
      <c r="D1085">
        <v>5</v>
      </c>
      <c r="E1085" t="s">
        <v>885</v>
      </c>
      <c r="F1085" t="s">
        <v>897</v>
      </c>
    </row>
    <row r="1086" spans="1:6" x14ac:dyDescent="0.2">
      <c r="A1086" t="s">
        <v>705</v>
      </c>
      <c r="B1086">
        <v>366</v>
      </c>
      <c r="C1086">
        <v>84</v>
      </c>
      <c r="D1086">
        <v>3</v>
      </c>
      <c r="E1086" t="s">
        <v>883</v>
      </c>
      <c r="F1086" t="s">
        <v>884</v>
      </c>
    </row>
    <row r="1087" spans="1:6" x14ac:dyDescent="0.2">
      <c r="A1087" t="s">
        <v>705</v>
      </c>
      <c r="B1087">
        <v>26</v>
      </c>
      <c r="C1087">
        <v>3</v>
      </c>
      <c r="D1087">
        <v>3</v>
      </c>
      <c r="E1087" t="s">
        <v>885</v>
      </c>
      <c r="F1087" t="s">
        <v>902</v>
      </c>
    </row>
    <row r="1088" spans="1:6" x14ac:dyDescent="0.2">
      <c r="A1088" t="s">
        <v>705</v>
      </c>
      <c r="B1088">
        <v>446</v>
      </c>
      <c r="C1088">
        <v>53</v>
      </c>
      <c r="D1088">
        <v>3</v>
      </c>
      <c r="E1088" t="s">
        <v>888</v>
      </c>
      <c r="F1088" t="s">
        <v>899</v>
      </c>
    </row>
    <row r="1089" spans="1:6" x14ac:dyDescent="0.2">
      <c r="A1089" t="s">
        <v>705</v>
      </c>
      <c r="B1089">
        <v>48</v>
      </c>
      <c r="C1089">
        <v>16</v>
      </c>
      <c r="D1089">
        <v>3</v>
      </c>
      <c r="E1089" t="s">
        <v>885</v>
      </c>
      <c r="F1089" t="s">
        <v>896</v>
      </c>
    </row>
    <row r="1090" spans="1:6" x14ac:dyDescent="0.2">
      <c r="A1090" t="s">
        <v>705</v>
      </c>
      <c r="B1090">
        <v>34</v>
      </c>
      <c r="C1090">
        <v>10</v>
      </c>
      <c r="D1090">
        <v>3</v>
      </c>
      <c r="E1090" t="s">
        <v>885</v>
      </c>
      <c r="F1090" t="s">
        <v>902</v>
      </c>
    </row>
    <row r="1091" spans="1:6" x14ac:dyDescent="0.2">
      <c r="A1091" t="s">
        <v>706</v>
      </c>
      <c r="B1091">
        <v>260</v>
      </c>
      <c r="C1091">
        <v>68</v>
      </c>
      <c r="D1091">
        <v>2</v>
      </c>
      <c r="E1091" t="s">
        <v>888</v>
      </c>
      <c r="F1091" t="s">
        <v>899</v>
      </c>
    </row>
    <row r="1092" spans="1:6" x14ac:dyDescent="0.2">
      <c r="A1092" t="s">
        <v>706</v>
      </c>
      <c r="B1092">
        <v>312</v>
      </c>
      <c r="C1092">
        <v>62</v>
      </c>
      <c r="D1092">
        <v>1</v>
      </c>
      <c r="E1092" t="s">
        <v>888</v>
      </c>
      <c r="F1092" t="s">
        <v>889</v>
      </c>
    </row>
    <row r="1093" spans="1:6" x14ac:dyDescent="0.2">
      <c r="A1093" t="s">
        <v>706</v>
      </c>
      <c r="B1093">
        <v>544</v>
      </c>
      <c r="C1093">
        <v>-152</v>
      </c>
      <c r="D1093">
        <v>3</v>
      </c>
      <c r="E1093" t="s">
        <v>883</v>
      </c>
      <c r="F1093" t="s">
        <v>884</v>
      </c>
    </row>
    <row r="1094" spans="1:6" x14ac:dyDescent="0.2">
      <c r="A1094" t="s">
        <v>708</v>
      </c>
      <c r="B1094">
        <v>53</v>
      </c>
      <c r="C1094">
        <v>8</v>
      </c>
      <c r="D1094">
        <v>3</v>
      </c>
      <c r="E1094" t="s">
        <v>883</v>
      </c>
      <c r="F1094" t="s">
        <v>901</v>
      </c>
    </row>
    <row r="1095" spans="1:6" x14ac:dyDescent="0.2">
      <c r="A1095" t="s">
        <v>710</v>
      </c>
      <c r="B1095">
        <v>199</v>
      </c>
      <c r="C1095">
        <v>0</v>
      </c>
      <c r="D1095">
        <v>4</v>
      </c>
      <c r="E1095" t="s">
        <v>885</v>
      </c>
      <c r="F1095" t="s">
        <v>886</v>
      </c>
    </row>
    <row r="1096" spans="1:6" x14ac:dyDescent="0.2">
      <c r="A1096" t="s">
        <v>710</v>
      </c>
      <c r="B1096">
        <v>89</v>
      </c>
      <c r="C1096">
        <v>6</v>
      </c>
      <c r="D1096">
        <v>5</v>
      </c>
      <c r="E1096" t="s">
        <v>885</v>
      </c>
      <c r="F1096" t="s">
        <v>891</v>
      </c>
    </row>
    <row r="1097" spans="1:6" x14ac:dyDescent="0.2">
      <c r="A1097" t="s">
        <v>710</v>
      </c>
      <c r="B1097">
        <v>1270</v>
      </c>
      <c r="C1097">
        <v>546</v>
      </c>
      <c r="D1097">
        <v>11</v>
      </c>
      <c r="E1097" t="s">
        <v>888</v>
      </c>
      <c r="F1097" t="s">
        <v>889</v>
      </c>
    </row>
    <row r="1098" spans="1:6" x14ac:dyDescent="0.2">
      <c r="A1098" t="s">
        <v>710</v>
      </c>
      <c r="B1098">
        <v>346</v>
      </c>
      <c r="C1098">
        <v>108</v>
      </c>
      <c r="D1098">
        <v>3</v>
      </c>
      <c r="E1098" t="s">
        <v>883</v>
      </c>
      <c r="F1098" t="s">
        <v>893</v>
      </c>
    </row>
    <row r="1099" spans="1:6" x14ac:dyDescent="0.2">
      <c r="A1099" t="s">
        <v>712</v>
      </c>
      <c r="B1099">
        <v>17</v>
      </c>
      <c r="C1099">
        <v>7</v>
      </c>
      <c r="D1099">
        <v>3</v>
      </c>
      <c r="E1099" t="s">
        <v>885</v>
      </c>
      <c r="F1099" t="s">
        <v>887</v>
      </c>
    </row>
    <row r="1100" spans="1:6" x14ac:dyDescent="0.2">
      <c r="A1100" t="s">
        <v>714</v>
      </c>
      <c r="B1100">
        <v>510</v>
      </c>
      <c r="C1100">
        <v>234</v>
      </c>
      <c r="D1100">
        <v>6</v>
      </c>
      <c r="E1100" t="s">
        <v>888</v>
      </c>
      <c r="F1100" t="s">
        <v>889</v>
      </c>
    </row>
    <row r="1101" spans="1:6" x14ac:dyDescent="0.2">
      <c r="A1101" t="s">
        <v>715</v>
      </c>
      <c r="B1101">
        <v>17</v>
      </c>
      <c r="C1101">
        <v>2</v>
      </c>
      <c r="D1101">
        <v>2</v>
      </c>
      <c r="E1101" t="s">
        <v>885</v>
      </c>
      <c r="F1101" t="s">
        <v>902</v>
      </c>
    </row>
    <row r="1102" spans="1:6" x14ac:dyDescent="0.2">
      <c r="A1102" t="s">
        <v>715</v>
      </c>
      <c r="B1102">
        <v>119</v>
      </c>
      <c r="C1102">
        <v>-24</v>
      </c>
      <c r="D1102">
        <v>4</v>
      </c>
      <c r="E1102" t="s">
        <v>883</v>
      </c>
      <c r="F1102" t="s">
        <v>901</v>
      </c>
    </row>
    <row r="1103" spans="1:6" x14ac:dyDescent="0.2">
      <c r="A1103" t="s">
        <v>715</v>
      </c>
      <c r="B1103">
        <v>229</v>
      </c>
      <c r="C1103">
        <v>59</v>
      </c>
      <c r="D1103">
        <v>9</v>
      </c>
      <c r="E1103" t="s">
        <v>885</v>
      </c>
      <c r="F1103" t="s">
        <v>891</v>
      </c>
    </row>
    <row r="1104" spans="1:6" x14ac:dyDescent="0.2">
      <c r="A1104" t="s">
        <v>716</v>
      </c>
      <c r="B1104">
        <v>811</v>
      </c>
      <c r="C1104">
        <v>154</v>
      </c>
      <c r="D1104">
        <v>7</v>
      </c>
      <c r="E1104" t="s">
        <v>888</v>
      </c>
      <c r="F1104" t="s">
        <v>900</v>
      </c>
    </row>
    <row r="1105" spans="1:6" x14ac:dyDescent="0.2">
      <c r="A1105" t="s">
        <v>718</v>
      </c>
      <c r="B1105">
        <v>720</v>
      </c>
      <c r="C1105">
        <v>43</v>
      </c>
      <c r="D1105">
        <v>2</v>
      </c>
      <c r="E1105" t="s">
        <v>888</v>
      </c>
      <c r="F1105" t="s">
        <v>899</v>
      </c>
    </row>
    <row r="1106" spans="1:6" x14ac:dyDescent="0.2">
      <c r="A1106" t="s">
        <v>718</v>
      </c>
      <c r="B1106">
        <v>2452</v>
      </c>
      <c r="C1106">
        <v>191</v>
      </c>
      <c r="D1106">
        <v>7</v>
      </c>
      <c r="E1106" t="s">
        <v>883</v>
      </c>
      <c r="F1106" t="s">
        <v>884</v>
      </c>
    </row>
    <row r="1107" spans="1:6" x14ac:dyDescent="0.2">
      <c r="A1107" t="s">
        <v>718</v>
      </c>
      <c r="B1107">
        <v>171</v>
      </c>
      <c r="C1107">
        <v>17</v>
      </c>
      <c r="D1107">
        <v>6</v>
      </c>
      <c r="E1107" t="s">
        <v>885</v>
      </c>
      <c r="F1107" t="s">
        <v>895</v>
      </c>
    </row>
    <row r="1108" spans="1:6" x14ac:dyDescent="0.2">
      <c r="A1108" t="s">
        <v>720</v>
      </c>
      <c r="B1108">
        <v>203</v>
      </c>
      <c r="C1108">
        <v>84</v>
      </c>
      <c r="D1108">
        <v>2</v>
      </c>
      <c r="E1108" t="s">
        <v>888</v>
      </c>
      <c r="F1108" t="s">
        <v>899</v>
      </c>
    </row>
    <row r="1109" spans="1:6" x14ac:dyDescent="0.2">
      <c r="A1109" t="s">
        <v>720</v>
      </c>
      <c r="B1109">
        <v>742</v>
      </c>
      <c r="C1109">
        <v>198</v>
      </c>
      <c r="D1109">
        <v>2</v>
      </c>
      <c r="E1109" t="s">
        <v>883</v>
      </c>
      <c r="F1109" t="s">
        <v>884</v>
      </c>
    </row>
    <row r="1110" spans="1:6" x14ac:dyDescent="0.2">
      <c r="A1110" t="s">
        <v>720</v>
      </c>
      <c r="B1110">
        <v>111</v>
      </c>
      <c r="C1110">
        <v>9</v>
      </c>
      <c r="D1110">
        <v>4</v>
      </c>
      <c r="E1110" t="s">
        <v>885</v>
      </c>
      <c r="F1110" t="s">
        <v>886</v>
      </c>
    </row>
    <row r="1111" spans="1:6" x14ac:dyDescent="0.2">
      <c r="A1111" t="s">
        <v>720</v>
      </c>
      <c r="B1111">
        <v>365</v>
      </c>
      <c r="C1111">
        <v>107</v>
      </c>
      <c r="D1111">
        <v>3</v>
      </c>
      <c r="E1111" t="s">
        <v>888</v>
      </c>
      <c r="F1111" t="s">
        <v>890</v>
      </c>
    </row>
    <row r="1112" spans="1:6" x14ac:dyDescent="0.2">
      <c r="A1112" t="s">
        <v>721</v>
      </c>
      <c r="B1112">
        <v>244</v>
      </c>
      <c r="C1112">
        <v>83</v>
      </c>
      <c r="D1112">
        <v>2</v>
      </c>
      <c r="E1112" t="s">
        <v>883</v>
      </c>
      <c r="F1112" t="s">
        <v>884</v>
      </c>
    </row>
    <row r="1113" spans="1:6" x14ac:dyDescent="0.2">
      <c r="A1113" t="s">
        <v>722</v>
      </c>
      <c r="B1113">
        <v>115</v>
      </c>
      <c r="C1113">
        <v>47</v>
      </c>
      <c r="D1113">
        <v>2</v>
      </c>
      <c r="E1113" t="s">
        <v>888</v>
      </c>
      <c r="F1113" t="s">
        <v>900</v>
      </c>
    </row>
    <row r="1114" spans="1:6" x14ac:dyDescent="0.2">
      <c r="A1114" t="s">
        <v>724</v>
      </c>
      <c r="B1114">
        <v>571</v>
      </c>
      <c r="C1114">
        <v>108</v>
      </c>
      <c r="D1114">
        <v>12</v>
      </c>
      <c r="E1114" t="s">
        <v>885</v>
      </c>
      <c r="F1114" t="s">
        <v>886</v>
      </c>
    </row>
    <row r="1115" spans="1:6" x14ac:dyDescent="0.2">
      <c r="A1115" t="s">
        <v>724</v>
      </c>
      <c r="B1115">
        <v>398</v>
      </c>
      <c r="C1115">
        <v>111</v>
      </c>
      <c r="D1115">
        <v>8</v>
      </c>
      <c r="E1115" t="s">
        <v>885</v>
      </c>
      <c r="F1115" t="s">
        <v>887</v>
      </c>
    </row>
    <row r="1116" spans="1:6" x14ac:dyDescent="0.2">
      <c r="A1116" t="s">
        <v>724</v>
      </c>
      <c r="B1116">
        <v>79</v>
      </c>
      <c r="C1116">
        <v>39</v>
      </c>
      <c r="D1116">
        <v>2</v>
      </c>
      <c r="E1116" t="s">
        <v>885</v>
      </c>
      <c r="F1116" t="s">
        <v>896</v>
      </c>
    </row>
    <row r="1117" spans="1:6" x14ac:dyDescent="0.2">
      <c r="A1117" t="s">
        <v>724</v>
      </c>
      <c r="B1117">
        <v>39</v>
      </c>
      <c r="C1117">
        <v>14</v>
      </c>
      <c r="D1117">
        <v>5</v>
      </c>
      <c r="E1117" t="s">
        <v>885</v>
      </c>
      <c r="F1117" t="s">
        <v>897</v>
      </c>
    </row>
    <row r="1118" spans="1:6" x14ac:dyDescent="0.2">
      <c r="A1118" t="s">
        <v>724</v>
      </c>
      <c r="B1118">
        <v>4141</v>
      </c>
      <c r="C1118">
        <v>1698</v>
      </c>
      <c r="D1118">
        <v>13</v>
      </c>
      <c r="E1118" t="s">
        <v>888</v>
      </c>
      <c r="F1118" t="s">
        <v>899</v>
      </c>
    </row>
    <row r="1119" spans="1:6" x14ac:dyDescent="0.2">
      <c r="A1119" t="s">
        <v>726</v>
      </c>
      <c r="B1119">
        <v>662</v>
      </c>
      <c r="C1119">
        <v>240</v>
      </c>
      <c r="D1119">
        <v>2</v>
      </c>
      <c r="E1119" t="s">
        <v>883</v>
      </c>
      <c r="F1119" t="s">
        <v>884</v>
      </c>
    </row>
    <row r="1120" spans="1:6" x14ac:dyDescent="0.2">
      <c r="A1120" t="s">
        <v>728</v>
      </c>
      <c r="B1120">
        <v>29</v>
      </c>
      <c r="C1120">
        <v>2</v>
      </c>
      <c r="D1120">
        <v>3</v>
      </c>
      <c r="E1120" t="s">
        <v>885</v>
      </c>
      <c r="F1120" t="s">
        <v>902</v>
      </c>
    </row>
    <row r="1121" spans="1:6" x14ac:dyDescent="0.2">
      <c r="A1121" t="s">
        <v>729</v>
      </c>
      <c r="B1121">
        <v>193</v>
      </c>
      <c r="C1121">
        <v>8</v>
      </c>
      <c r="D1121">
        <v>4</v>
      </c>
      <c r="E1121" t="s">
        <v>885</v>
      </c>
      <c r="F1121" t="s">
        <v>895</v>
      </c>
    </row>
    <row r="1122" spans="1:6" x14ac:dyDescent="0.2">
      <c r="A1122" t="s">
        <v>731</v>
      </c>
      <c r="B1122">
        <v>27</v>
      </c>
      <c r="C1122">
        <v>1</v>
      </c>
      <c r="D1122">
        <v>1</v>
      </c>
      <c r="E1122" t="s">
        <v>885</v>
      </c>
      <c r="F1122" t="s">
        <v>886</v>
      </c>
    </row>
    <row r="1123" spans="1:6" x14ac:dyDescent="0.2">
      <c r="A1123" t="s">
        <v>731</v>
      </c>
      <c r="B1123">
        <v>74</v>
      </c>
      <c r="C1123">
        <v>29</v>
      </c>
      <c r="D1123">
        <v>3</v>
      </c>
      <c r="E1123" t="s">
        <v>885</v>
      </c>
      <c r="F1123" t="s">
        <v>886</v>
      </c>
    </row>
    <row r="1124" spans="1:6" x14ac:dyDescent="0.2">
      <c r="A1124" t="s">
        <v>731</v>
      </c>
      <c r="B1124">
        <v>180</v>
      </c>
      <c r="C1124">
        <v>54</v>
      </c>
      <c r="D1124">
        <v>4</v>
      </c>
      <c r="E1124" t="s">
        <v>885</v>
      </c>
      <c r="F1124" t="s">
        <v>895</v>
      </c>
    </row>
    <row r="1125" spans="1:6" x14ac:dyDescent="0.2">
      <c r="A1125" t="s">
        <v>732</v>
      </c>
      <c r="B1125">
        <v>1063</v>
      </c>
      <c r="C1125">
        <v>-175</v>
      </c>
      <c r="D1125">
        <v>4</v>
      </c>
      <c r="E1125" t="s">
        <v>888</v>
      </c>
      <c r="F1125" t="s">
        <v>889</v>
      </c>
    </row>
    <row r="1126" spans="1:6" x14ac:dyDescent="0.2">
      <c r="A1126" t="s">
        <v>732</v>
      </c>
      <c r="B1126">
        <v>341</v>
      </c>
      <c r="C1126">
        <v>160</v>
      </c>
      <c r="D1126">
        <v>7</v>
      </c>
      <c r="E1126" t="s">
        <v>885</v>
      </c>
      <c r="F1126" t="s">
        <v>886</v>
      </c>
    </row>
    <row r="1127" spans="1:6" x14ac:dyDescent="0.2">
      <c r="A1127" t="s">
        <v>734</v>
      </c>
      <c r="B1127">
        <v>560</v>
      </c>
      <c r="C1127">
        <v>44</v>
      </c>
      <c r="D1127">
        <v>3</v>
      </c>
      <c r="E1127" t="s">
        <v>885</v>
      </c>
      <c r="F1127" t="s">
        <v>891</v>
      </c>
    </row>
    <row r="1128" spans="1:6" x14ac:dyDescent="0.2">
      <c r="A1128" t="s">
        <v>734</v>
      </c>
      <c r="B1128">
        <v>57</v>
      </c>
      <c r="C1128">
        <v>27</v>
      </c>
      <c r="D1128">
        <v>2</v>
      </c>
      <c r="E1128" t="s">
        <v>885</v>
      </c>
      <c r="F1128" t="s">
        <v>896</v>
      </c>
    </row>
    <row r="1129" spans="1:6" x14ac:dyDescent="0.2">
      <c r="A1129" t="s">
        <v>734</v>
      </c>
      <c r="B1129">
        <v>284</v>
      </c>
      <c r="C1129">
        <v>45</v>
      </c>
      <c r="D1129">
        <v>2</v>
      </c>
      <c r="E1129" t="s">
        <v>883</v>
      </c>
      <c r="F1129" t="s">
        <v>884</v>
      </c>
    </row>
    <row r="1130" spans="1:6" x14ac:dyDescent="0.2">
      <c r="A1130" t="s">
        <v>734</v>
      </c>
      <c r="B1130">
        <v>12</v>
      </c>
      <c r="C1130">
        <v>1</v>
      </c>
      <c r="D1130">
        <v>2</v>
      </c>
      <c r="E1130" t="s">
        <v>885</v>
      </c>
      <c r="F1130" t="s">
        <v>887</v>
      </c>
    </row>
    <row r="1131" spans="1:6" x14ac:dyDescent="0.2">
      <c r="A1131" t="s">
        <v>734</v>
      </c>
      <c r="B1131">
        <v>82</v>
      </c>
      <c r="C1131">
        <v>27</v>
      </c>
      <c r="D1131">
        <v>3</v>
      </c>
      <c r="E1131" t="s">
        <v>885</v>
      </c>
      <c r="F1131" t="s">
        <v>894</v>
      </c>
    </row>
    <row r="1132" spans="1:6" x14ac:dyDescent="0.2">
      <c r="A1132" t="s">
        <v>735</v>
      </c>
      <c r="B1132">
        <v>22</v>
      </c>
      <c r="C1132">
        <v>11</v>
      </c>
      <c r="D1132">
        <v>3</v>
      </c>
      <c r="E1132" t="s">
        <v>885</v>
      </c>
      <c r="F1132" t="s">
        <v>894</v>
      </c>
    </row>
    <row r="1133" spans="1:6" x14ac:dyDescent="0.2">
      <c r="A1133" t="s">
        <v>736</v>
      </c>
      <c r="B1133">
        <v>42</v>
      </c>
      <c r="C1133">
        <v>13</v>
      </c>
      <c r="D1133">
        <v>3</v>
      </c>
      <c r="E1133" t="s">
        <v>885</v>
      </c>
      <c r="F1133" t="s">
        <v>897</v>
      </c>
    </row>
    <row r="1134" spans="1:6" x14ac:dyDescent="0.2">
      <c r="A1134" t="s">
        <v>736</v>
      </c>
      <c r="B1134">
        <v>54</v>
      </c>
      <c r="C1134">
        <v>12</v>
      </c>
      <c r="D1134">
        <v>3</v>
      </c>
      <c r="E1134" t="s">
        <v>885</v>
      </c>
      <c r="F1134" t="s">
        <v>891</v>
      </c>
    </row>
    <row r="1135" spans="1:6" x14ac:dyDescent="0.2">
      <c r="A1135" t="s">
        <v>736</v>
      </c>
      <c r="B1135">
        <v>62</v>
      </c>
      <c r="C1135">
        <v>8</v>
      </c>
      <c r="D1135">
        <v>2</v>
      </c>
      <c r="E1135" t="s">
        <v>885</v>
      </c>
      <c r="F1135" t="s">
        <v>895</v>
      </c>
    </row>
    <row r="1136" spans="1:6" x14ac:dyDescent="0.2">
      <c r="A1136" t="s">
        <v>736</v>
      </c>
      <c r="B1136">
        <v>245</v>
      </c>
      <c r="C1136">
        <v>91</v>
      </c>
      <c r="D1136">
        <v>2</v>
      </c>
      <c r="E1136" t="s">
        <v>883</v>
      </c>
      <c r="F1136" t="s">
        <v>884</v>
      </c>
    </row>
    <row r="1137" spans="1:6" x14ac:dyDescent="0.2">
      <c r="A1137" t="s">
        <v>736</v>
      </c>
      <c r="B1137">
        <v>867</v>
      </c>
      <c r="C1137">
        <v>251</v>
      </c>
      <c r="D1137">
        <v>5</v>
      </c>
      <c r="E1137" t="s">
        <v>888</v>
      </c>
      <c r="F1137" t="s">
        <v>890</v>
      </c>
    </row>
    <row r="1138" spans="1:6" x14ac:dyDescent="0.2">
      <c r="A1138" t="s">
        <v>736</v>
      </c>
      <c r="B1138">
        <v>48</v>
      </c>
      <c r="C1138">
        <v>2</v>
      </c>
      <c r="D1138">
        <v>3</v>
      </c>
      <c r="E1138" t="s">
        <v>885</v>
      </c>
      <c r="F1138" t="s">
        <v>886</v>
      </c>
    </row>
    <row r="1139" spans="1:6" x14ac:dyDescent="0.2">
      <c r="A1139" t="s">
        <v>738</v>
      </c>
      <c r="B1139">
        <v>13</v>
      </c>
      <c r="C1139">
        <v>3</v>
      </c>
      <c r="D1139">
        <v>1</v>
      </c>
      <c r="E1139" t="s">
        <v>885</v>
      </c>
      <c r="F1139" t="s">
        <v>897</v>
      </c>
    </row>
    <row r="1140" spans="1:6" x14ac:dyDescent="0.2">
      <c r="A1140" t="s">
        <v>740</v>
      </c>
      <c r="B1140">
        <v>230</v>
      </c>
      <c r="C1140">
        <v>5</v>
      </c>
      <c r="D1140">
        <v>2</v>
      </c>
      <c r="E1140" t="s">
        <v>885</v>
      </c>
      <c r="F1140" t="s">
        <v>891</v>
      </c>
    </row>
    <row r="1141" spans="1:6" x14ac:dyDescent="0.2">
      <c r="A1141" t="s">
        <v>740</v>
      </c>
      <c r="B1141">
        <v>32</v>
      </c>
      <c r="C1141">
        <v>-12</v>
      </c>
      <c r="D1141">
        <v>1</v>
      </c>
      <c r="E1141" t="s">
        <v>883</v>
      </c>
      <c r="F1141" t="s">
        <v>893</v>
      </c>
    </row>
    <row r="1142" spans="1:6" x14ac:dyDescent="0.2">
      <c r="A1142" t="s">
        <v>740</v>
      </c>
      <c r="B1142">
        <v>161</v>
      </c>
      <c r="C1142">
        <v>-229</v>
      </c>
      <c r="D1142">
        <v>8</v>
      </c>
      <c r="E1142" t="s">
        <v>883</v>
      </c>
      <c r="F1142" t="s">
        <v>901</v>
      </c>
    </row>
    <row r="1143" spans="1:6" x14ac:dyDescent="0.2">
      <c r="A1143" t="s">
        <v>740</v>
      </c>
      <c r="B1143">
        <v>50</v>
      </c>
      <c r="C1143">
        <v>-4</v>
      </c>
      <c r="D1143">
        <v>6</v>
      </c>
      <c r="E1143" t="s">
        <v>885</v>
      </c>
      <c r="F1143" t="s">
        <v>895</v>
      </c>
    </row>
    <row r="1144" spans="1:6" x14ac:dyDescent="0.2">
      <c r="A1144" t="s">
        <v>740</v>
      </c>
      <c r="B1144">
        <v>561</v>
      </c>
      <c r="C1144">
        <v>118</v>
      </c>
      <c r="D1144">
        <v>5</v>
      </c>
      <c r="E1144" t="s">
        <v>883</v>
      </c>
      <c r="F1144" t="s">
        <v>884</v>
      </c>
    </row>
    <row r="1145" spans="1:6" x14ac:dyDescent="0.2">
      <c r="A1145" t="s">
        <v>742</v>
      </c>
      <c r="B1145">
        <v>304</v>
      </c>
      <c r="C1145">
        <v>97</v>
      </c>
      <c r="D1145">
        <v>6</v>
      </c>
      <c r="E1145" t="s">
        <v>885</v>
      </c>
      <c r="F1145" t="s">
        <v>886</v>
      </c>
    </row>
    <row r="1146" spans="1:6" x14ac:dyDescent="0.2">
      <c r="A1146" t="s">
        <v>743</v>
      </c>
      <c r="B1146">
        <v>197</v>
      </c>
      <c r="C1146">
        <v>20</v>
      </c>
      <c r="D1146">
        <v>4</v>
      </c>
      <c r="E1146" t="s">
        <v>885</v>
      </c>
      <c r="F1146" t="s">
        <v>894</v>
      </c>
    </row>
    <row r="1147" spans="1:6" x14ac:dyDescent="0.2">
      <c r="A1147" t="s">
        <v>743</v>
      </c>
      <c r="B1147">
        <v>108</v>
      </c>
      <c r="C1147">
        <v>26</v>
      </c>
      <c r="D1147">
        <v>4</v>
      </c>
      <c r="E1147" t="s">
        <v>885</v>
      </c>
      <c r="F1147" t="s">
        <v>896</v>
      </c>
    </row>
    <row r="1148" spans="1:6" x14ac:dyDescent="0.2">
      <c r="A1148" t="s">
        <v>743</v>
      </c>
      <c r="B1148">
        <v>32</v>
      </c>
      <c r="C1148">
        <v>8</v>
      </c>
      <c r="D1148">
        <v>5</v>
      </c>
      <c r="E1148" t="s">
        <v>885</v>
      </c>
      <c r="F1148" t="s">
        <v>887</v>
      </c>
    </row>
    <row r="1149" spans="1:6" x14ac:dyDescent="0.2">
      <c r="A1149" t="s">
        <v>743</v>
      </c>
      <c r="B1149">
        <v>44</v>
      </c>
      <c r="C1149">
        <v>11</v>
      </c>
      <c r="D1149">
        <v>4</v>
      </c>
      <c r="E1149" t="s">
        <v>885</v>
      </c>
      <c r="F1149" t="s">
        <v>886</v>
      </c>
    </row>
    <row r="1150" spans="1:6" x14ac:dyDescent="0.2">
      <c r="A1150" t="s">
        <v>745</v>
      </c>
      <c r="B1150">
        <v>749</v>
      </c>
      <c r="C1150">
        <v>307</v>
      </c>
      <c r="D1150">
        <v>7</v>
      </c>
      <c r="E1150" t="s">
        <v>883</v>
      </c>
      <c r="F1150" t="s">
        <v>901</v>
      </c>
    </row>
    <row r="1151" spans="1:6" x14ac:dyDescent="0.2">
      <c r="A1151" t="s">
        <v>745</v>
      </c>
      <c r="B1151">
        <v>71</v>
      </c>
      <c r="C1151">
        <v>4</v>
      </c>
      <c r="D1151">
        <v>5</v>
      </c>
      <c r="E1151" t="s">
        <v>885</v>
      </c>
      <c r="F1151" t="s">
        <v>897</v>
      </c>
    </row>
    <row r="1152" spans="1:6" x14ac:dyDescent="0.2">
      <c r="A1152" t="s">
        <v>745</v>
      </c>
      <c r="B1152">
        <v>487</v>
      </c>
      <c r="C1152">
        <v>-23</v>
      </c>
      <c r="D1152">
        <v>3</v>
      </c>
      <c r="E1152" t="s">
        <v>888</v>
      </c>
      <c r="F1152" t="s">
        <v>899</v>
      </c>
    </row>
    <row r="1153" spans="1:6" x14ac:dyDescent="0.2">
      <c r="A1153" t="s">
        <v>745</v>
      </c>
      <c r="B1153">
        <v>918</v>
      </c>
      <c r="C1153">
        <v>22</v>
      </c>
      <c r="D1153">
        <v>9</v>
      </c>
      <c r="E1153" t="s">
        <v>888</v>
      </c>
      <c r="F1153" t="s">
        <v>889</v>
      </c>
    </row>
    <row r="1154" spans="1:6" x14ac:dyDescent="0.2">
      <c r="A1154" t="s">
        <v>746</v>
      </c>
      <c r="B1154">
        <v>299</v>
      </c>
      <c r="C1154">
        <v>0</v>
      </c>
      <c r="D1154">
        <v>6</v>
      </c>
      <c r="E1154" t="s">
        <v>885</v>
      </c>
      <c r="F1154" t="s">
        <v>886</v>
      </c>
    </row>
    <row r="1155" spans="1:6" x14ac:dyDescent="0.2">
      <c r="A1155" t="s">
        <v>746</v>
      </c>
      <c r="B1155">
        <v>88</v>
      </c>
      <c r="C1155">
        <v>11</v>
      </c>
      <c r="D1155">
        <v>7</v>
      </c>
      <c r="E1155" t="s">
        <v>885</v>
      </c>
      <c r="F1155" t="s">
        <v>887</v>
      </c>
    </row>
    <row r="1156" spans="1:6" x14ac:dyDescent="0.2">
      <c r="A1156" t="s">
        <v>748</v>
      </c>
      <c r="B1156">
        <v>79</v>
      </c>
      <c r="C1156">
        <v>24</v>
      </c>
      <c r="D1156">
        <v>9</v>
      </c>
      <c r="E1156" t="s">
        <v>885</v>
      </c>
      <c r="F1156" t="s">
        <v>902</v>
      </c>
    </row>
    <row r="1157" spans="1:6" x14ac:dyDescent="0.2">
      <c r="A1157" t="s">
        <v>750</v>
      </c>
      <c r="B1157">
        <v>44</v>
      </c>
      <c r="C1157">
        <v>14</v>
      </c>
      <c r="D1157">
        <v>3</v>
      </c>
      <c r="E1157" t="s">
        <v>885</v>
      </c>
      <c r="F1157" t="s">
        <v>887</v>
      </c>
    </row>
    <row r="1158" spans="1:6" x14ac:dyDescent="0.2">
      <c r="A1158" t="s">
        <v>750</v>
      </c>
      <c r="B1158">
        <v>10</v>
      </c>
      <c r="C1158">
        <v>5</v>
      </c>
      <c r="D1158">
        <v>1</v>
      </c>
      <c r="E1158" t="s">
        <v>885</v>
      </c>
      <c r="F1158" t="s">
        <v>886</v>
      </c>
    </row>
    <row r="1159" spans="1:6" x14ac:dyDescent="0.2">
      <c r="A1159" t="s">
        <v>750</v>
      </c>
      <c r="B1159">
        <v>42</v>
      </c>
      <c r="C1159">
        <v>15</v>
      </c>
      <c r="D1159">
        <v>1</v>
      </c>
      <c r="E1159" t="s">
        <v>888</v>
      </c>
      <c r="F1159" t="s">
        <v>900</v>
      </c>
    </row>
    <row r="1160" spans="1:6" x14ac:dyDescent="0.2">
      <c r="A1160" t="s">
        <v>750</v>
      </c>
      <c r="B1160">
        <v>330</v>
      </c>
      <c r="C1160">
        <v>81</v>
      </c>
      <c r="D1160">
        <v>1</v>
      </c>
      <c r="E1160" t="s">
        <v>883</v>
      </c>
      <c r="F1160" t="s">
        <v>884</v>
      </c>
    </row>
    <row r="1161" spans="1:6" x14ac:dyDescent="0.2">
      <c r="A1161" t="s">
        <v>750</v>
      </c>
      <c r="B1161">
        <v>338</v>
      </c>
      <c r="C1161">
        <v>41</v>
      </c>
      <c r="D1161">
        <v>7</v>
      </c>
      <c r="E1161" t="s">
        <v>885</v>
      </c>
      <c r="F1161" t="s">
        <v>887</v>
      </c>
    </row>
    <row r="1162" spans="1:6" x14ac:dyDescent="0.2">
      <c r="A1162" t="s">
        <v>751</v>
      </c>
      <c r="B1162">
        <v>71</v>
      </c>
      <c r="C1162">
        <v>32</v>
      </c>
      <c r="D1162">
        <v>3</v>
      </c>
      <c r="E1162" t="s">
        <v>885</v>
      </c>
      <c r="F1162" t="s">
        <v>891</v>
      </c>
    </row>
    <row r="1163" spans="1:6" x14ac:dyDescent="0.2">
      <c r="A1163" t="s">
        <v>753</v>
      </c>
      <c r="B1163">
        <v>188</v>
      </c>
      <c r="C1163">
        <v>13</v>
      </c>
      <c r="D1163">
        <v>7</v>
      </c>
      <c r="E1163" t="s">
        <v>885</v>
      </c>
      <c r="F1163" t="s">
        <v>896</v>
      </c>
    </row>
    <row r="1164" spans="1:6" x14ac:dyDescent="0.2">
      <c r="A1164" t="s">
        <v>753</v>
      </c>
      <c r="B1164">
        <v>90</v>
      </c>
      <c r="C1164">
        <v>30</v>
      </c>
      <c r="D1164">
        <v>2</v>
      </c>
      <c r="E1164" t="s">
        <v>883</v>
      </c>
      <c r="F1164" t="s">
        <v>893</v>
      </c>
    </row>
    <row r="1165" spans="1:6" x14ac:dyDescent="0.2">
      <c r="A1165" t="s">
        <v>753</v>
      </c>
      <c r="B1165">
        <v>13</v>
      </c>
      <c r="C1165">
        <v>5</v>
      </c>
      <c r="D1165">
        <v>2</v>
      </c>
      <c r="E1165" t="s">
        <v>885</v>
      </c>
      <c r="F1165" t="s">
        <v>887</v>
      </c>
    </row>
    <row r="1166" spans="1:6" x14ac:dyDescent="0.2">
      <c r="A1166" t="s">
        <v>755</v>
      </c>
      <c r="B1166">
        <v>141</v>
      </c>
      <c r="C1166">
        <v>41</v>
      </c>
      <c r="D1166">
        <v>3</v>
      </c>
      <c r="E1166" t="s">
        <v>885</v>
      </c>
      <c r="F1166" t="s">
        <v>896</v>
      </c>
    </row>
    <row r="1167" spans="1:6" x14ac:dyDescent="0.2">
      <c r="A1167" t="s">
        <v>756</v>
      </c>
      <c r="B1167">
        <v>44</v>
      </c>
      <c r="C1167">
        <v>8</v>
      </c>
      <c r="D1167">
        <v>2</v>
      </c>
      <c r="E1167" t="s">
        <v>885</v>
      </c>
      <c r="F1167" t="s">
        <v>886</v>
      </c>
    </row>
    <row r="1168" spans="1:6" x14ac:dyDescent="0.2">
      <c r="A1168" t="s">
        <v>756</v>
      </c>
      <c r="B1168">
        <v>610</v>
      </c>
      <c r="C1168">
        <v>208</v>
      </c>
      <c r="D1168">
        <v>3</v>
      </c>
      <c r="E1168" t="s">
        <v>888</v>
      </c>
      <c r="F1168" t="s">
        <v>899</v>
      </c>
    </row>
    <row r="1169" spans="1:6" x14ac:dyDescent="0.2">
      <c r="A1169" t="s">
        <v>756</v>
      </c>
      <c r="B1169">
        <v>4363</v>
      </c>
      <c r="C1169">
        <v>305</v>
      </c>
      <c r="D1169">
        <v>5</v>
      </c>
      <c r="E1169" t="s">
        <v>883</v>
      </c>
      <c r="F1169" t="s">
        <v>898</v>
      </c>
    </row>
    <row r="1170" spans="1:6" x14ac:dyDescent="0.2">
      <c r="A1170" t="s">
        <v>756</v>
      </c>
      <c r="B1170">
        <v>414</v>
      </c>
      <c r="C1170">
        <v>199</v>
      </c>
      <c r="D1170">
        <v>3</v>
      </c>
      <c r="E1170" t="s">
        <v>888</v>
      </c>
      <c r="F1170" t="s">
        <v>890</v>
      </c>
    </row>
    <row r="1171" spans="1:6" x14ac:dyDescent="0.2">
      <c r="A1171" t="s">
        <v>756</v>
      </c>
      <c r="B1171">
        <v>221</v>
      </c>
      <c r="C1171">
        <v>26</v>
      </c>
      <c r="D1171">
        <v>7</v>
      </c>
      <c r="E1171" t="s">
        <v>883</v>
      </c>
      <c r="F1171" t="s">
        <v>901</v>
      </c>
    </row>
    <row r="1172" spans="1:6" x14ac:dyDescent="0.2">
      <c r="A1172" t="s">
        <v>756</v>
      </c>
      <c r="B1172">
        <v>201</v>
      </c>
      <c r="C1172">
        <v>32</v>
      </c>
      <c r="D1172">
        <v>4</v>
      </c>
      <c r="E1172" t="s">
        <v>883</v>
      </c>
      <c r="F1172" t="s">
        <v>901</v>
      </c>
    </row>
    <row r="1173" spans="1:6" x14ac:dyDescent="0.2">
      <c r="A1173" t="s">
        <v>756</v>
      </c>
      <c r="B1173">
        <v>173</v>
      </c>
      <c r="C1173">
        <v>86</v>
      </c>
      <c r="D1173">
        <v>1</v>
      </c>
      <c r="E1173" t="s">
        <v>888</v>
      </c>
      <c r="F1173" t="s">
        <v>899</v>
      </c>
    </row>
    <row r="1174" spans="1:6" x14ac:dyDescent="0.2">
      <c r="A1174" t="s">
        <v>758</v>
      </c>
      <c r="B1174">
        <v>196</v>
      </c>
      <c r="C1174">
        <v>-7</v>
      </c>
      <c r="D1174">
        <v>5</v>
      </c>
      <c r="E1174" t="s">
        <v>888</v>
      </c>
      <c r="F1174" t="s">
        <v>890</v>
      </c>
    </row>
    <row r="1175" spans="1:6" x14ac:dyDescent="0.2">
      <c r="A1175" t="s">
        <v>760</v>
      </c>
      <c r="B1175">
        <v>1314</v>
      </c>
      <c r="C1175">
        <v>342</v>
      </c>
      <c r="D1175">
        <v>3</v>
      </c>
      <c r="E1175" t="s">
        <v>883</v>
      </c>
      <c r="F1175" t="s">
        <v>884</v>
      </c>
    </row>
    <row r="1176" spans="1:6" x14ac:dyDescent="0.2">
      <c r="A1176" t="s">
        <v>762</v>
      </c>
      <c r="B1176">
        <v>62</v>
      </c>
      <c r="C1176">
        <v>6</v>
      </c>
      <c r="D1176">
        <v>6</v>
      </c>
      <c r="E1176" t="s">
        <v>885</v>
      </c>
      <c r="F1176" t="s">
        <v>902</v>
      </c>
    </row>
    <row r="1177" spans="1:6" x14ac:dyDescent="0.2">
      <c r="A1177" t="s">
        <v>762</v>
      </c>
      <c r="B1177">
        <v>31</v>
      </c>
      <c r="C1177">
        <v>2</v>
      </c>
      <c r="D1177">
        <v>2</v>
      </c>
      <c r="E1177" t="s">
        <v>885</v>
      </c>
      <c r="F1177" t="s">
        <v>887</v>
      </c>
    </row>
    <row r="1178" spans="1:6" x14ac:dyDescent="0.2">
      <c r="A1178" t="s">
        <v>762</v>
      </c>
      <c r="B1178">
        <v>217</v>
      </c>
      <c r="C1178">
        <v>72</v>
      </c>
      <c r="D1178">
        <v>2</v>
      </c>
      <c r="E1178" t="s">
        <v>883</v>
      </c>
      <c r="F1178" t="s">
        <v>901</v>
      </c>
    </row>
    <row r="1179" spans="1:6" x14ac:dyDescent="0.2">
      <c r="A1179" t="s">
        <v>762</v>
      </c>
      <c r="B1179">
        <v>286</v>
      </c>
      <c r="C1179">
        <v>140</v>
      </c>
      <c r="D1179">
        <v>6</v>
      </c>
      <c r="E1179" t="s">
        <v>885</v>
      </c>
      <c r="F1179" t="s">
        <v>896</v>
      </c>
    </row>
    <row r="1180" spans="1:6" x14ac:dyDescent="0.2">
      <c r="A1180" t="s">
        <v>762</v>
      </c>
      <c r="B1180">
        <v>333</v>
      </c>
      <c r="C1180">
        <v>50</v>
      </c>
      <c r="D1180">
        <v>2</v>
      </c>
      <c r="E1180" t="s">
        <v>888</v>
      </c>
      <c r="F1180" t="s">
        <v>890</v>
      </c>
    </row>
    <row r="1181" spans="1:6" x14ac:dyDescent="0.2">
      <c r="A1181" t="s">
        <v>762</v>
      </c>
      <c r="B1181">
        <v>47</v>
      </c>
      <c r="C1181">
        <v>1</v>
      </c>
      <c r="D1181">
        <v>2</v>
      </c>
      <c r="E1181" t="s">
        <v>885</v>
      </c>
      <c r="F1181" t="s">
        <v>886</v>
      </c>
    </row>
    <row r="1182" spans="1:6" x14ac:dyDescent="0.2">
      <c r="A1182" t="s">
        <v>762</v>
      </c>
      <c r="B1182">
        <v>18</v>
      </c>
      <c r="C1182">
        <v>4</v>
      </c>
      <c r="D1182">
        <v>1</v>
      </c>
      <c r="E1182" t="s">
        <v>885</v>
      </c>
      <c r="F1182" t="s">
        <v>891</v>
      </c>
    </row>
    <row r="1183" spans="1:6" x14ac:dyDescent="0.2">
      <c r="A1183" t="s">
        <v>764</v>
      </c>
      <c r="B1183">
        <v>16</v>
      </c>
      <c r="C1183">
        <v>6</v>
      </c>
      <c r="D1183">
        <v>3</v>
      </c>
      <c r="E1183" t="s">
        <v>885</v>
      </c>
      <c r="F1183" t="s">
        <v>887</v>
      </c>
    </row>
    <row r="1184" spans="1:6" x14ac:dyDescent="0.2">
      <c r="A1184" t="s">
        <v>764</v>
      </c>
      <c r="B1184">
        <v>231</v>
      </c>
      <c r="C1184">
        <v>99</v>
      </c>
      <c r="D1184">
        <v>2</v>
      </c>
      <c r="E1184" t="s">
        <v>888</v>
      </c>
      <c r="F1184" t="s">
        <v>889</v>
      </c>
    </row>
    <row r="1185" spans="1:6" x14ac:dyDescent="0.2">
      <c r="A1185" t="s">
        <v>764</v>
      </c>
      <c r="B1185">
        <v>2292</v>
      </c>
      <c r="C1185">
        <v>127</v>
      </c>
      <c r="D1185">
        <v>7</v>
      </c>
      <c r="E1185" t="s">
        <v>883</v>
      </c>
      <c r="F1185" t="s">
        <v>884</v>
      </c>
    </row>
    <row r="1186" spans="1:6" x14ac:dyDescent="0.2">
      <c r="A1186" t="s">
        <v>764</v>
      </c>
      <c r="B1186">
        <v>48</v>
      </c>
      <c r="C1186">
        <v>15</v>
      </c>
      <c r="D1186">
        <v>1</v>
      </c>
      <c r="E1186" t="s">
        <v>885</v>
      </c>
      <c r="F1186" t="s">
        <v>887</v>
      </c>
    </row>
    <row r="1187" spans="1:6" x14ac:dyDescent="0.2">
      <c r="A1187" t="s">
        <v>765</v>
      </c>
      <c r="B1187">
        <v>50</v>
      </c>
      <c r="C1187">
        <v>-28</v>
      </c>
      <c r="D1187">
        <v>5</v>
      </c>
      <c r="E1187" t="s">
        <v>883</v>
      </c>
      <c r="F1187" t="s">
        <v>901</v>
      </c>
    </row>
    <row r="1188" spans="1:6" x14ac:dyDescent="0.2">
      <c r="A1188" t="s">
        <v>767</v>
      </c>
      <c r="B1188">
        <v>26</v>
      </c>
      <c r="C1188">
        <v>-17</v>
      </c>
      <c r="D1188">
        <v>1</v>
      </c>
      <c r="E1188" t="s">
        <v>885</v>
      </c>
      <c r="F1188" t="s">
        <v>886</v>
      </c>
    </row>
    <row r="1189" spans="1:6" x14ac:dyDescent="0.2">
      <c r="A1189" t="s">
        <v>767</v>
      </c>
      <c r="B1189">
        <v>93</v>
      </c>
      <c r="C1189">
        <v>-65</v>
      </c>
      <c r="D1189">
        <v>4</v>
      </c>
      <c r="E1189" t="s">
        <v>885</v>
      </c>
      <c r="F1189" t="s">
        <v>886</v>
      </c>
    </row>
    <row r="1190" spans="1:6" x14ac:dyDescent="0.2">
      <c r="A1190" t="s">
        <v>767</v>
      </c>
      <c r="B1190">
        <v>152</v>
      </c>
      <c r="C1190">
        <v>-3</v>
      </c>
      <c r="D1190">
        <v>5</v>
      </c>
      <c r="E1190" t="s">
        <v>885</v>
      </c>
      <c r="F1190" t="s">
        <v>891</v>
      </c>
    </row>
    <row r="1191" spans="1:6" x14ac:dyDescent="0.2">
      <c r="A1191" t="s">
        <v>767</v>
      </c>
      <c r="B1191">
        <v>51</v>
      </c>
      <c r="C1191">
        <v>-49</v>
      </c>
      <c r="D1191">
        <v>2</v>
      </c>
      <c r="E1191" t="s">
        <v>888</v>
      </c>
      <c r="F1191" t="s">
        <v>889</v>
      </c>
    </row>
    <row r="1192" spans="1:6" x14ac:dyDescent="0.2">
      <c r="A1192" t="s">
        <v>767</v>
      </c>
      <c r="B1192">
        <v>352</v>
      </c>
      <c r="C1192">
        <v>74</v>
      </c>
      <c r="D1192">
        <v>8</v>
      </c>
      <c r="E1192" t="s">
        <v>885</v>
      </c>
      <c r="F1192" t="s">
        <v>886</v>
      </c>
    </row>
    <row r="1193" spans="1:6" x14ac:dyDescent="0.2">
      <c r="A1193" t="s">
        <v>767</v>
      </c>
      <c r="B1193">
        <v>129</v>
      </c>
      <c r="C1193">
        <v>11</v>
      </c>
      <c r="D1193">
        <v>2</v>
      </c>
      <c r="E1193" t="s">
        <v>888</v>
      </c>
      <c r="F1193" t="s">
        <v>890</v>
      </c>
    </row>
    <row r="1194" spans="1:6" x14ac:dyDescent="0.2">
      <c r="A1194" t="s">
        <v>767</v>
      </c>
      <c r="B1194">
        <v>223</v>
      </c>
      <c r="C1194">
        <v>62</v>
      </c>
      <c r="D1194">
        <v>7</v>
      </c>
      <c r="E1194" t="s">
        <v>885</v>
      </c>
      <c r="F1194" t="s">
        <v>896</v>
      </c>
    </row>
    <row r="1195" spans="1:6" x14ac:dyDescent="0.2">
      <c r="A1195" t="s">
        <v>767</v>
      </c>
      <c r="B1195">
        <v>770</v>
      </c>
      <c r="C1195">
        <v>323</v>
      </c>
      <c r="D1195">
        <v>3</v>
      </c>
      <c r="E1195" t="s">
        <v>888</v>
      </c>
      <c r="F1195" t="s">
        <v>900</v>
      </c>
    </row>
    <row r="1196" spans="1:6" x14ac:dyDescent="0.2">
      <c r="A1196" t="s">
        <v>767</v>
      </c>
      <c r="B1196">
        <v>222</v>
      </c>
      <c r="C1196">
        <v>74</v>
      </c>
      <c r="D1196">
        <v>5</v>
      </c>
      <c r="E1196" t="s">
        <v>885</v>
      </c>
      <c r="F1196" t="s">
        <v>887</v>
      </c>
    </row>
    <row r="1197" spans="1:6" x14ac:dyDescent="0.2">
      <c r="A1197" t="s">
        <v>767</v>
      </c>
      <c r="B1197">
        <v>215</v>
      </c>
      <c r="C1197">
        <v>-30</v>
      </c>
      <c r="D1197">
        <v>2</v>
      </c>
      <c r="E1197" t="s">
        <v>885</v>
      </c>
      <c r="F1197" t="s">
        <v>891</v>
      </c>
    </row>
    <row r="1198" spans="1:6" x14ac:dyDescent="0.2">
      <c r="A1198" t="s">
        <v>767</v>
      </c>
      <c r="B1198">
        <v>109</v>
      </c>
      <c r="C1198">
        <v>40</v>
      </c>
      <c r="D1198">
        <v>1</v>
      </c>
      <c r="E1198" t="s">
        <v>883</v>
      </c>
      <c r="F1198" t="s">
        <v>901</v>
      </c>
    </row>
    <row r="1199" spans="1:6" x14ac:dyDescent="0.2">
      <c r="A1199" t="s">
        <v>769</v>
      </c>
      <c r="B1199">
        <v>43</v>
      </c>
      <c r="C1199">
        <v>9</v>
      </c>
      <c r="D1199">
        <v>4</v>
      </c>
      <c r="E1199" t="s">
        <v>885</v>
      </c>
      <c r="F1199" t="s">
        <v>902</v>
      </c>
    </row>
    <row r="1200" spans="1:6" x14ac:dyDescent="0.2">
      <c r="A1200" t="s">
        <v>769</v>
      </c>
      <c r="B1200">
        <v>676</v>
      </c>
      <c r="C1200">
        <v>151</v>
      </c>
      <c r="D1200">
        <v>3</v>
      </c>
      <c r="E1200" t="s">
        <v>888</v>
      </c>
      <c r="F1200" t="s">
        <v>899</v>
      </c>
    </row>
    <row r="1201" spans="1:6" x14ac:dyDescent="0.2">
      <c r="A1201" t="s">
        <v>769</v>
      </c>
      <c r="B1201">
        <v>597</v>
      </c>
      <c r="C1201">
        <v>93</v>
      </c>
      <c r="D1201">
        <v>4</v>
      </c>
      <c r="E1201" t="s">
        <v>883</v>
      </c>
      <c r="F1201" t="s">
        <v>893</v>
      </c>
    </row>
    <row r="1202" spans="1:6" x14ac:dyDescent="0.2">
      <c r="A1202" t="s">
        <v>770</v>
      </c>
      <c r="B1202">
        <v>13</v>
      </c>
      <c r="C1202">
        <v>0</v>
      </c>
      <c r="D1202">
        <v>2</v>
      </c>
      <c r="E1202" t="s">
        <v>885</v>
      </c>
      <c r="F1202" t="s">
        <v>887</v>
      </c>
    </row>
    <row r="1203" spans="1:6" x14ac:dyDescent="0.2">
      <c r="A1203" t="s">
        <v>770</v>
      </c>
      <c r="B1203">
        <v>149</v>
      </c>
      <c r="C1203">
        <v>17</v>
      </c>
      <c r="D1203">
        <v>4</v>
      </c>
      <c r="E1203" t="s">
        <v>883</v>
      </c>
      <c r="F1203" t="s">
        <v>901</v>
      </c>
    </row>
    <row r="1204" spans="1:6" x14ac:dyDescent="0.2">
      <c r="A1204" t="s">
        <v>770</v>
      </c>
      <c r="B1204">
        <v>8</v>
      </c>
      <c r="C1204">
        <v>2</v>
      </c>
      <c r="D1204">
        <v>2</v>
      </c>
      <c r="E1204" t="s">
        <v>885</v>
      </c>
      <c r="F1204" t="s">
        <v>902</v>
      </c>
    </row>
    <row r="1205" spans="1:6" x14ac:dyDescent="0.2">
      <c r="A1205" t="s">
        <v>770</v>
      </c>
      <c r="B1205">
        <v>50</v>
      </c>
      <c r="C1205">
        <v>9</v>
      </c>
      <c r="D1205">
        <v>6</v>
      </c>
      <c r="E1205" t="s">
        <v>885</v>
      </c>
      <c r="F1205" t="s">
        <v>902</v>
      </c>
    </row>
    <row r="1206" spans="1:6" x14ac:dyDescent="0.2">
      <c r="A1206" t="s">
        <v>772</v>
      </c>
      <c r="B1206">
        <v>80</v>
      </c>
      <c r="C1206">
        <v>22</v>
      </c>
      <c r="D1206">
        <v>3</v>
      </c>
      <c r="E1206" t="s">
        <v>885</v>
      </c>
      <c r="F1206" t="s">
        <v>886</v>
      </c>
    </row>
    <row r="1207" spans="1:6" x14ac:dyDescent="0.2">
      <c r="A1207" t="s">
        <v>772</v>
      </c>
      <c r="B1207">
        <v>276</v>
      </c>
      <c r="C1207">
        <v>52</v>
      </c>
      <c r="D1207">
        <v>5</v>
      </c>
      <c r="E1207" t="s">
        <v>885</v>
      </c>
      <c r="F1207" t="s">
        <v>891</v>
      </c>
    </row>
    <row r="1208" spans="1:6" x14ac:dyDescent="0.2">
      <c r="A1208" t="s">
        <v>772</v>
      </c>
      <c r="B1208">
        <v>71</v>
      </c>
      <c r="C1208">
        <v>19</v>
      </c>
      <c r="D1208">
        <v>3</v>
      </c>
      <c r="E1208" t="s">
        <v>885</v>
      </c>
      <c r="F1208" t="s">
        <v>895</v>
      </c>
    </row>
    <row r="1209" spans="1:6" x14ac:dyDescent="0.2">
      <c r="A1209" t="s">
        <v>772</v>
      </c>
      <c r="B1209">
        <v>141</v>
      </c>
      <c r="C1209">
        <v>7</v>
      </c>
      <c r="D1209">
        <v>7</v>
      </c>
      <c r="E1209" t="s">
        <v>885</v>
      </c>
      <c r="F1209" t="s">
        <v>891</v>
      </c>
    </row>
    <row r="1210" spans="1:6" x14ac:dyDescent="0.2">
      <c r="A1210" t="s">
        <v>772</v>
      </c>
      <c r="B1210">
        <v>113</v>
      </c>
      <c r="C1210">
        <v>28</v>
      </c>
      <c r="D1210">
        <v>2</v>
      </c>
      <c r="E1210" t="s">
        <v>885</v>
      </c>
      <c r="F1210" t="s">
        <v>891</v>
      </c>
    </row>
    <row r="1211" spans="1:6" x14ac:dyDescent="0.2">
      <c r="A1211" t="s">
        <v>773</v>
      </c>
      <c r="B1211">
        <v>315</v>
      </c>
      <c r="C1211">
        <v>-8</v>
      </c>
      <c r="D1211">
        <v>3</v>
      </c>
      <c r="E1211" t="s">
        <v>883</v>
      </c>
      <c r="F1211" t="s">
        <v>893</v>
      </c>
    </row>
    <row r="1212" spans="1:6" x14ac:dyDescent="0.2">
      <c r="A1212" t="s">
        <v>773</v>
      </c>
      <c r="B1212">
        <v>128</v>
      </c>
      <c r="C1212">
        <v>47</v>
      </c>
      <c r="D1212">
        <v>4</v>
      </c>
      <c r="E1212" t="s">
        <v>885</v>
      </c>
      <c r="F1212" t="s">
        <v>887</v>
      </c>
    </row>
    <row r="1213" spans="1:6" x14ac:dyDescent="0.2">
      <c r="A1213" t="s">
        <v>773</v>
      </c>
      <c r="B1213">
        <v>652</v>
      </c>
      <c r="C1213">
        <v>13</v>
      </c>
      <c r="D1213">
        <v>6</v>
      </c>
      <c r="E1213" t="s">
        <v>883</v>
      </c>
      <c r="F1213" t="s">
        <v>901</v>
      </c>
    </row>
    <row r="1214" spans="1:6" x14ac:dyDescent="0.2">
      <c r="A1214" t="s">
        <v>773</v>
      </c>
      <c r="B1214">
        <v>114</v>
      </c>
      <c r="C1214">
        <v>41</v>
      </c>
      <c r="D1214">
        <v>6</v>
      </c>
      <c r="E1214" t="s">
        <v>883</v>
      </c>
      <c r="F1214" t="s">
        <v>901</v>
      </c>
    </row>
    <row r="1215" spans="1:6" x14ac:dyDescent="0.2">
      <c r="A1215" t="s">
        <v>773</v>
      </c>
      <c r="B1215">
        <v>79</v>
      </c>
      <c r="C1215">
        <v>16</v>
      </c>
      <c r="D1215">
        <v>3</v>
      </c>
      <c r="E1215" t="s">
        <v>885</v>
      </c>
      <c r="F1215" t="s">
        <v>895</v>
      </c>
    </row>
    <row r="1216" spans="1:6" x14ac:dyDescent="0.2">
      <c r="A1216" t="s">
        <v>773</v>
      </c>
      <c r="B1216">
        <v>498</v>
      </c>
      <c r="C1216">
        <v>-116</v>
      </c>
      <c r="D1216">
        <v>4</v>
      </c>
      <c r="E1216" t="s">
        <v>885</v>
      </c>
      <c r="F1216" t="s">
        <v>891</v>
      </c>
    </row>
    <row r="1217" spans="1:6" x14ac:dyDescent="0.2">
      <c r="A1217" t="s">
        <v>773</v>
      </c>
      <c r="B1217">
        <v>1745</v>
      </c>
      <c r="C1217">
        <v>122</v>
      </c>
      <c r="D1217">
        <v>2</v>
      </c>
      <c r="E1217" t="s">
        <v>883</v>
      </c>
      <c r="F1217" t="s">
        <v>898</v>
      </c>
    </row>
    <row r="1218" spans="1:6" x14ac:dyDescent="0.2">
      <c r="A1218" t="s">
        <v>773</v>
      </c>
      <c r="B1218">
        <v>17</v>
      </c>
      <c r="C1218">
        <v>2</v>
      </c>
      <c r="D1218">
        <v>2</v>
      </c>
      <c r="E1218" t="s">
        <v>885</v>
      </c>
      <c r="F1218" t="s">
        <v>902</v>
      </c>
    </row>
    <row r="1219" spans="1:6" x14ac:dyDescent="0.2">
      <c r="A1219" t="s">
        <v>775</v>
      </c>
      <c r="B1219">
        <v>147</v>
      </c>
      <c r="C1219">
        <v>44</v>
      </c>
      <c r="D1219">
        <v>3</v>
      </c>
      <c r="E1219" t="s">
        <v>885</v>
      </c>
      <c r="F1219" t="s">
        <v>891</v>
      </c>
    </row>
    <row r="1220" spans="1:6" x14ac:dyDescent="0.2">
      <c r="A1220" t="s">
        <v>775</v>
      </c>
      <c r="B1220">
        <v>162</v>
      </c>
      <c r="C1220">
        <v>73</v>
      </c>
      <c r="D1220">
        <v>2</v>
      </c>
      <c r="E1220" t="s">
        <v>888</v>
      </c>
      <c r="F1220" t="s">
        <v>889</v>
      </c>
    </row>
    <row r="1221" spans="1:6" x14ac:dyDescent="0.2">
      <c r="A1221" t="s">
        <v>777</v>
      </c>
      <c r="B1221">
        <v>87</v>
      </c>
      <c r="C1221">
        <v>10</v>
      </c>
      <c r="D1221">
        <v>3</v>
      </c>
      <c r="E1221" t="s">
        <v>885</v>
      </c>
      <c r="F1221" t="s">
        <v>886</v>
      </c>
    </row>
    <row r="1222" spans="1:6" x14ac:dyDescent="0.2">
      <c r="A1222" t="s">
        <v>779</v>
      </c>
      <c r="B1222">
        <v>1301</v>
      </c>
      <c r="C1222">
        <v>573</v>
      </c>
      <c r="D1222">
        <v>5</v>
      </c>
      <c r="E1222" t="s">
        <v>888</v>
      </c>
      <c r="F1222" t="s">
        <v>900</v>
      </c>
    </row>
    <row r="1223" spans="1:6" x14ac:dyDescent="0.2">
      <c r="A1223" t="s">
        <v>781</v>
      </c>
      <c r="B1223">
        <v>311</v>
      </c>
      <c r="C1223">
        <v>72</v>
      </c>
      <c r="D1223">
        <v>2</v>
      </c>
      <c r="E1223" t="s">
        <v>883</v>
      </c>
      <c r="F1223" t="s">
        <v>884</v>
      </c>
    </row>
    <row r="1224" spans="1:6" x14ac:dyDescent="0.2">
      <c r="A1224" t="s">
        <v>782</v>
      </c>
      <c r="B1224">
        <v>22</v>
      </c>
      <c r="C1224">
        <v>4</v>
      </c>
      <c r="D1224">
        <v>1</v>
      </c>
      <c r="E1224" t="s">
        <v>885</v>
      </c>
      <c r="F1224" t="s">
        <v>886</v>
      </c>
    </row>
    <row r="1225" spans="1:6" x14ac:dyDescent="0.2">
      <c r="A1225" t="s">
        <v>782</v>
      </c>
      <c r="B1225">
        <v>206</v>
      </c>
      <c r="C1225">
        <v>51</v>
      </c>
      <c r="D1225">
        <v>4</v>
      </c>
      <c r="E1225" t="s">
        <v>885</v>
      </c>
      <c r="F1225" t="s">
        <v>887</v>
      </c>
    </row>
    <row r="1226" spans="1:6" x14ac:dyDescent="0.2">
      <c r="A1226" t="s">
        <v>782</v>
      </c>
      <c r="B1226">
        <v>57</v>
      </c>
      <c r="C1226">
        <v>24</v>
      </c>
      <c r="D1226">
        <v>5</v>
      </c>
      <c r="E1226" t="s">
        <v>885</v>
      </c>
      <c r="F1226" t="s">
        <v>897</v>
      </c>
    </row>
    <row r="1227" spans="1:6" x14ac:dyDescent="0.2">
      <c r="A1227" t="s">
        <v>782</v>
      </c>
      <c r="B1227">
        <v>10</v>
      </c>
      <c r="C1227">
        <v>-1</v>
      </c>
      <c r="D1227">
        <v>1</v>
      </c>
      <c r="E1227" t="s">
        <v>885</v>
      </c>
      <c r="F1227" t="s">
        <v>891</v>
      </c>
    </row>
    <row r="1228" spans="1:6" x14ac:dyDescent="0.2">
      <c r="A1228" t="s">
        <v>784</v>
      </c>
      <c r="B1228">
        <v>285</v>
      </c>
      <c r="C1228">
        <v>128</v>
      </c>
      <c r="D1228">
        <v>2</v>
      </c>
      <c r="E1228" t="s">
        <v>888</v>
      </c>
      <c r="F1228" t="s">
        <v>899</v>
      </c>
    </row>
    <row r="1229" spans="1:6" x14ac:dyDescent="0.2">
      <c r="A1229" t="s">
        <v>784</v>
      </c>
      <c r="B1229">
        <v>195</v>
      </c>
      <c r="C1229">
        <v>12</v>
      </c>
      <c r="D1229">
        <v>9</v>
      </c>
      <c r="E1229" t="s">
        <v>885</v>
      </c>
      <c r="F1229" t="s">
        <v>896</v>
      </c>
    </row>
    <row r="1230" spans="1:6" x14ac:dyDescent="0.2">
      <c r="A1230" t="s">
        <v>785</v>
      </c>
      <c r="B1230">
        <v>527</v>
      </c>
      <c r="C1230">
        <v>26</v>
      </c>
      <c r="D1230">
        <v>3</v>
      </c>
      <c r="E1230" t="s">
        <v>888</v>
      </c>
      <c r="F1230" t="s">
        <v>889</v>
      </c>
    </row>
    <row r="1231" spans="1:6" x14ac:dyDescent="0.2">
      <c r="A1231" t="s">
        <v>785</v>
      </c>
      <c r="B1231">
        <v>29</v>
      </c>
      <c r="C1231">
        <v>3</v>
      </c>
      <c r="D1231">
        <v>2</v>
      </c>
      <c r="E1231" t="s">
        <v>885</v>
      </c>
      <c r="F1231" t="s">
        <v>886</v>
      </c>
    </row>
    <row r="1232" spans="1:6" x14ac:dyDescent="0.2">
      <c r="A1232" t="s">
        <v>785</v>
      </c>
      <c r="B1232">
        <v>85</v>
      </c>
      <c r="C1232">
        <v>13</v>
      </c>
      <c r="D1232">
        <v>2</v>
      </c>
      <c r="E1232" t="s">
        <v>885</v>
      </c>
      <c r="F1232" t="s">
        <v>896</v>
      </c>
    </row>
    <row r="1233" spans="1:6" x14ac:dyDescent="0.2">
      <c r="A1233" t="s">
        <v>785</v>
      </c>
      <c r="B1233">
        <v>18</v>
      </c>
      <c r="C1233">
        <v>2</v>
      </c>
      <c r="D1233">
        <v>3</v>
      </c>
      <c r="E1233" t="s">
        <v>885</v>
      </c>
      <c r="F1233" t="s">
        <v>887</v>
      </c>
    </row>
    <row r="1234" spans="1:6" x14ac:dyDescent="0.2">
      <c r="A1234" t="s">
        <v>785</v>
      </c>
      <c r="B1234">
        <v>176</v>
      </c>
      <c r="C1234">
        <v>-13</v>
      </c>
      <c r="D1234">
        <v>5</v>
      </c>
      <c r="E1234" t="s">
        <v>883</v>
      </c>
      <c r="F1234" t="s">
        <v>901</v>
      </c>
    </row>
    <row r="1235" spans="1:6" x14ac:dyDescent="0.2">
      <c r="A1235" t="s">
        <v>785</v>
      </c>
      <c r="B1235">
        <v>55</v>
      </c>
      <c r="C1235">
        <v>3</v>
      </c>
      <c r="D1235">
        <v>3</v>
      </c>
      <c r="E1235" t="s">
        <v>885</v>
      </c>
      <c r="F1235" t="s">
        <v>895</v>
      </c>
    </row>
    <row r="1236" spans="1:6" x14ac:dyDescent="0.2">
      <c r="A1236" t="s">
        <v>787</v>
      </c>
      <c r="B1236">
        <v>93</v>
      </c>
      <c r="C1236">
        <v>44</v>
      </c>
      <c r="D1236">
        <v>2</v>
      </c>
      <c r="E1236" t="s">
        <v>885</v>
      </c>
      <c r="F1236" t="s">
        <v>886</v>
      </c>
    </row>
    <row r="1237" spans="1:6" x14ac:dyDescent="0.2">
      <c r="A1237" t="s">
        <v>788</v>
      </c>
      <c r="B1237">
        <v>21</v>
      </c>
      <c r="C1237">
        <v>8</v>
      </c>
      <c r="D1237">
        <v>2</v>
      </c>
      <c r="E1237" t="s">
        <v>885</v>
      </c>
      <c r="F1237" t="s">
        <v>891</v>
      </c>
    </row>
    <row r="1238" spans="1:6" x14ac:dyDescent="0.2">
      <c r="A1238" t="s">
        <v>789</v>
      </c>
      <c r="B1238">
        <v>29</v>
      </c>
      <c r="C1238">
        <v>10</v>
      </c>
      <c r="D1238">
        <v>3</v>
      </c>
      <c r="E1238" t="s">
        <v>885</v>
      </c>
      <c r="F1238" t="s">
        <v>902</v>
      </c>
    </row>
    <row r="1239" spans="1:6" x14ac:dyDescent="0.2">
      <c r="A1239" t="s">
        <v>790</v>
      </c>
      <c r="B1239">
        <v>406</v>
      </c>
      <c r="C1239">
        <v>97</v>
      </c>
      <c r="D1239">
        <v>7</v>
      </c>
      <c r="E1239" t="s">
        <v>883</v>
      </c>
      <c r="F1239" t="s">
        <v>893</v>
      </c>
    </row>
    <row r="1240" spans="1:6" x14ac:dyDescent="0.2">
      <c r="A1240" t="s">
        <v>790</v>
      </c>
      <c r="B1240">
        <v>278</v>
      </c>
      <c r="C1240">
        <v>39</v>
      </c>
      <c r="D1240">
        <v>5</v>
      </c>
      <c r="E1240" t="s">
        <v>883</v>
      </c>
      <c r="F1240" t="s">
        <v>893</v>
      </c>
    </row>
    <row r="1241" spans="1:6" x14ac:dyDescent="0.2">
      <c r="A1241" t="s">
        <v>791</v>
      </c>
      <c r="B1241">
        <v>128</v>
      </c>
      <c r="C1241">
        <v>55</v>
      </c>
      <c r="D1241">
        <v>1</v>
      </c>
      <c r="E1241" t="s">
        <v>885</v>
      </c>
      <c r="F1241" t="s">
        <v>891</v>
      </c>
    </row>
    <row r="1242" spans="1:6" x14ac:dyDescent="0.2">
      <c r="A1242" t="s">
        <v>792</v>
      </c>
      <c r="B1242">
        <v>74</v>
      </c>
      <c r="C1242">
        <v>9</v>
      </c>
      <c r="D1242">
        <v>3</v>
      </c>
      <c r="E1242" t="s">
        <v>885</v>
      </c>
      <c r="F1242" t="s">
        <v>896</v>
      </c>
    </row>
    <row r="1243" spans="1:6" x14ac:dyDescent="0.2">
      <c r="A1243" t="s">
        <v>792</v>
      </c>
      <c r="B1243">
        <v>202</v>
      </c>
      <c r="C1243">
        <v>4</v>
      </c>
      <c r="D1243">
        <v>4</v>
      </c>
      <c r="E1243" t="s">
        <v>885</v>
      </c>
      <c r="F1243" t="s">
        <v>887</v>
      </c>
    </row>
    <row r="1244" spans="1:6" x14ac:dyDescent="0.2">
      <c r="A1244" t="s">
        <v>792</v>
      </c>
      <c r="B1244">
        <v>429</v>
      </c>
      <c r="C1244">
        <v>61</v>
      </c>
      <c r="D1244">
        <v>3</v>
      </c>
      <c r="E1244" t="s">
        <v>888</v>
      </c>
      <c r="F1244" t="s">
        <v>889</v>
      </c>
    </row>
    <row r="1245" spans="1:6" x14ac:dyDescent="0.2">
      <c r="A1245" t="s">
        <v>792</v>
      </c>
      <c r="B1245">
        <v>134</v>
      </c>
      <c r="C1245">
        <v>-13</v>
      </c>
      <c r="D1245">
        <v>3</v>
      </c>
      <c r="E1245" t="s">
        <v>888</v>
      </c>
      <c r="F1245" t="s">
        <v>889</v>
      </c>
    </row>
    <row r="1246" spans="1:6" x14ac:dyDescent="0.2">
      <c r="A1246" t="s">
        <v>793</v>
      </c>
      <c r="B1246">
        <v>78</v>
      </c>
      <c r="C1246">
        <v>7</v>
      </c>
      <c r="D1246">
        <v>1</v>
      </c>
      <c r="E1246" t="s">
        <v>883</v>
      </c>
      <c r="F1246" t="s">
        <v>893</v>
      </c>
    </row>
    <row r="1247" spans="1:6" x14ac:dyDescent="0.2">
      <c r="A1247" t="s">
        <v>794</v>
      </c>
      <c r="B1247">
        <v>326</v>
      </c>
      <c r="C1247">
        <v>107</v>
      </c>
      <c r="D1247">
        <v>3</v>
      </c>
      <c r="E1247" t="s">
        <v>883</v>
      </c>
      <c r="F1247" t="s">
        <v>901</v>
      </c>
    </row>
    <row r="1248" spans="1:6" x14ac:dyDescent="0.2">
      <c r="A1248" t="s">
        <v>794</v>
      </c>
      <c r="B1248">
        <v>61</v>
      </c>
      <c r="C1248">
        <v>8</v>
      </c>
      <c r="D1248">
        <v>4</v>
      </c>
      <c r="E1248" t="s">
        <v>885</v>
      </c>
      <c r="F1248" t="s">
        <v>887</v>
      </c>
    </row>
    <row r="1249" spans="1:6" x14ac:dyDescent="0.2">
      <c r="A1249" t="s">
        <v>795</v>
      </c>
      <c r="B1249">
        <v>585</v>
      </c>
      <c r="C1249">
        <v>175</v>
      </c>
      <c r="D1249">
        <v>13</v>
      </c>
      <c r="E1249" t="s">
        <v>885</v>
      </c>
      <c r="F1249" t="s">
        <v>895</v>
      </c>
    </row>
    <row r="1250" spans="1:6" x14ac:dyDescent="0.2">
      <c r="A1250" t="s">
        <v>796</v>
      </c>
      <c r="B1250">
        <v>319</v>
      </c>
      <c r="C1250">
        <v>102</v>
      </c>
      <c r="D1250">
        <v>6</v>
      </c>
      <c r="E1250" t="s">
        <v>888</v>
      </c>
      <c r="F1250" t="s">
        <v>900</v>
      </c>
    </row>
    <row r="1251" spans="1:6" x14ac:dyDescent="0.2">
      <c r="A1251" t="s">
        <v>797</v>
      </c>
      <c r="B1251">
        <v>122</v>
      </c>
      <c r="C1251">
        <v>59</v>
      </c>
      <c r="D1251">
        <v>7</v>
      </c>
      <c r="E1251" t="s">
        <v>883</v>
      </c>
      <c r="F1251" t="s">
        <v>901</v>
      </c>
    </row>
    <row r="1252" spans="1:6" x14ac:dyDescent="0.2">
      <c r="A1252" t="s">
        <v>797</v>
      </c>
      <c r="B1252">
        <v>49</v>
      </c>
      <c r="C1252">
        <v>21</v>
      </c>
      <c r="D1252">
        <v>1</v>
      </c>
      <c r="E1252" t="s">
        <v>885</v>
      </c>
      <c r="F1252" t="s">
        <v>886</v>
      </c>
    </row>
    <row r="1253" spans="1:6" x14ac:dyDescent="0.2">
      <c r="A1253" t="s">
        <v>797</v>
      </c>
      <c r="B1253">
        <v>21</v>
      </c>
      <c r="C1253">
        <v>-12</v>
      </c>
      <c r="D1253">
        <v>3</v>
      </c>
      <c r="E1253" t="s">
        <v>885</v>
      </c>
      <c r="F1253" t="s">
        <v>887</v>
      </c>
    </row>
    <row r="1254" spans="1:6" x14ac:dyDescent="0.2">
      <c r="A1254" t="s">
        <v>798</v>
      </c>
      <c r="B1254">
        <v>1824</v>
      </c>
      <c r="C1254">
        <v>-1303</v>
      </c>
      <c r="D1254">
        <v>8</v>
      </c>
      <c r="E1254" t="s">
        <v>888</v>
      </c>
      <c r="F1254" t="s">
        <v>890</v>
      </c>
    </row>
    <row r="1255" spans="1:6" x14ac:dyDescent="0.2">
      <c r="A1255" t="s">
        <v>799</v>
      </c>
      <c r="B1255">
        <v>1117</v>
      </c>
      <c r="C1255">
        <v>447</v>
      </c>
      <c r="D1255">
        <v>10</v>
      </c>
      <c r="E1255" t="s">
        <v>883</v>
      </c>
      <c r="F1255" t="s">
        <v>884</v>
      </c>
    </row>
    <row r="1256" spans="1:6" x14ac:dyDescent="0.2">
      <c r="A1256" t="s">
        <v>799</v>
      </c>
      <c r="B1256">
        <v>29</v>
      </c>
      <c r="C1256">
        <v>0</v>
      </c>
      <c r="D1256">
        <v>3</v>
      </c>
      <c r="E1256" t="s">
        <v>883</v>
      </c>
      <c r="F1256" t="s">
        <v>901</v>
      </c>
    </row>
    <row r="1257" spans="1:6" x14ac:dyDescent="0.2">
      <c r="A1257" t="s">
        <v>799</v>
      </c>
      <c r="B1257">
        <v>66</v>
      </c>
      <c r="C1257">
        <v>22</v>
      </c>
      <c r="D1257">
        <v>3</v>
      </c>
      <c r="E1257" t="s">
        <v>885</v>
      </c>
      <c r="F1257" t="s">
        <v>886</v>
      </c>
    </row>
    <row r="1258" spans="1:6" x14ac:dyDescent="0.2">
      <c r="A1258" t="s">
        <v>799</v>
      </c>
      <c r="B1258">
        <v>59</v>
      </c>
      <c r="C1258">
        <v>21</v>
      </c>
      <c r="D1258">
        <v>2</v>
      </c>
      <c r="E1258" t="s">
        <v>885</v>
      </c>
      <c r="F1258" t="s">
        <v>886</v>
      </c>
    </row>
    <row r="1259" spans="1:6" x14ac:dyDescent="0.2">
      <c r="A1259" t="s">
        <v>800</v>
      </c>
      <c r="B1259">
        <v>168</v>
      </c>
      <c r="C1259">
        <v>18</v>
      </c>
      <c r="D1259">
        <v>6</v>
      </c>
      <c r="E1259" t="s">
        <v>885</v>
      </c>
      <c r="F1259" t="s">
        <v>886</v>
      </c>
    </row>
    <row r="1260" spans="1:6" x14ac:dyDescent="0.2">
      <c r="A1260" t="s">
        <v>801</v>
      </c>
      <c r="B1260">
        <v>155</v>
      </c>
      <c r="C1260">
        <v>5</v>
      </c>
      <c r="D1260">
        <v>3</v>
      </c>
      <c r="E1260" t="s">
        <v>885</v>
      </c>
      <c r="F1260" t="s">
        <v>886</v>
      </c>
    </row>
    <row r="1261" spans="1:6" x14ac:dyDescent="0.2">
      <c r="A1261" t="s">
        <v>801</v>
      </c>
      <c r="B1261">
        <v>32</v>
      </c>
      <c r="C1261">
        <v>1</v>
      </c>
      <c r="D1261">
        <v>2</v>
      </c>
      <c r="E1261" t="s">
        <v>885</v>
      </c>
      <c r="F1261" t="s">
        <v>886</v>
      </c>
    </row>
    <row r="1262" spans="1:6" x14ac:dyDescent="0.2">
      <c r="A1262" t="s">
        <v>801</v>
      </c>
      <c r="B1262">
        <v>41</v>
      </c>
      <c r="C1262">
        <v>19</v>
      </c>
      <c r="D1262">
        <v>5</v>
      </c>
      <c r="E1262" t="s">
        <v>885</v>
      </c>
      <c r="F1262" t="s">
        <v>887</v>
      </c>
    </row>
    <row r="1263" spans="1:6" x14ac:dyDescent="0.2">
      <c r="A1263" t="s">
        <v>802</v>
      </c>
      <c r="B1263">
        <v>255</v>
      </c>
      <c r="C1263">
        <v>76</v>
      </c>
      <c r="D1263">
        <v>9</v>
      </c>
      <c r="E1263" t="s">
        <v>885</v>
      </c>
      <c r="F1263" t="s">
        <v>887</v>
      </c>
    </row>
    <row r="1264" spans="1:6" x14ac:dyDescent="0.2">
      <c r="A1264" t="s">
        <v>802</v>
      </c>
      <c r="B1264">
        <v>25</v>
      </c>
      <c r="C1264">
        <v>2</v>
      </c>
      <c r="D1264">
        <v>3</v>
      </c>
      <c r="E1264" t="s">
        <v>885</v>
      </c>
      <c r="F1264" t="s">
        <v>894</v>
      </c>
    </row>
    <row r="1265" spans="1:6" x14ac:dyDescent="0.2">
      <c r="A1265" t="s">
        <v>803</v>
      </c>
      <c r="B1265">
        <v>54</v>
      </c>
      <c r="C1265">
        <v>8</v>
      </c>
      <c r="D1265">
        <v>4</v>
      </c>
      <c r="E1265" t="s">
        <v>885</v>
      </c>
      <c r="F1265" t="s">
        <v>895</v>
      </c>
    </row>
    <row r="1266" spans="1:6" x14ac:dyDescent="0.2">
      <c r="A1266" t="s">
        <v>804</v>
      </c>
      <c r="B1266">
        <v>77</v>
      </c>
      <c r="C1266">
        <v>36</v>
      </c>
      <c r="D1266">
        <v>2</v>
      </c>
      <c r="E1266" t="s">
        <v>885</v>
      </c>
      <c r="F1266" t="s">
        <v>896</v>
      </c>
    </row>
    <row r="1267" spans="1:6" x14ac:dyDescent="0.2">
      <c r="A1267" t="s">
        <v>804</v>
      </c>
      <c r="B1267">
        <v>115</v>
      </c>
      <c r="C1267">
        <v>0</v>
      </c>
      <c r="D1267">
        <v>1</v>
      </c>
      <c r="E1267" t="s">
        <v>888</v>
      </c>
      <c r="F1267" t="s">
        <v>900</v>
      </c>
    </row>
    <row r="1268" spans="1:6" x14ac:dyDescent="0.2">
      <c r="A1268" t="s">
        <v>804</v>
      </c>
      <c r="B1268">
        <v>1272</v>
      </c>
      <c r="C1268">
        <v>547</v>
      </c>
      <c r="D1268">
        <v>2</v>
      </c>
      <c r="E1268" t="s">
        <v>888</v>
      </c>
      <c r="F1268" t="s">
        <v>890</v>
      </c>
    </row>
    <row r="1269" spans="1:6" x14ac:dyDescent="0.2">
      <c r="A1269" t="s">
        <v>805</v>
      </c>
      <c r="B1269">
        <v>21</v>
      </c>
      <c r="C1269">
        <v>10</v>
      </c>
      <c r="D1269">
        <v>1</v>
      </c>
      <c r="E1269" t="s">
        <v>885</v>
      </c>
      <c r="F1269" t="s">
        <v>895</v>
      </c>
    </row>
    <row r="1270" spans="1:6" x14ac:dyDescent="0.2">
      <c r="A1270" t="s">
        <v>806</v>
      </c>
      <c r="B1270">
        <v>92</v>
      </c>
      <c r="C1270">
        <v>5</v>
      </c>
      <c r="D1270">
        <v>6</v>
      </c>
      <c r="E1270" t="s">
        <v>885</v>
      </c>
      <c r="F1270" t="s">
        <v>887</v>
      </c>
    </row>
    <row r="1271" spans="1:6" x14ac:dyDescent="0.2">
      <c r="A1271" t="s">
        <v>806</v>
      </c>
      <c r="B1271">
        <v>11</v>
      </c>
      <c r="C1271">
        <v>5</v>
      </c>
      <c r="D1271">
        <v>1</v>
      </c>
      <c r="E1271" t="s">
        <v>885</v>
      </c>
      <c r="F1271" t="s">
        <v>902</v>
      </c>
    </row>
    <row r="1272" spans="1:6" x14ac:dyDescent="0.2">
      <c r="A1272" t="s">
        <v>806</v>
      </c>
      <c r="B1272">
        <v>221</v>
      </c>
      <c r="C1272">
        <v>35</v>
      </c>
      <c r="D1272">
        <v>4</v>
      </c>
      <c r="E1272" t="s">
        <v>888</v>
      </c>
      <c r="F1272" t="s">
        <v>900</v>
      </c>
    </row>
    <row r="1273" spans="1:6" x14ac:dyDescent="0.2">
      <c r="A1273" t="s">
        <v>806</v>
      </c>
      <c r="B1273">
        <v>50</v>
      </c>
      <c r="C1273">
        <v>25</v>
      </c>
      <c r="D1273">
        <v>5</v>
      </c>
      <c r="E1273" t="s">
        <v>885</v>
      </c>
      <c r="F1273" t="s">
        <v>886</v>
      </c>
    </row>
    <row r="1274" spans="1:6" x14ac:dyDescent="0.2">
      <c r="A1274" t="s">
        <v>806</v>
      </c>
      <c r="B1274">
        <v>89</v>
      </c>
      <c r="C1274">
        <v>36</v>
      </c>
      <c r="D1274">
        <v>3</v>
      </c>
      <c r="E1274" t="s">
        <v>885</v>
      </c>
      <c r="F1274" t="s">
        <v>896</v>
      </c>
    </row>
    <row r="1275" spans="1:6" x14ac:dyDescent="0.2">
      <c r="A1275" t="s">
        <v>806</v>
      </c>
      <c r="B1275">
        <v>291</v>
      </c>
      <c r="C1275">
        <v>93</v>
      </c>
      <c r="D1275">
        <v>2</v>
      </c>
      <c r="E1275" t="s">
        <v>888</v>
      </c>
      <c r="F1275" t="s">
        <v>899</v>
      </c>
    </row>
    <row r="1276" spans="1:6" x14ac:dyDescent="0.2">
      <c r="A1276" t="s">
        <v>807</v>
      </c>
      <c r="B1276">
        <v>67</v>
      </c>
      <c r="C1276">
        <v>9</v>
      </c>
      <c r="D1276">
        <v>4</v>
      </c>
      <c r="E1276" t="s">
        <v>885</v>
      </c>
      <c r="F1276" t="s">
        <v>897</v>
      </c>
    </row>
    <row r="1277" spans="1:6" x14ac:dyDescent="0.2">
      <c r="A1277" t="s">
        <v>808</v>
      </c>
      <c r="B1277">
        <v>47</v>
      </c>
      <c r="C1277">
        <v>15</v>
      </c>
      <c r="D1277">
        <v>5</v>
      </c>
      <c r="E1277" t="s">
        <v>885</v>
      </c>
      <c r="F1277" t="s">
        <v>891</v>
      </c>
    </row>
    <row r="1278" spans="1:6" x14ac:dyDescent="0.2">
      <c r="A1278" t="s">
        <v>809</v>
      </c>
      <c r="B1278">
        <v>774</v>
      </c>
      <c r="C1278">
        <v>170</v>
      </c>
      <c r="D1278">
        <v>3</v>
      </c>
      <c r="E1278" t="s">
        <v>888</v>
      </c>
      <c r="F1278" t="s">
        <v>900</v>
      </c>
    </row>
    <row r="1279" spans="1:6" x14ac:dyDescent="0.2">
      <c r="A1279" t="s">
        <v>809</v>
      </c>
      <c r="B1279">
        <v>143</v>
      </c>
      <c r="C1279">
        <v>32</v>
      </c>
      <c r="D1279">
        <v>1</v>
      </c>
      <c r="E1279" t="s">
        <v>883</v>
      </c>
      <c r="F1279" t="s">
        <v>884</v>
      </c>
    </row>
    <row r="1280" spans="1:6" x14ac:dyDescent="0.2">
      <c r="A1280" t="s">
        <v>809</v>
      </c>
      <c r="B1280">
        <v>111</v>
      </c>
      <c r="C1280">
        <v>35</v>
      </c>
      <c r="D1280">
        <v>5</v>
      </c>
      <c r="E1280" t="s">
        <v>885</v>
      </c>
      <c r="F1280" t="s">
        <v>896</v>
      </c>
    </row>
    <row r="1281" spans="1:6" x14ac:dyDescent="0.2">
      <c r="A1281" t="s">
        <v>810</v>
      </c>
      <c r="B1281">
        <v>425</v>
      </c>
      <c r="C1281">
        <v>183</v>
      </c>
      <c r="D1281">
        <v>5</v>
      </c>
      <c r="E1281" t="s">
        <v>888</v>
      </c>
      <c r="F1281" t="s">
        <v>900</v>
      </c>
    </row>
    <row r="1282" spans="1:6" x14ac:dyDescent="0.2">
      <c r="A1282" t="s">
        <v>811</v>
      </c>
      <c r="B1282">
        <v>291</v>
      </c>
      <c r="C1282">
        <v>119</v>
      </c>
      <c r="D1282">
        <v>11</v>
      </c>
      <c r="E1282" t="s">
        <v>885</v>
      </c>
      <c r="F1282" t="s">
        <v>891</v>
      </c>
    </row>
    <row r="1283" spans="1:6" x14ac:dyDescent="0.2">
      <c r="A1283" t="s">
        <v>811</v>
      </c>
      <c r="B1283">
        <v>520</v>
      </c>
      <c r="C1283">
        <v>151</v>
      </c>
      <c r="D1283">
        <v>3</v>
      </c>
      <c r="E1283" t="s">
        <v>888</v>
      </c>
      <c r="F1283" t="s">
        <v>890</v>
      </c>
    </row>
    <row r="1284" spans="1:6" x14ac:dyDescent="0.2">
      <c r="A1284" t="s">
        <v>811</v>
      </c>
      <c r="B1284">
        <v>369</v>
      </c>
      <c r="C1284">
        <v>15</v>
      </c>
      <c r="D1284">
        <v>3</v>
      </c>
      <c r="E1284" t="s">
        <v>888</v>
      </c>
      <c r="F1284" t="s">
        <v>889</v>
      </c>
    </row>
    <row r="1285" spans="1:6" x14ac:dyDescent="0.2">
      <c r="A1285" t="s">
        <v>812</v>
      </c>
      <c r="B1285">
        <v>341</v>
      </c>
      <c r="C1285">
        <v>44</v>
      </c>
      <c r="D1285">
        <v>7</v>
      </c>
      <c r="E1285" t="s">
        <v>883</v>
      </c>
      <c r="F1285" t="s">
        <v>901</v>
      </c>
    </row>
    <row r="1286" spans="1:6" x14ac:dyDescent="0.2">
      <c r="A1286" t="s">
        <v>813</v>
      </c>
      <c r="B1286">
        <v>171</v>
      </c>
      <c r="C1286">
        <v>68</v>
      </c>
      <c r="D1286">
        <v>7</v>
      </c>
      <c r="E1286" t="s">
        <v>885</v>
      </c>
      <c r="F1286" t="s">
        <v>886</v>
      </c>
    </row>
    <row r="1287" spans="1:6" x14ac:dyDescent="0.2">
      <c r="A1287" t="s">
        <v>814</v>
      </c>
      <c r="B1287">
        <v>41</v>
      </c>
      <c r="C1287">
        <v>19</v>
      </c>
      <c r="D1287">
        <v>2</v>
      </c>
      <c r="E1287" t="s">
        <v>885</v>
      </c>
      <c r="F1287" t="s">
        <v>895</v>
      </c>
    </row>
    <row r="1288" spans="1:6" x14ac:dyDescent="0.2">
      <c r="A1288" t="s">
        <v>814</v>
      </c>
      <c r="B1288">
        <v>130</v>
      </c>
      <c r="C1288">
        <v>61</v>
      </c>
      <c r="D1288">
        <v>3</v>
      </c>
      <c r="E1288" t="s">
        <v>885</v>
      </c>
      <c r="F1288" t="s">
        <v>896</v>
      </c>
    </row>
    <row r="1289" spans="1:6" x14ac:dyDescent="0.2">
      <c r="A1289" t="s">
        <v>814</v>
      </c>
      <c r="B1289">
        <v>52</v>
      </c>
      <c r="C1289">
        <v>14</v>
      </c>
      <c r="D1289">
        <v>2</v>
      </c>
      <c r="E1289" t="s">
        <v>885</v>
      </c>
      <c r="F1289" t="s">
        <v>886</v>
      </c>
    </row>
    <row r="1290" spans="1:6" x14ac:dyDescent="0.2">
      <c r="A1290" t="s">
        <v>814</v>
      </c>
      <c r="B1290">
        <v>30</v>
      </c>
      <c r="C1290">
        <v>6</v>
      </c>
      <c r="D1290">
        <v>1</v>
      </c>
      <c r="E1290" t="s">
        <v>885</v>
      </c>
      <c r="F1290" t="s">
        <v>895</v>
      </c>
    </row>
    <row r="1291" spans="1:6" x14ac:dyDescent="0.2">
      <c r="A1291" t="s">
        <v>815</v>
      </c>
      <c r="B1291">
        <v>83</v>
      </c>
      <c r="C1291">
        <v>34</v>
      </c>
      <c r="D1291">
        <v>5</v>
      </c>
      <c r="E1291" t="s">
        <v>885</v>
      </c>
      <c r="F1291" t="s">
        <v>896</v>
      </c>
    </row>
    <row r="1292" spans="1:6" x14ac:dyDescent="0.2">
      <c r="A1292" t="s">
        <v>816</v>
      </c>
      <c r="B1292">
        <v>38</v>
      </c>
      <c r="C1292">
        <v>9</v>
      </c>
      <c r="D1292">
        <v>2</v>
      </c>
      <c r="E1292" t="s">
        <v>885</v>
      </c>
      <c r="F1292" t="s">
        <v>886</v>
      </c>
    </row>
    <row r="1293" spans="1:6" x14ac:dyDescent="0.2">
      <c r="A1293" t="s">
        <v>816</v>
      </c>
      <c r="B1293">
        <v>113</v>
      </c>
      <c r="C1293">
        <v>24</v>
      </c>
      <c r="D1293">
        <v>4</v>
      </c>
      <c r="E1293" t="s">
        <v>885</v>
      </c>
      <c r="F1293" t="s">
        <v>887</v>
      </c>
    </row>
    <row r="1294" spans="1:6" x14ac:dyDescent="0.2">
      <c r="A1294" t="s">
        <v>816</v>
      </c>
      <c r="B1294">
        <v>833</v>
      </c>
      <c r="C1294">
        <v>93</v>
      </c>
      <c r="D1294">
        <v>3</v>
      </c>
      <c r="E1294" t="s">
        <v>885</v>
      </c>
      <c r="F1294" t="s">
        <v>892</v>
      </c>
    </row>
    <row r="1295" spans="1:6" x14ac:dyDescent="0.2">
      <c r="A1295" t="s">
        <v>817</v>
      </c>
      <c r="B1295">
        <v>176</v>
      </c>
      <c r="C1295">
        <v>-28</v>
      </c>
      <c r="D1295">
        <v>5</v>
      </c>
      <c r="E1295" t="s">
        <v>883</v>
      </c>
      <c r="F1295" t="s">
        <v>901</v>
      </c>
    </row>
    <row r="1296" spans="1:6" x14ac:dyDescent="0.2">
      <c r="A1296" t="s">
        <v>818</v>
      </c>
      <c r="B1296">
        <v>36</v>
      </c>
      <c r="C1296">
        <v>15</v>
      </c>
      <c r="D1296">
        <v>3</v>
      </c>
      <c r="E1296" t="s">
        <v>885</v>
      </c>
      <c r="F1296" t="s">
        <v>886</v>
      </c>
    </row>
    <row r="1297" spans="1:6" x14ac:dyDescent="0.2">
      <c r="A1297" t="s">
        <v>819</v>
      </c>
      <c r="B1297">
        <v>185</v>
      </c>
      <c r="C1297">
        <v>48</v>
      </c>
      <c r="D1297">
        <v>4</v>
      </c>
      <c r="E1297" t="s">
        <v>885</v>
      </c>
      <c r="F1297" t="s">
        <v>886</v>
      </c>
    </row>
    <row r="1298" spans="1:6" x14ac:dyDescent="0.2">
      <c r="A1298" t="s">
        <v>819</v>
      </c>
      <c r="B1298">
        <v>62</v>
      </c>
      <c r="C1298">
        <v>28</v>
      </c>
      <c r="D1298">
        <v>5</v>
      </c>
      <c r="E1298" t="s">
        <v>885</v>
      </c>
      <c r="F1298" t="s">
        <v>887</v>
      </c>
    </row>
    <row r="1299" spans="1:6" x14ac:dyDescent="0.2">
      <c r="A1299" t="s">
        <v>819</v>
      </c>
      <c r="B1299">
        <v>79</v>
      </c>
      <c r="C1299">
        <v>5</v>
      </c>
      <c r="D1299">
        <v>6</v>
      </c>
      <c r="E1299" t="s">
        <v>885</v>
      </c>
      <c r="F1299" t="s">
        <v>887</v>
      </c>
    </row>
    <row r="1300" spans="1:6" x14ac:dyDescent="0.2">
      <c r="A1300" t="s">
        <v>819</v>
      </c>
      <c r="B1300">
        <v>30</v>
      </c>
      <c r="C1300">
        <v>12</v>
      </c>
      <c r="D1300">
        <v>3</v>
      </c>
      <c r="E1300" t="s">
        <v>885</v>
      </c>
      <c r="F1300" t="s">
        <v>902</v>
      </c>
    </row>
    <row r="1301" spans="1:6" x14ac:dyDescent="0.2">
      <c r="A1301" t="s">
        <v>819</v>
      </c>
      <c r="B1301">
        <v>122</v>
      </c>
      <c r="C1301">
        <v>50</v>
      </c>
      <c r="D1301">
        <v>7</v>
      </c>
      <c r="E1301" t="s">
        <v>885</v>
      </c>
      <c r="F1301" t="s">
        <v>886</v>
      </c>
    </row>
    <row r="1302" spans="1:6" x14ac:dyDescent="0.2">
      <c r="A1302" t="s">
        <v>820</v>
      </c>
      <c r="B1302">
        <v>28</v>
      </c>
      <c r="C1302">
        <v>10</v>
      </c>
      <c r="D1302">
        <v>3</v>
      </c>
      <c r="E1302" t="s">
        <v>885</v>
      </c>
      <c r="F1302" t="s">
        <v>902</v>
      </c>
    </row>
    <row r="1303" spans="1:6" x14ac:dyDescent="0.2">
      <c r="A1303" t="s">
        <v>821</v>
      </c>
      <c r="B1303">
        <v>302</v>
      </c>
      <c r="C1303">
        <v>75</v>
      </c>
      <c r="D1303">
        <v>6</v>
      </c>
      <c r="E1303" t="s">
        <v>883</v>
      </c>
      <c r="F1303" t="s">
        <v>901</v>
      </c>
    </row>
    <row r="1304" spans="1:6" x14ac:dyDescent="0.2">
      <c r="A1304" t="s">
        <v>821</v>
      </c>
      <c r="B1304">
        <v>376</v>
      </c>
      <c r="C1304">
        <v>0</v>
      </c>
      <c r="D1304">
        <v>7</v>
      </c>
      <c r="E1304" t="s">
        <v>885</v>
      </c>
      <c r="F1304" t="s">
        <v>886</v>
      </c>
    </row>
    <row r="1305" spans="1:6" x14ac:dyDescent="0.2">
      <c r="A1305" t="s">
        <v>821</v>
      </c>
      <c r="B1305">
        <v>179</v>
      </c>
      <c r="C1305">
        <v>77</v>
      </c>
      <c r="D1305">
        <v>1</v>
      </c>
      <c r="E1305" t="s">
        <v>885</v>
      </c>
      <c r="F1305" t="s">
        <v>891</v>
      </c>
    </row>
    <row r="1306" spans="1:6" x14ac:dyDescent="0.2">
      <c r="A1306" t="s">
        <v>821</v>
      </c>
      <c r="B1306">
        <v>27</v>
      </c>
      <c r="C1306">
        <v>5</v>
      </c>
      <c r="D1306">
        <v>1</v>
      </c>
      <c r="E1306" t="s">
        <v>885</v>
      </c>
      <c r="F1306" t="s">
        <v>886</v>
      </c>
    </row>
    <row r="1307" spans="1:6" x14ac:dyDescent="0.2">
      <c r="A1307" t="s">
        <v>822</v>
      </c>
      <c r="B1307">
        <v>32</v>
      </c>
      <c r="C1307">
        <v>3</v>
      </c>
      <c r="D1307">
        <v>8</v>
      </c>
      <c r="E1307" t="s">
        <v>885</v>
      </c>
      <c r="F1307" t="s">
        <v>887</v>
      </c>
    </row>
    <row r="1308" spans="1:6" x14ac:dyDescent="0.2">
      <c r="A1308" t="s">
        <v>823</v>
      </c>
      <c r="B1308">
        <v>55</v>
      </c>
      <c r="C1308">
        <v>12</v>
      </c>
      <c r="D1308">
        <v>5</v>
      </c>
      <c r="E1308" t="s">
        <v>885</v>
      </c>
      <c r="F1308" t="s">
        <v>902</v>
      </c>
    </row>
    <row r="1309" spans="1:6" x14ac:dyDescent="0.2">
      <c r="A1309" t="s">
        <v>824</v>
      </c>
      <c r="B1309">
        <v>163</v>
      </c>
      <c r="C1309">
        <v>81</v>
      </c>
      <c r="D1309">
        <v>2</v>
      </c>
      <c r="E1309" t="s">
        <v>888</v>
      </c>
      <c r="F1309" t="s">
        <v>900</v>
      </c>
    </row>
    <row r="1310" spans="1:6" x14ac:dyDescent="0.2">
      <c r="A1310" t="s">
        <v>824</v>
      </c>
      <c r="B1310">
        <v>401</v>
      </c>
      <c r="C1310">
        <v>13</v>
      </c>
      <c r="D1310">
        <v>6</v>
      </c>
      <c r="E1310" t="s">
        <v>883</v>
      </c>
      <c r="F1310" t="s">
        <v>893</v>
      </c>
    </row>
    <row r="1311" spans="1:6" x14ac:dyDescent="0.2">
      <c r="A1311" t="s">
        <v>824</v>
      </c>
      <c r="B1311">
        <v>1461</v>
      </c>
      <c r="C1311">
        <v>202</v>
      </c>
      <c r="D1311">
        <v>5</v>
      </c>
      <c r="E1311" t="s">
        <v>883</v>
      </c>
      <c r="F1311" t="s">
        <v>898</v>
      </c>
    </row>
    <row r="1312" spans="1:6" x14ac:dyDescent="0.2">
      <c r="A1312" t="s">
        <v>824</v>
      </c>
      <c r="B1312">
        <v>1104</v>
      </c>
      <c r="C1312">
        <v>209</v>
      </c>
      <c r="D1312">
        <v>4</v>
      </c>
      <c r="E1312" t="s">
        <v>885</v>
      </c>
      <c r="F1312" t="s">
        <v>892</v>
      </c>
    </row>
    <row r="1313" spans="1:6" x14ac:dyDescent="0.2">
      <c r="A1313" t="s">
        <v>825</v>
      </c>
      <c r="B1313">
        <v>100</v>
      </c>
      <c r="C1313">
        <v>28</v>
      </c>
      <c r="D1313">
        <v>2</v>
      </c>
      <c r="E1313" t="s">
        <v>885</v>
      </c>
      <c r="F1313" t="s">
        <v>887</v>
      </c>
    </row>
    <row r="1314" spans="1:6" x14ac:dyDescent="0.2">
      <c r="A1314" t="s">
        <v>826</v>
      </c>
      <c r="B1314">
        <v>325</v>
      </c>
      <c r="C1314">
        <v>32</v>
      </c>
      <c r="D1314">
        <v>7</v>
      </c>
      <c r="E1314" t="s">
        <v>885</v>
      </c>
      <c r="F1314" t="s">
        <v>895</v>
      </c>
    </row>
    <row r="1315" spans="1:6" x14ac:dyDescent="0.2">
      <c r="A1315" t="s">
        <v>826</v>
      </c>
      <c r="B1315">
        <v>169</v>
      </c>
      <c r="C1315">
        <v>55</v>
      </c>
      <c r="D1315">
        <v>4</v>
      </c>
      <c r="E1315" t="s">
        <v>885</v>
      </c>
      <c r="F1315" t="s">
        <v>891</v>
      </c>
    </row>
    <row r="1316" spans="1:6" x14ac:dyDescent="0.2">
      <c r="A1316" t="s">
        <v>826</v>
      </c>
      <c r="B1316">
        <v>487</v>
      </c>
      <c r="C1316">
        <v>143</v>
      </c>
      <c r="D1316">
        <v>4</v>
      </c>
      <c r="E1316" t="s">
        <v>888</v>
      </c>
      <c r="F1316" t="s">
        <v>890</v>
      </c>
    </row>
    <row r="1317" spans="1:6" x14ac:dyDescent="0.2">
      <c r="A1317" t="s">
        <v>826</v>
      </c>
      <c r="B1317">
        <v>166</v>
      </c>
      <c r="C1317">
        <v>27</v>
      </c>
      <c r="D1317">
        <v>2</v>
      </c>
      <c r="E1317" t="s">
        <v>888</v>
      </c>
      <c r="F1317" t="s">
        <v>900</v>
      </c>
    </row>
    <row r="1318" spans="1:6" x14ac:dyDescent="0.2">
      <c r="A1318" t="s">
        <v>826</v>
      </c>
      <c r="B1318">
        <v>79</v>
      </c>
      <c r="C1318">
        <v>32</v>
      </c>
      <c r="D1318">
        <v>3</v>
      </c>
      <c r="E1318" t="s">
        <v>885</v>
      </c>
      <c r="F1318" t="s">
        <v>891</v>
      </c>
    </row>
    <row r="1319" spans="1:6" x14ac:dyDescent="0.2">
      <c r="A1319" t="s">
        <v>826</v>
      </c>
      <c r="B1319">
        <v>32</v>
      </c>
      <c r="C1319">
        <v>6</v>
      </c>
      <c r="D1319">
        <v>3</v>
      </c>
      <c r="E1319" t="s">
        <v>885</v>
      </c>
      <c r="F1319" t="s">
        <v>896</v>
      </c>
    </row>
    <row r="1320" spans="1:6" x14ac:dyDescent="0.2">
      <c r="A1320" t="s">
        <v>826</v>
      </c>
      <c r="B1320">
        <v>38</v>
      </c>
      <c r="C1320">
        <v>9</v>
      </c>
      <c r="D1320">
        <v>2</v>
      </c>
      <c r="E1320" t="s">
        <v>885</v>
      </c>
      <c r="F1320" t="s">
        <v>886</v>
      </c>
    </row>
    <row r="1321" spans="1:6" x14ac:dyDescent="0.2">
      <c r="A1321" t="s">
        <v>826</v>
      </c>
      <c r="B1321">
        <v>284</v>
      </c>
      <c r="C1321">
        <v>44</v>
      </c>
      <c r="D1321">
        <v>6</v>
      </c>
      <c r="E1321" t="s">
        <v>885</v>
      </c>
      <c r="F1321" t="s">
        <v>887</v>
      </c>
    </row>
    <row r="1322" spans="1:6" x14ac:dyDescent="0.2">
      <c r="A1322" t="s">
        <v>826</v>
      </c>
      <c r="B1322">
        <v>382</v>
      </c>
      <c r="C1322">
        <v>92</v>
      </c>
      <c r="D1322">
        <v>2</v>
      </c>
      <c r="E1322" t="s">
        <v>888</v>
      </c>
      <c r="F1322" t="s">
        <v>899</v>
      </c>
    </row>
    <row r="1323" spans="1:6" x14ac:dyDescent="0.2">
      <c r="A1323" t="s">
        <v>827</v>
      </c>
      <c r="B1323">
        <v>184</v>
      </c>
      <c r="C1323">
        <v>85</v>
      </c>
      <c r="D1323">
        <v>6</v>
      </c>
      <c r="E1323" t="s">
        <v>885</v>
      </c>
      <c r="F1323" t="s">
        <v>895</v>
      </c>
    </row>
    <row r="1324" spans="1:6" x14ac:dyDescent="0.2">
      <c r="A1324" t="s">
        <v>827</v>
      </c>
      <c r="B1324">
        <v>676</v>
      </c>
      <c r="C1324">
        <v>195</v>
      </c>
      <c r="D1324">
        <v>5</v>
      </c>
      <c r="E1324" t="s">
        <v>883</v>
      </c>
      <c r="F1324" t="s">
        <v>884</v>
      </c>
    </row>
    <row r="1325" spans="1:6" x14ac:dyDescent="0.2">
      <c r="A1325" t="s">
        <v>827</v>
      </c>
      <c r="B1325">
        <v>669</v>
      </c>
      <c r="C1325">
        <v>74</v>
      </c>
      <c r="D1325">
        <v>5</v>
      </c>
      <c r="E1325" t="s">
        <v>883</v>
      </c>
      <c r="F1325" t="s">
        <v>884</v>
      </c>
    </row>
    <row r="1326" spans="1:6" x14ac:dyDescent="0.2">
      <c r="A1326" t="s">
        <v>827</v>
      </c>
      <c r="B1326">
        <v>80</v>
      </c>
      <c r="C1326">
        <v>22</v>
      </c>
      <c r="D1326">
        <v>3</v>
      </c>
      <c r="E1326" t="s">
        <v>885</v>
      </c>
      <c r="F1326" t="s">
        <v>886</v>
      </c>
    </row>
    <row r="1327" spans="1:6" x14ac:dyDescent="0.2">
      <c r="A1327" t="s">
        <v>827</v>
      </c>
      <c r="B1327">
        <v>216</v>
      </c>
      <c r="C1327">
        <v>50</v>
      </c>
      <c r="D1327">
        <v>4</v>
      </c>
      <c r="E1327" t="s">
        <v>885</v>
      </c>
      <c r="F1327" t="s">
        <v>886</v>
      </c>
    </row>
    <row r="1328" spans="1:6" x14ac:dyDescent="0.2">
      <c r="A1328" t="s">
        <v>827</v>
      </c>
      <c r="B1328">
        <v>85</v>
      </c>
      <c r="C1328">
        <v>24</v>
      </c>
      <c r="D1328">
        <v>10</v>
      </c>
      <c r="E1328" t="s">
        <v>885</v>
      </c>
      <c r="F1328" t="s">
        <v>887</v>
      </c>
    </row>
    <row r="1329" spans="1:6" x14ac:dyDescent="0.2">
      <c r="A1329" t="s">
        <v>827</v>
      </c>
      <c r="B1329">
        <v>382</v>
      </c>
      <c r="C1329">
        <v>119</v>
      </c>
      <c r="D1329">
        <v>2</v>
      </c>
      <c r="E1329" t="s">
        <v>885</v>
      </c>
      <c r="F1329" t="s">
        <v>891</v>
      </c>
    </row>
    <row r="1330" spans="1:6" x14ac:dyDescent="0.2">
      <c r="A1330" t="s">
        <v>827</v>
      </c>
      <c r="B1330">
        <v>490</v>
      </c>
      <c r="C1330">
        <v>88</v>
      </c>
      <c r="D1330">
        <v>2</v>
      </c>
      <c r="E1330" t="s">
        <v>888</v>
      </c>
      <c r="F1330" t="s">
        <v>900</v>
      </c>
    </row>
    <row r="1331" spans="1:6" x14ac:dyDescent="0.2">
      <c r="A1331" t="s">
        <v>827</v>
      </c>
      <c r="B1331">
        <v>1337</v>
      </c>
      <c r="C1331">
        <v>147</v>
      </c>
      <c r="D1331">
        <v>7</v>
      </c>
      <c r="E1331" t="s">
        <v>888</v>
      </c>
      <c r="F1331" t="s">
        <v>899</v>
      </c>
    </row>
    <row r="1332" spans="1:6" x14ac:dyDescent="0.2">
      <c r="A1332" t="s">
        <v>827</v>
      </c>
      <c r="B1332">
        <v>600</v>
      </c>
      <c r="C1332">
        <v>102</v>
      </c>
      <c r="D1332">
        <v>5</v>
      </c>
      <c r="E1332" t="s">
        <v>888</v>
      </c>
      <c r="F1332" t="s">
        <v>889</v>
      </c>
    </row>
    <row r="1333" spans="1:6" x14ac:dyDescent="0.2">
      <c r="A1333" t="s">
        <v>828</v>
      </c>
      <c r="B1333">
        <v>78</v>
      </c>
      <c r="C1333">
        <v>28</v>
      </c>
      <c r="D1333">
        <v>6</v>
      </c>
      <c r="E1333" t="s">
        <v>885</v>
      </c>
      <c r="F1333" t="s">
        <v>894</v>
      </c>
    </row>
    <row r="1334" spans="1:6" x14ac:dyDescent="0.2">
      <c r="A1334" t="s">
        <v>828</v>
      </c>
      <c r="B1334">
        <v>101</v>
      </c>
      <c r="C1334">
        <v>16</v>
      </c>
      <c r="D1334">
        <v>4</v>
      </c>
      <c r="E1334" t="s">
        <v>885</v>
      </c>
      <c r="F1334" t="s">
        <v>895</v>
      </c>
    </row>
    <row r="1335" spans="1:6" x14ac:dyDescent="0.2">
      <c r="A1335" t="s">
        <v>828</v>
      </c>
      <c r="B1335">
        <v>145</v>
      </c>
      <c r="C1335">
        <v>0</v>
      </c>
      <c r="D1335">
        <v>3</v>
      </c>
      <c r="E1335" t="s">
        <v>885</v>
      </c>
      <c r="F1335" t="s">
        <v>891</v>
      </c>
    </row>
    <row r="1336" spans="1:6" x14ac:dyDescent="0.2">
      <c r="A1336" t="s">
        <v>828</v>
      </c>
      <c r="B1336">
        <v>148</v>
      </c>
      <c r="C1336">
        <v>23</v>
      </c>
      <c r="D1336">
        <v>4</v>
      </c>
      <c r="E1336" t="s">
        <v>885</v>
      </c>
      <c r="F1336" t="s">
        <v>894</v>
      </c>
    </row>
    <row r="1337" spans="1:6" x14ac:dyDescent="0.2">
      <c r="A1337" t="s">
        <v>828</v>
      </c>
      <c r="B1337">
        <v>15</v>
      </c>
      <c r="C1337">
        <v>1</v>
      </c>
      <c r="D1337">
        <v>1</v>
      </c>
      <c r="E1337" t="s">
        <v>885</v>
      </c>
      <c r="F1337" t="s">
        <v>896</v>
      </c>
    </row>
    <row r="1338" spans="1:6" x14ac:dyDescent="0.2">
      <c r="A1338" t="s">
        <v>828</v>
      </c>
      <c r="B1338">
        <v>25</v>
      </c>
      <c r="C1338">
        <v>7</v>
      </c>
      <c r="D1338">
        <v>2</v>
      </c>
      <c r="E1338" t="s">
        <v>885</v>
      </c>
      <c r="F1338" t="s">
        <v>886</v>
      </c>
    </row>
    <row r="1339" spans="1:6" x14ac:dyDescent="0.2">
      <c r="A1339" t="s">
        <v>828</v>
      </c>
      <c r="B1339">
        <v>774</v>
      </c>
      <c r="C1339">
        <v>170</v>
      </c>
      <c r="D1339">
        <v>3</v>
      </c>
      <c r="E1339" t="s">
        <v>888</v>
      </c>
      <c r="F1339" t="s">
        <v>900</v>
      </c>
    </row>
    <row r="1340" spans="1:6" x14ac:dyDescent="0.2">
      <c r="A1340" t="s">
        <v>829</v>
      </c>
      <c r="B1340">
        <v>17</v>
      </c>
      <c r="C1340">
        <v>1</v>
      </c>
      <c r="D1340">
        <v>2</v>
      </c>
      <c r="E1340" t="s">
        <v>885</v>
      </c>
      <c r="F1340" t="s">
        <v>902</v>
      </c>
    </row>
    <row r="1341" spans="1:6" x14ac:dyDescent="0.2">
      <c r="A1341" t="s">
        <v>829</v>
      </c>
      <c r="B1341">
        <v>246</v>
      </c>
      <c r="C1341">
        <v>61</v>
      </c>
      <c r="D1341">
        <v>2</v>
      </c>
      <c r="E1341" t="s">
        <v>883</v>
      </c>
      <c r="F1341" t="s">
        <v>884</v>
      </c>
    </row>
    <row r="1342" spans="1:6" x14ac:dyDescent="0.2">
      <c r="A1342" t="s">
        <v>829</v>
      </c>
      <c r="B1342">
        <v>425</v>
      </c>
      <c r="C1342">
        <v>208</v>
      </c>
      <c r="D1342">
        <v>7</v>
      </c>
      <c r="E1342" t="s">
        <v>885</v>
      </c>
      <c r="F1342" t="s">
        <v>891</v>
      </c>
    </row>
    <row r="1343" spans="1:6" x14ac:dyDescent="0.2">
      <c r="A1343" t="s">
        <v>829</v>
      </c>
      <c r="B1343">
        <v>93</v>
      </c>
      <c r="C1343">
        <v>31</v>
      </c>
      <c r="D1343">
        <v>3</v>
      </c>
      <c r="E1343" t="s">
        <v>888</v>
      </c>
      <c r="F1343" t="s">
        <v>900</v>
      </c>
    </row>
    <row r="1344" spans="1:6" x14ac:dyDescent="0.2">
      <c r="A1344" t="s">
        <v>829</v>
      </c>
      <c r="B1344">
        <v>594</v>
      </c>
      <c r="C1344">
        <v>89</v>
      </c>
      <c r="D1344">
        <v>3</v>
      </c>
      <c r="E1344" t="s">
        <v>883</v>
      </c>
      <c r="F1344" t="s">
        <v>884</v>
      </c>
    </row>
    <row r="1345" spans="1:6" x14ac:dyDescent="0.2">
      <c r="A1345" t="s">
        <v>829</v>
      </c>
      <c r="B1345">
        <v>85</v>
      </c>
      <c r="C1345">
        <v>2</v>
      </c>
      <c r="D1345">
        <v>6</v>
      </c>
      <c r="E1345" t="s">
        <v>885</v>
      </c>
      <c r="F1345" t="s">
        <v>886</v>
      </c>
    </row>
    <row r="1346" spans="1:6" x14ac:dyDescent="0.2">
      <c r="A1346" t="s">
        <v>829</v>
      </c>
      <c r="B1346">
        <v>27</v>
      </c>
      <c r="C1346">
        <v>6</v>
      </c>
      <c r="D1346">
        <v>3</v>
      </c>
      <c r="E1346" t="s">
        <v>885</v>
      </c>
      <c r="F1346" t="s">
        <v>902</v>
      </c>
    </row>
    <row r="1347" spans="1:6" x14ac:dyDescent="0.2">
      <c r="A1347" t="s">
        <v>829</v>
      </c>
      <c r="B1347">
        <v>120</v>
      </c>
      <c r="C1347">
        <v>1</v>
      </c>
      <c r="D1347">
        <v>1</v>
      </c>
      <c r="E1347" t="s">
        <v>883</v>
      </c>
      <c r="F1347" t="s">
        <v>893</v>
      </c>
    </row>
    <row r="1348" spans="1:6" x14ac:dyDescent="0.2">
      <c r="A1348" t="s">
        <v>829</v>
      </c>
      <c r="B1348">
        <v>162</v>
      </c>
      <c r="C1348">
        <v>55</v>
      </c>
      <c r="D1348">
        <v>3</v>
      </c>
      <c r="E1348" t="s">
        <v>885</v>
      </c>
      <c r="F1348" t="s">
        <v>886</v>
      </c>
    </row>
    <row r="1349" spans="1:6" x14ac:dyDescent="0.2">
      <c r="A1349" t="s">
        <v>830</v>
      </c>
      <c r="B1349">
        <v>246</v>
      </c>
      <c r="C1349">
        <v>98</v>
      </c>
      <c r="D1349">
        <v>5</v>
      </c>
      <c r="E1349" t="s">
        <v>885</v>
      </c>
      <c r="F1349" t="s">
        <v>887</v>
      </c>
    </row>
    <row r="1350" spans="1:6" x14ac:dyDescent="0.2">
      <c r="A1350" t="s">
        <v>830</v>
      </c>
      <c r="B1350">
        <v>88</v>
      </c>
      <c r="C1350">
        <v>20</v>
      </c>
      <c r="D1350">
        <v>2</v>
      </c>
      <c r="E1350" t="s">
        <v>885</v>
      </c>
      <c r="F1350" t="s">
        <v>891</v>
      </c>
    </row>
    <row r="1351" spans="1:6" x14ac:dyDescent="0.2">
      <c r="A1351" t="s">
        <v>830</v>
      </c>
      <c r="B1351">
        <v>88</v>
      </c>
      <c r="C1351">
        <v>19</v>
      </c>
      <c r="D1351">
        <v>2</v>
      </c>
      <c r="E1351" t="s">
        <v>885</v>
      </c>
      <c r="F1351" t="s">
        <v>896</v>
      </c>
    </row>
    <row r="1352" spans="1:6" x14ac:dyDescent="0.2">
      <c r="A1352" t="s">
        <v>830</v>
      </c>
      <c r="B1352">
        <v>139</v>
      </c>
      <c r="C1352">
        <v>21</v>
      </c>
      <c r="D1352">
        <v>3</v>
      </c>
      <c r="E1352" t="s">
        <v>888</v>
      </c>
      <c r="F1352" t="s">
        <v>900</v>
      </c>
    </row>
    <row r="1353" spans="1:6" x14ac:dyDescent="0.2">
      <c r="A1353" t="s">
        <v>830</v>
      </c>
      <c r="B1353">
        <v>139</v>
      </c>
      <c r="C1353">
        <v>36</v>
      </c>
      <c r="D1353">
        <v>3</v>
      </c>
      <c r="E1353" t="s">
        <v>885</v>
      </c>
      <c r="F1353" t="s">
        <v>886</v>
      </c>
    </row>
    <row r="1354" spans="1:6" x14ac:dyDescent="0.2">
      <c r="A1354" t="s">
        <v>830</v>
      </c>
      <c r="B1354">
        <v>138</v>
      </c>
      <c r="C1354">
        <v>11</v>
      </c>
      <c r="D1354">
        <v>5</v>
      </c>
      <c r="E1354" t="s">
        <v>885</v>
      </c>
      <c r="F1354" t="s">
        <v>886</v>
      </c>
    </row>
    <row r="1355" spans="1:6" x14ac:dyDescent="0.2">
      <c r="A1355" t="s">
        <v>830</v>
      </c>
      <c r="B1355">
        <v>156</v>
      </c>
      <c r="C1355">
        <v>23</v>
      </c>
      <c r="D1355">
        <v>3</v>
      </c>
      <c r="E1355" t="s">
        <v>885</v>
      </c>
      <c r="F1355" t="s">
        <v>886</v>
      </c>
    </row>
    <row r="1356" spans="1:6" x14ac:dyDescent="0.2">
      <c r="A1356" t="s">
        <v>830</v>
      </c>
      <c r="B1356">
        <v>559</v>
      </c>
      <c r="C1356">
        <v>174</v>
      </c>
      <c r="D1356">
        <v>2</v>
      </c>
      <c r="E1356" t="s">
        <v>888</v>
      </c>
      <c r="F1356" t="s">
        <v>889</v>
      </c>
    </row>
    <row r="1357" spans="1:6" x14ac:dyDescent="0.2">
      <c r="A1357" t="s">
        <v>831</v>
      </c>
      <c r="B1357">
        <v>227</v>
      </c>
      <c r="C1357">
        <v>48</v>
      </c>
      <c r="D1357">
        <v>5</v>
      </c>
      <c r="E1357" t="s">
        <v>885</v>
      </c>
      <c r="F1357" t="s">
        <v>886</v>
      </c>
    </row>
    <row r="1358" spans="1:6" x14ac:dyDescent="0.2">
      <c r="A1358" t="s">
        <v>831</v>
      </c>
      <c r="B1358">
        <v>5729</v>
      </c>
      <c r="C1358">
        <v>64</v>
      </c>
      <c r="D1358">
        <v>14</v>
      </c>
      <c r="E1358" t="s">
        <v>883</v>
      </c>
      <c r="F1358" t="s">
        <v>893</v>
      </c>
    </row>
    <row r="1359" spans="1:6" x14ac:dyDescent="0.2">
      <c r="A1359" t="s">
        <v>831</v>
      </c>
      <c r="B1359">
        <v>94</v>
      </c>
      <c r="C1359">
        <v>27</v>
      </c>
      <c r="D1359">
        <v>2</v>
      </c>
      <c r="E1359" t="s">
        <v>885</v>
      </c>
      <c r="F1359" t="s">
        <v>895</v>
      </c>
    </row>
    <row r="1360" spans="1:6" x14ac:dyDescent="0.2">
      <c r="A1360" t="s">
        <v>831</v>
      </c>
      <c r="B1360">
        <v>213</v>
      </c>
      <c r="C1360">
        <v>4</v>
      </c>
      <c r="D1360">
        <v>14</v>
      </c>
      <c r="E1360" t="s">
        <v>885</v>
      </c>
      <c r="F1360" t="s">
        <v>896</v>
      </c>
    </row>
    <row r="1361" spans="1:6" x14ac:dyDescent="0.2">
      <c r="A1361" t="s">
        <v>831</v>
      </c>
      <c r="B1361">
        <v>250</v>
      </c>
      <c r="C1361">
        <v>-12</v>
      </c>
      <c r="D1361">
        <v>2</v>
      </c>
      <c r="E1361" t="s">
        <v>888</v>
      </c>
      <c r="F1361" t="s">
        <v>899</v>
      </c>
    </row>
    <row r="1362" spans="1:6" x14ac:dyDescent="0.2">
      <c r="A1362" t="s">
        <v>831</v>
      </c>
      <c r="B1362">
        <v>43</v>
      </c>
      <c r="C1362">
        <v>11</v>
      </c>
      <c r="D1362">
        <v>1</v>
      </c>
      <c r="E1362" t="s">
        <v>885</v>
      </c>
      <c r="F1362" t="s">
        <v>891</v>
      </c>
    </row>
    <row r="1363" spans="1:6" x14ac:dyDescent="0.2">
      <c r="A1363" t="s">
        <v>831</v>
      </c>
      <c r="B1363">
        <v>1218</v>
      </c>
      <c r="C1363">
        <v>420</v>
      </c>
      <c r="D1363">
        <v>8</v>
      </c>
      <c r="E1363" t="s">
        <v>883</v>
      </c>
      <c r="F1363" t="s">
        <v>884</v>
      </c>
    </row>
    <row r="1364" spans="1:6" x14ac:dyDescent="0.2">
      <c r="A1364" t="s">
        <v>831</v>
      </c>
      <c r="B1364">
        <v>671</v>
      </c>
      <c r="C1364">
        <v>114</v>
      </c>
      <c r="D1364">
        <v>9</v>
      </c>
      <c r="E1364" t="s">
        <v>888</v>
      </c>
      <c r="F1364" t="s">
        <v>890</v>
      </c>
    </row>
    <row r="1365" spans="1:6" x14ac:dyDescent="0.2">
      <c r="A1365" t="s">
        <v>831</v>
      </c>
      <c r="B1365">
        <v>57</v>
      </c>
      <c r="C1365">
        <v>7</v>
      </c>
      <c r="D1365">
        <v>2</v>
      </c>
      <c r="E1365" t="s">
        <v>885</v>
      </c>
      <c r="F1365" t="s">
        <v>896</v>
      </c>
    </row>
    <row r="1366" spans="1:6" x14ac:dyDescent="0.2">
      <c r="A1366" t="s">
        <v>832</v>
      </c>
      <c r="B1366">
        <v>70</v>
      </c>
      <c r="C1366">
        <v>24</v>
      </c>
      <c r="D1366">
        <v>3</v>
      </c>
      <c r="E1366" t="s">
        <v>885</v>
      </c>
      <c r="F1366" t="s">
        <v>886</v>
      </c>
    </row>
    <row r="1367" spans="1:6" x14ac:dyDescent="0.2">
      <c r="A1367" t="s">
        <v>832</v>
      </c>
      <c r="B1367">
        <v>47</v>
      </c>
      <c r="C1367">
        <v>20</v>
      </c>
      <c r="D1367">
        <v>7</v>
      </c>
      <c r="E1367" t="s">
        <v>885</v>
      </c>
      <c r="F1367" t="s">
        <v>887</v>
      </c>
    </row>
    <row r="1368" spans="1:6" x14ac:dyDescent="0.2">
      <c r="A1368" t="s">
        <v>832</v>
      </c>
      <c r="B1368">
        <v>33</v>
      </c>
      <c r="C1368">
        <v>9</v>
      </c>
      <c r="D1368">
        <v>2</v>
      </c>
      <c r="E1368" t="s">
        <v>885</v>
      </c>
      <c r="F1368" t="s">
        <v>887</v>
      </c>
    </row>
    <row r="1369" spans="1:6" x14ac:dyDescent="0.2">
      <c r="A1369" t="s">
        <v>832</v>
      </c>
      <c r="B1369">
        <v>424</v>
      </c>
      <c r="C1369">
        <v>161</v>
      </c>
      <c r="D1369">
        <v>2</v>
      </c>
      <c r="E1369" t="s">
        <v>885</v>
      </c>
      <c r="F1369" t="s">
        <v>891</v>
      </c>
    </row>
    <row r="1370" spans="1:6" x14ac:dyDescent="0.2">
      <c r="A1370" t="s">
        <v>832</v>
      </c>
      <c r="B1370">
        <v>391</v>
      </c>
      <c r="C1370">
        <v>90</v>
      </c>
      <c r="D1370">
        <v>6</v>
      </c>
      <c r="E1370" t="s">
        <v>888</v>
      </c>
      <c r="F1370" t="s">
        <v>890</v>
      </c>
    </row>
    <row r="1371" spans="1:6" x14ac:dyDescent="0.2">
      <c r="A1371" t="s">
        <v>832</v>
      </c>
      <c r="B1371">
        <v>15</v>
      </c>
      <c r="C1371">
        <v>6</v>
      </c>
      <c r="D1371">
        <v>2</v>
      </c>
      <c r="E1371" t="s">
        <v>885</v>
      </c>
      <c r="F1371" t="s">
        <v>887</v>
      </c>
    </row>
    <row r="1372" spans="1:6" x14ac:dyDescent="0.2">
      <c r="A1372" t="s">
        <v>832</v>
      </c>
      <c r="B1372">
        <v>101</v>
      </c>
      <c r="C1372">
        <v>11</v>
      </c>
      <c r="D1372">
        <v>2</v>
      </c>
      <c r="E1372" t="s">
        <v>885</v>
      </c>
      <c r="F1372" t="s">
        <v>887</v>
      </c>
    </row>
    <row r="1373" spans="1:6" x14ac:dyDescent="0.2">
      <c r="A1373" t="s">
        <v>832</v>
      </c>
      <c r="B1373">
        <v>31</v>
      </c>
      <c r="C1373">
        <v>9</v>
      </c>
      <c r="D1373">
        <v>2</v>
      </c>
      <c r="E1373" t="s">
        <v>885</v>
      </c>
      <c r="F1373" t="s">
        <v>887</v>
      </c>
    </row>
    <row r="1374" spans="1:6" x14ac:dyDescent="0.2">
      <c r="A1374" t="s">
        <v>832</v>
      </c>
      <c r="B1374">
        <v>220</v>
      </c>
      <c r="C1374">
        <v>40</v>
      </c>
      <c r="D1374">
        <v>2</v>
      </c>
      <c r="E1374" t="s">
        <v>888</v>
      </c>
      <c r="F1374" t="s">
        <v>900</v>
      </c>
    </row>
    <row r="1375" spans="1:6" x14ac:dyDescent="0.2">
      <c r="A1375" t="s">
        <v>832</v>
      </c>
      <c r="B1375">
        <v>213</v>
      </c>
      <c r="C1375">
        <v>-145</v>
      </c>
      <c r="D1375">
        <v>3</v>
      </c>
      <c r="E1375" t="s">
        <v>883</v>
      </c>
      <c r="F1375" t="s">
        <v>884</v>
      </c>
    </row>
    <row r="1376" spans="1:6" x14ac:dyDescent="0.2">
      <c r="A1376" t="s">
        <v>832</v>
      </c>
      <c r="B1376">
        <v>19</v>
      </c>
      <c r="C1376">
        <v>-18</v>
      </c>
      <c r="D1376">
        <v>4</v>
      </c>
      <c r="E1376" t="s">
        <v>885</v>
      </c>
      <c r="F1376" t="s">
        <v>894</v>
      </c>
    </row>
    <row r="1377" spans="1:6" x14ac:dyDescent="0.2">
      <c r="A1377" t="s">
        <v>832</v>
      </c>
      <c r="B1377">
        <v>206</v>
      </c>
      <c r="C1377">
        <v>18</v>
      </c>
      <c r="D1377">
        <v>4</v>
      </c>
      <c r="E1377" t="s">
        <v>885</v>
      </c>
      <c r="F1377" t="s">
        <v>887</v>
      </c>
    </row>
    <row r="1378" spans="1:6" x14ac:dyDescent="0.2">
      <c r="A1378" t="s">
        <v>833</v>
      </c>
      <c r="B1378">
        <v>736</v>
      </c>
      <c r="C1378">
        <v>346</v>
      </c>
      <c r="D1378">
        <v>5</v>
      </c>
      <c r="E1378" t="s">
        <v>888</v>
      </c>
      <c r="F1378" t="s">
        <v>899</v>
      </c>
    </row>
    <row r="1379" spans="1:6" x14ac:dyDescent="0.2">
      <c r="A1379" t="s">
        <v>833</v>
      </c>
      <c r="B1379">
        <v>54</v>
      </c>
      <c r="C1379">
        <v>8</v>
      </c>
      <c r="D1379">
        <v>4</v>
      </c>
      <c r="E1379" t="s">
        <v>885</v>
      </c>
      <c r="F1379" t="s">
        <v>895</v>
      </c>
    </row>
    <row r="1380" spans="1:6" x14ac:dyDescent="0.2">
      <c r="A1380" t="s">
        <v>833</v>
      </c>
      <c r="B1380">
        <v>659</v>
      </c>
      <c r="C1380">
        <v>-37</v>
      </c>
      <c r="D1380">
        <v>2</v>
      </c>
      <c r="E1380" t="s">
        <v>883</v>
      </c>
      <c r="F1380" t="s">
        <v>884</v>
      </c>
    </row>
    <row r="1381" spans="1:6" x14ac:dyDescent="0.2">
      <c r="A1381" t="s">
        <v>833</v>
      </c>
      <c r="B1381">
        <v>224</v>
      </c>
      <c r="C1381">
        <v>87</v>
      </c>
      <c r="D1381">
        <v>3</v>
      </c>
      <c r="E1381" t="s">
        <v>885</v>
      </c>
      <c r="F1381" t="s">
        <v>892</v>
      </c>
    </row>
    <row r="1382" spans="1:6" x14ac:dyDescent="0.2">
      <c r="A1382" t="s">
        <v>834</v>
      </c>
      <c r="B1382">
        <v>212</v>
      </c>
      <c r="C1382">
        <v>97</v>
      </c>
      <c r="D1382">
        <v>7</v>
      </c>
      <c r="E1382" t="s">
        <v>885</v>
      </c>
      <c r="F1382" t="s">
        <v>887</v>
      </c>
    </row>
    <row r="1383" spans="1:6" x14ac:dyDescent="0.2">
      <c r="A1383" t="s">
        <v>835</v>
      </c>
      <c r="B1383">
        <v>20</v>
      </c>
      <c r="C1383">
        <v>6</v>
      </c>
      <c r="D1383">
        <v>1</v>
      </c>
      <c r="E1383" t="s">
        <v>885</v>
      </c>
      <c r="F1383" t="s">
        <v>895</v>
      </c>
    </row>
    <row r="1384" spans="1:6" x14ac:dyDescent="0.2">
      <c r="A1384" t="s">
        <v>836</v>
      </c>
      <c r="B1384">
        <v>382</v>
      </c>
      <c r="C1384">
        <v>68</v>
      </c>
      <c r="D1384">
        <v>3</v>
      </c>
      <c r="E1384" t="s">
        <v>885</v>
      </c>
      <c r="F1384" t="s">
        <v>891</v>
      </c>
    </row>
    <row r="1385" spans="1:6" x14ac:dyDescent="0.2">
      <c r="A1385" t="s">
        <v>837</v>
      </c>
      <c r="B1385">
        <v>508</v>
      </c>
      <c r="C1385">
        <v>203</v>
      </c>
      <c r="D1385">
        <v>2</v>
      </c>
      <c r="E1385" t="s">
        <v>888</v>
      </c>
      <c r="F1385" t="s">
        <v>900</v>
      </c>
    </row>
    <row r="1386" spans="1:6" x14ac:dyDescent="0.2">
      <c r="A1386" t="s">
        <v>837</v>
      </c>
      <c r="B1386">
        <v>965</v>
      </c>
      <c r="C1386">
        <v>-68</v>
      </c>
      <c r="D1386">
        <v>3</v>
      </c>
      <c r="E1386" t="s">
        <v>888</v>
      </c>
      <c r="F1386" t="s">
        <v>899</v>
      </c>
    </row>
    <row r="1387" spans="1:6" x14ac:dyDescent="0.2">
      <c r="A1387" t="s">
        <v>837</v>
      </c>
      <c r="B1387">
        <v>206</v>
      </c>
      <c r="C1387">
        <v>12</v>
      </c>
      <c r="D1387">
        <v>1</v>
      </c>
      <c r="E1387" t="s">
        <v>888</v>
      </c>
      <c r="F1387" t="s">
        <v>899</v>
      </c>
    </row>
    <row r="1388" spans="1:6" x14ac:dyDescent="0.2">
      <c r="A1388" t="s">
        <v>837</v>
      </c>
      <c r="B1388">
        <v>642</v>
      </c>
      <c r="C1388">
        <v>180</v>
      </c>
      <c r="D1388">
        <v>5</v>
      </c>
      <c r="E1388" t="s">
        <v>885</v>
      </c>
      <c r="F1388" t="s">
        <v>891</v>
      </c>
    </row>
    <row r="1389" spans="1:6" x14ac:dyDescent="0.2">
      <c r="A1389" t="s">
        <v>837</v>
      </c>
      <c r="B1389">
        <v>109</v>
      </c>
      <c r="C1389">
        <v>52</v>
      </c>
      <c r="D1389">
        <v>2</v>
      </c>
      <c r="E1389" t="s">
        <v>885</v>
      </c>
      <c r="F1389" t="s">
        <v>886</v>
      </c>
    </row>
    <row r="1390" spans="1:6" x14ac:dyDescent="0.2">
      <c r="A1390" t="s">
        <v>837</v>
      </c>
      <c r="B1390">
        <v>27</v>
      </c>
      <c r="C1390">
        <v>8</v>
      </c>
      <c r="D1390">
        <v>2</v>
      </c>
      <c r="E1390" t="s">
        <v>885</v>
      </c>
      <c r="F1390" t="s">
        <v>895</v>
      </c>
    </row>
    <row r="1391" spans="1:6" x14ac:dyDescent="0.2">
      <c r="A1391" t="s">
        <v>838</v>
      </c>
      <c r="B1391">
        <v>44</v>
      </c>
      <c r="C1391">
        <v>-40</v>
      </c>
      <c r="D1391">
        <v>3</v>
      </c>
      <c r="E1391" t="s">
        <v>885</v>
      </c>
      <c r="F1391" t="s">
        <v>886</v>
      </c>
    </row>
    <row r="1392" spans="1:6" x14ac:dyDescent="0.2">
      <c r="A1392" t="s">
        <v>838</v>
      </c>
      <c r="B1392">
        <v>50</v>
      </c>
      <c r="C1392">
        <v>-17</v>
      </c>
      <c r="D1392">
        <v>2</v>
      </c>
      <c r="E1392" t="s">
        <v>885</v>
      </c>
      <c r="F1392" t="s">
        <v>886</v>
      </c>
    </row>
    <row r="1393" spans="1:6" x14ac:dyDescent="0.2">
      <c r="A1393" t="s">
        <v>838</v>
      </c>
      <c r="B1393">
        <v>13</v>
      </c>
      <c r="C1393">
        <v>-2</v>
      </c>
      <c r="D1393">
        <v>1</v>
      </c>
      <c r="E1393" t="s">
        <v>885</v>
      </c>
      <c r="F1393" t="s">
        <v>886</v>
      </c>
    </row>
    <row r="1394" spans="1:6" x14ac:dyDescent="0.2">
      <c r="A1394" t="s">
        <v>839</v>
      </c>
      <c r="B1394">
        <v>241</v>
      </c>
      <c r="C1394">
        <v>-77</v>
      </c>
      <c r="D1394">
        <v>4</v>
      </c>
      <c r="E1394" t="s">
        <v>888</v>
      </c>
      <c r="F1394" t="s">
        <v>889</v>
      </c>
    </row>
    <row r="1395" spans="1:6" x14ac:dyDescent="0.2">
      <c r="A1395" t="s">
        <v>840</v>
      </c>
      <c r="B1395">
        <v>75</v>
      </c>
      <c r="C1395">
        <v>2</v>
      </c>
      <c r="D1395">
        <v>5</v>
      </c>
      <c r="E1395" t="s">
        <v>885</v>
      </c>
      <c r="F1395" t="s">
        <v>897</v>
      </c>
    </row>
    <row r="1396" spans="1:6" x14ac:dyDescent="0.2">
      <c r="A1396" t="s">
        <v>840</v>
      </c>
      <c r="B1396">
        <v>61</v>
      </c>
      <c r="C1396">
        <v>3</v>
      </c>
      <c r="D1396">
        <v>4</v>
      </c>
      <c r="E1396" t="s">
        <v>885</v>
      </c>
      <c r="F1396" t="s">
        <v>887</v>
      </c>
    </row>
    <row r="1397" spans="1:6" x14ac:dyDescent="0.2">
      <c r="A1397" t="s">
        <v>840</v>
      </c>
      <c r="B1397">
        <v>122</v>
      </c>
      <c r="C1397">
        <v>38</v>
      </c>
      <c r="D1397">
        <v>6</v>
      </c>
      <c r="E1397" t="s">
        <v>885</v>
      </c>
      <c r="F1397" t="s">
        <v>895</v>
      </c>
    </row>
    <row r="1398" spans="1:6" x14ac:dyDescent="0.2">
      <c r="A1398" t="s">
        <v>840</v>
      </c>
      <c r="B1398">
        <v>22</v>
      </c>
      <c r="C1398">
        <v>0</v>
      </c>
      <c r="D1398">
        <v>2</v>
      </c>
      <c r="E1398" t="s">
        <v>885</v>
      </c>
      <c r="F1398" t="s">
        <v>891</v>
      </c>
    </row>
    <row r="1399" spans="1:6" x14ac:dyDescent="0.2">
      <c r="A1399" t="s">
        <v>842</v>
      </c>
      <c r="B1399">
        <v>146</v>
      </c>
      <c r="C1399">
        <v>19</v>
      </c>
      <c r="D1399">
        <v>5</v>
      </c>
      <c r="E1399" t="s">
        <v>885</v>
      </c>
      <c r="F1399" t="s">
        <v>886</v>
      </c>
    </row>
    <row r="1400" spans="1:6" x14ac:dyDescent="0.2">
      <c r="A1400" t="s">
        <v>843</v>
      </c>
      <c r="B1400">
        <v>86</v>
      </c>
      <c r="C1400">
        <v>22</v>
      </c>
      <c r="D1400">
        <v>2</v>
      </c>
      <c r="E1400" t="s">
        <v>885</v>
      </c>
      <c r="F1400" t="s">
        <v>891</v>
      </c>
    </row>
    <row r="1401" spans="1:6" x14ac:dyDescent="0.2">
      <c r="A1401" t="s">
        <v>844</v>
      </c>
      <c r="B1401">
        <v>618</v>
      </c>
      <c r="C1401">
        <v>27</v>
      </c>
      <c r="D1401">
        <v>4</v>
      </c>
      <c r="E1401" t="s">
        <v>883</v>
      </c>
      <c r="F1401" t="s">
        <v>884</v>
      </c>
    </row>
    <row r="1402" spans="1:6" x14ac:dyDescent="0.2">
      <c r="A1402" t="s">
        <v>844</v>
      </c>
      <c r="B1402">
        <v>53</v>
      </c>
      <c r="C1402">
        <v>2</v>
      </c>
      <c r="D1402">
        <v>4</v>
      </c>
      <c r="E1402" t="s">
        <v>885</v>
      </c>
      <c r="F1402" t="s">
        <v>887</v>
      </c>
    </row>
    <row r="1403" spans="1:6" x14ac:dyDescent="0.2">
      <c r="A1403" t="s">
        <v>844</v>
      </c>
      <c r="B1403">
        <v>1120</v>
      </c>
      <c r="C1403">
        <v>199</v>
      </c>
      <c r="D1403">
        <v>6</v>
      </c>
      <c r="E1403" t="s">
        <v>885</v>
      </c>
      <c r="F1403" t="s">
        <v>891</v>
      </c>
    </row>
    <row r="1404" spans="1:6" x14ac:dyDescent="0.2">
      <c r="A1404" t="s">
        <v>844</v>
      </c>
      <c r="B1404">
        <v>1137</v>
      </c>
      <c r="C1404">
        <v>-14</v>
      </c>
      <c r="D1404">
        <v>7</v>
      </c>
      <c r="E1404" t="s">
        <v>888</v>
      </c>
      <c r="F1404" t="s">
        <v>899</v>
      </c>
    </row>
    <row r="1405" spans="1:6" x14ac:dyDescent="0.2">
      <c r="A1405" t="s">
        <v>844</v>
      </c>
      <c r="B1405">
        <v>67</v>
      </c>
      <c r="C1405">
        <v>2</v>
      </c>
      <c r="D1405">
        <v>4</v>
      </c>
      <c r="E1405" t="s">
        <v>885</v>
      </c>
      <c r="F1405" t="s">
        <v>895</v>
      </c>
    </row>
    <row r="1406" spans="1:6" x14ac:dyDescent="0.2">
      <c r="A1406" t="s">
        <v>845</v>
      </c>
      <c r="B1406">
        <v>193</v>
      </c>
      <c r="C1406">
        <v>33</v>
      </c>
      <c r="D1406">
        <v>5</v>
      </c>
      <c r="E1406" t="s">
        <v>888</v>
      </c>
      <c r="F1406" t="s">
        <v>900</v>
      </c>
    </row>
    <row r="1407" spans="1:6" x14ac:dyDescent="0.2">
      <c r="A1407" t="s">
        <v>846</v>
      </c>
      <c r="B1407">
        <v>55</v>
      </c>
      <c r="C1407">
        <v>18</v>
      </c>
      <c r="D1407">
        <v>2</v>
      </c>
      <c r="E1407" t="s">
        <v>885</v>
      </c>
      <c r="F1407" t="s">
        <v>894</v>
      </c>
    </row>
    <row r="1408" spans="1:6" x14ac:dyDescent="0.2">
      <c r="A1408" t="s">
        <v>847</v>
      </c>
      <c r="B1408">
        <v>54</v>
      </c>
      <c r="C1408">
        <v>12</v>
      </c>
      <c r="D1408">
        <v>4</v>
      </c>
      <c r="E1408" t="s">
        <v>885</v>
      </c>
      <c r="F1408" t="s">
        <v>896</v>
      </c>
    </row>
    <row r="1409" spans="1:6" x14ac:dyDescent="0.2">
      <c r="A1409" t="s">
        <v>847</v>
      </c>
      <c r="B1409">
        <v>582</v>
      </c>
      <c r="C1409">
        <v>262</v>
      </c>
      <c r="D1409">
        <v>5</v>
      </c>
      <c r="E1409" t="s">
        <v>883</v>
      </c>
      <c r="F1409" t="s">
        <v>901</v>
      </c>
    </row>
    <row r="1410" spans="1:6" x14ac:dyDescent="0.2">
      <c r="A1410" t="s">
        <v>847</v>
      </c>
      <c r="B1410">
        <v>75</v>
      </c>
      <c r="C1410">
        <v>29</v>
      </c>
      <c r="D1410">
        <v>1</v>
      </c>
      <c r="E1410" t="s">
        <v>885</v>
      </c>
      <c r="F1410" t="s">
        <v>892</v>
      </c>
    </row>
    <row r="1411" spans="1:6" x14ac:dyDescent="0.2">
      <c r="A1411" t="s">
        <v>847</v>
      </c>
      <c r="B1411">
        <v>14</v>
      </c>
      <c r="C1411">
        <v>7</v>
      </c>
      <c r="D1411">
        <v>2</v>
      </c>
      <c r="E1411" t="s">
        <v>885</v>
      </c>
      <c r="F1411" t="s">
        <v>887</v>
      </c>
    </row>
    <row r="1412" spans="1:6" x14ac:dyDescent="0.2">
      <c r="A1412" t="s">
        <v>848</v>
      </c>
      <c r="B1412">
        <v>21</v>
      </c>
      <c r="C1412">
        <v>4</v>
      </c>
      <c r="D1412">
        <v>3</v>
      </c>
      <c r="E1412" t="s">
        <v>885</v>
      </c>
      <c r="F1412" t="s">
        <v>887</v>
      </c>
    </row>
    <row r="1413" spans="1:6" x14ac:dyDescent="0.2">
      <c r="A1413" t="s">
        <v>849</v>
      </c>
      <c r="B1413">
        <v>313</v>
      </c>
      <c r="C1413">
        <v>44</v>
      </c>
      <c r="D1413">
        <v>3</v>
      </c>
      <c r="E1413" t="s">
        <v>888</v>
      </c>
      <c r="F1413" t="s">
        <v>889</v>
      </c>
    </row>
    <row r="1414" spans="1:6" x14ac:dyDescent="0.2">
      <c r="A1414" t="s">
        <v>850</v>
      </c>
      <c r="B1414">
        <v>37</v>
      </c>
      <c r="C1414">
        <v>17</v>
      </c>
      <c r="D1414">
        <v>3</v>
      </c>
      <c r="E1414" t="s">
        <v>885</v>
      </c>
      <c r="F1414" t="s">
        <v>887</v>
      </c>
    </row>
    <row r="1415" spans="1:6" x14ac:dyDescent="0.2">
      <c r="A1415" t="s">
        <v>850</v>
      </c>
      <c r="B1415">
        <v>290</v>
      </c>
      <c r="C1415">
        <v>110</v>
      </c>
      <c r="D1415">
        <v>9</v>
      </c>
      <c r="E1415" t="s">
        <v>885</v>
      </c>
      <c r="F1415" t="s">
        <v>886</v>
      </c>
    </row>
    <row r="1416" spans="1:6" x14ac:dyDescent="0.2">
      <c r="A1416" t="s">
        <v>850</v>
      </c>
      <c r="B1416">
        <v>122</v>
      </c>
      <c r="C1416">
        <v>11</v>
      </c>
      <c r="D1416">
        <v>4</v>
      </c>
      <c r="E1416" t="s">
        <v>885</v>
      </c>
      <c r="F1416" t="s">
        <v>887</v>
      </c>
    </row>
    <row r="1417" spans="1:6" x14ac:dyDescent="0.2">
      <c r="A1417" t="s">
        <v>850</v>
      </c>
      <c r="B1417">
        <v>29</v>
      </c>
      <c r="C1417">
        <v>9</v>
      </c>
      <c r="D1417">
        <v>3</v>
      </c>
      <c r="E1417" t="s">
        <v>885</v>
      </c>
      <c r="F1417" t="s">
        <v>891</v>
      </c>
    </row>
    <row r="1418" spans="1:6" x14ac:dyDescent="0.2">
      <c r="A1418" t="s">
        <v>850</v>
      </c>
      <c r="B1418">
        <v>1514</v>
      </c>
      <c r="C1418">
        <v>742</v>
      </c>
      <c r="D1418">
        <v>4</v>
      </c>
      <c r="E1418" t="s">
        <v>888</v>
      </c>
      <c r="F1418" t="s">
        <v>899</v>
      </c>
    </row>
    <row r="1419" spans="1:6" x14ac:dyDescent="0.2">
      <c r="A1419" t="s">
        <v>851</v>
      </c>
      <c r="B1419">
        <v>57</v>
      </c>
      <c r="C1419">
        <v>21</v>
      </c>
      <c r="D1419">
        <v>4</v>
      </c>
      <c r="E1419" t="s">
        <v>885</v>
      </c>
      <c r="F1419" t="s">
        <v>897</v>
      </c>
    </row>
    <row r="1420" spans="1:6" x14ac:dyDescent="0.2">
      <c r="A1420" t="s">
        <v>852</v>
      </c>
      <c r="B1420">
        <v>34</v>
      </c>
      <c r="C1420">
        <v>12</v>
      </c>
      <c r="D1420">
        <v>2</v>
      </c>
      <c r="E1420" t="s">
        <v>885</v>
      </c>
      <c r="F1420" t="s">
        <v>886</v>
      </c>
    </row>
    <row r="1421" spans="1:6" x14ac:dyDescent="0.2">
      <c r="A1421" t="s">
        <v>853</v>
      </c>
      <c r="B1421">
        <v>91</v>
      </c>
      <c r="C1421">
        <v>22</v>
      </c>
      <c r="D1421">
        <v>2</v>
      </c>
      <c r="E1421" t="s">
        <v>885</v>
      </c>
      <c r="F1421" t="s">
        <v>886</v>
      </c>
    </row>
    <row r="1422" spans="1:6" x14ac:dyDescent="0.2">
      <c r="A1422" t="s">
        <v>853</v>
      </c>
      <c r="B1422">
        <v>133</v>
      </c>
      <c r="C1422">
        <v>46</v>
      </c>
      <c r="D1422">
        <v>5</v>
      </c>
      <c r="E1422" t="s">
        <v>885</v>
      </c>
      <c r="F1422" t="s">
        <v>896</v>
      </c>
    </row>
    <row r="1423" spans="1:6" x14ac:dyDescent="0.2">
      <c r="A1423" t="s">
        <v>853</v>
      </c>
      <c r="B1423">
        <v>60</v>
      </c>
      <c r="C1423">
        <v>13</v>
      </c>
      <c r="D1423">
        <v>2</v>
      </c>
      <c r="E1423" t="s">
        <v>885</v>
      </c>
      <c r="F1423" t="s">
        <v>895</v>
      </c>
    </row>
    <row r="1424" spans="1:6" x14ac:dyDescent="0.2">
      <c r="A1424" t="s">
        <v>853</v>
      </c>
      <c r="B1424">
        <v>19</v>
      </c>
      <c r="C1424">
        <v>4</v>
      </c>
      <c r="D1424">
        <v>2</v>
      </c>
      <c r="E1424" t="s">
        <v>885</v>
      </c>
      <c r="F1424" t="s">
        <v>891</v>
      </c>
    </row>
    <row r="1425" spans="1:6" x14ac:dyDescent="0.2">
      <c r="A1425" t="s">
        <v>853</v>
      </c>
      <c r="B1425">
        <v>450</v>
      </c>
      <c r="C1425">
        <v>190</v>
      </c>
      <c r="D1425">
        <v>4</v>
      </c>
      <c r="E1425" t="s">
        <v>883</v>
      </c>
      <c r="F1425" t="s">
        <v>884</v>
      </c>
    </row>
    <row r="1426" spans="1:6" x14ac:dyDescent="0.2">
      <c r="A1426" t="s">
        <v>854</v>
      </c>
      <c r="B1426">
        <v>62</v>
      </c>
      <c r="C1426">
        <v>11</v>
      </c>
      <c r="D1426">
        <v>7</v>
      </c>
      <c r="E1426" t="s">
        <v>885</v>
      </c>
      <c r="F1426" t="s">
        <v>887</v>
      </c>
    </row>
    <row r="1427" spans="1:6" x14ac:dyDescent="0.2">
      <c r="A1427" t="s">
        <v>855</v>
      </c>
      <c r="B1427">
        <v>17</v>
      </c>
      <c r="C1427">
        <v>8</v>
      </c>
      <c r="D1427">
        <v>2</v>
      </c>
      <c r="E1427" t="s">
        <v>885</v>
      </c>
      <c r="F1427" t="s">
        <v>902</v>
      </c>
    </row>
    <row r="1428" spans="1:6" x14ac:dyDescent="0.2">
      <c r="A1428" t="s">
        <v>855</v>
      </c>
      <c r="B1428">
        <v>44</v>
      </c>
      <c r="C1428">
        <v>20</v>
      </c>
      <c r="D1428">
        <v>2</v>
      </c>
      <c r="E1428" t="s">
        <v>885</v>
      </c>
      <c r="F1428" t="s">
        <v>895</v>
      </c>
    </row>
    <row r="1429" spans="1:6" x14ac:dyDescent="0.2">
      <c r="A1429" t="s">
        <v>855</v>
      </c>
      <c r="B1429">
        <v>557</v>
      </c>
      <c r="C1429">
        <v>111</v>
      </c>
      <c r="D1429">
        <v>2</v>
      </c>
      <c r="E1429" t="s">
        <v>888</v>
      </c>
      <c r="F1429" t="s">
        <v>889</v>
      </c>
    </row>
    <row r="1430" spans="1:6" x14ac:dyDescent="0.2">
      <c r="A1430" t="s">
        <v>855</v>
      </c>
      <c r="B1430">
        <v>137</v>
      </c>
      <c r="C1430">
        <v>63</v>
      </c>
      <c r="D1430">
        <v>3</v>
      </c>
      <c r="E1430" t="s">
        <v>885</v>
      </c>
      <c r="F1430" t="s">
        <v>886</v>
      </c>
    </row>
    <row r="1431" spans="1:6" x14ac:dyDescent="0.2">
      <c r="A1431" t="s">
        <v>856</v>
      </c>
      <c r="B1431">
        <v>18</v>
      </c>
      <c r="C1431">
        <v>3</v>
      </c>
      <c r="D1431">
        <v>2</v>
      </c>
      <c r="E1431" t="s">
        <v>885</v>
      </c>
      <c r="F1431" t="s">
        <v>887</v>
      </c>
    </row>
    <row r="1432" spans="1:6" x14ac:dyDescent="0.2">
      <c r="A1432" t="s">
        <v>857</v>
      </c>
      <c r="B1432">
        <v>109</v>
      </c>
      <c r="C1432">
        <v>35</v>
      </c>
      <c r="D1432">
        <v>6</v>
      </c>
      <c r="E1432" t="s">
        <v>885</v>
      </c>
      <c r="F1432" t="s">
        <v>895</v>
      </c>
    </row>
    <row r="1433" spans="1:6" x14ac:dyDescent="0.2">
      <c r="A1433" t="s">
        <v>858</v>
      </c>
      <c r="B1433">
        <v>359</v>
      </c>
      <c r="C1433">
        <v>-338</v>
      </c>
      <c r="D1433">
        <v>5</v>
      </c>
      <c r="E1433" t="s">
        <v>883</v>
      </c>
      <c r="F1433" t="s">
        <v>884</v>
      </c>
    </row>
    <row r="1434" spans="1:6" x14ac:dyDescent="0.2">
      <c r="A1434" t="s">
        <v>858</v>
      </c>
      <c r="B1434">
        <v>93</v>
      </c>
      <c r="C1434">
        <v>-84</v>
      </c>
      <c r="D1434">
        <v>3</v>
      </c>
      <c r="E1434" t="s">
        <v>885</v>
      </c>
      <c r="F1434" t="s">
        <v>891</v>
      </c>
    </row>
    <row r="1435" spans="1:6" x14ac:dyDescent="0.2">
      <c r="A1435" t="s">
        <v>858</v>
      </c>
      <c r="B1435">
        <v>169</v>
      </c>
      <c r="C1435">
        <v>0</v>
      </c>
      <c r="D1435">
        <v>3</v>
      </c>
      <c r="E1435" t="s">
        <v>888</v>
      </c>
      <c r="F1435" t="s">
        <v>900</v>
      </c>
    </row>
    <row r="1436" spans="1:6" x14ac:dyDescent="0.2">
      <c r="A1436" t="s">
        <v>858</v>
      </c>
      <c r="B1436">
        <v>79</v>
      </c>
      <c r="C1436">
        <v>33</v>
      </c>
      <c r="D1436">
        <v>4</v>
      </c>
      <c r="E1436" t="s">
        <v>885</v>
      </c>
      <c r="F1436" t="s">
        <v>886</v>
      </c>
    </row>
    <row r="1437" spans="1:6" x14ac:dyDescent="0.2">
      <c r="A1437" t="s">
        <v>858</v>
      </c>
      <c r="B1437">
        <v>24</v>
      </c>
      <c r="C1437">
        <v>11</v>
      </c>
      <c r="D1437">
        <v>3</v>
      </c>
      <c r="E1437" t="s">
        <v>885</v>
      </c>
      <c r="F1437" t="s">
        <v>887</v>
      </c>
    </row>
    <row r="1438" spans="1:6" x14ac:dyDescent="0.2">
      <c r="A1438" t="s">
        <v>858</v>
      </c>
      <c r="B1438">
        <v>637</v>
      </c>
      <c r="C1438">
        <v>50</v>
      </c>
      <c r="D1438">
        <v>5</v>
      </c>
      <c r="E1438" t="s">
        <v>885</v>
      </c>
      <c r="F1438" t="s">
        <v>891</v>
      </c>
    </row>
    <row r="1439" spans="1:6" x14ac:dyDescent="0.2">
      <c r="A1439" t="s">
        <v>859</v>
      </c>
      <c r="B1439">
        <v>95</v>
      </c>
      <c r="C1439">
        <v>5</v>
      </c>
      <c r="D1439">
        <v>2</v>
      </c>
      <c r="E1439" t="s">
        <v>885</v>
      </c>
      <c r="F1439" t="s">
        <v>886</v>
      </c>
    </row>
    <row r="1440" spans="1:6" x14ac:dyDescent="0.2">
      <c r="A1440" t="s">
        <v>860</v>
      </c>
      <c r="B1440">
        <v>43</v>
      </c>
      <c r="C1440">
        <v>8</v>
      </c>
      <c r="D1440">
        <v>3</v>
      </c>
      <c r="E1440" t="s">
        <v>885</v>
      </c>
      <c r="F1440" t="s">
        <v>897</v>
      </c>
    </row>
    <row r="1441" spans="1:6" x14ac:dyDescent="0.2">
      <c r="A1441" t="s">
        <v>860</v>
      </c>
      <c r="B1441">
        <v>145</v>
      </c>
      <c r="C1441">
        <v>16</v>
      </c>
      <c r="D1441">
        <v>3</v>
      </c>
      <c r="E1441" t="s">
        <v>885</v>
      </c>
      <c r="F1441" t="s">
        <v>895</v>
      </c>
    </row>
    <row r="1442" spans="1:6" x14ac:dyDescent="0.2">
      <c r="A1442" t="s">
        <v>860</v>
      </c>
      <c r="B1442">
        <v>34</v>
      </c>
      <c r="C1442">
        <v>3</v>
      </c>
      <c r="D1442">
        <v>3</v>
      </c>
      <c r="E1442" t="s">
        <v>885</v>
      </c>
      <c r="F1442" t="s">
        <v>891</v>
      </c>
    </row>
    <row r="1443" spans="1:6" x14ac:dyDescent="0.2">
      <c r="A1443" t="s">
        <v>860</v>
      </c>
      <c r="B1443">
        <v>143</v>
      </c>
      <c r="C1443">
        <v>6</v>
      </c>
      <c r="D1443">
        <v>2</v>
      </c>
      <c r="E1443" t="s">
        <v>888</v>
      </c>
      <c r="F1443" t="s">
        <v>900</v>
      </c>
    </row>
    <row r="1444" spans="1:6" x14ac:dyDescent="0.2">
      <c r="A1444" t="s">
        <v>860</v>
      </c>
      <c r="B1444">
        <v>45</v>
      </c>
      <c r="C1444">
        <v>17</v>
      </c>
      <c r="D1444">
        <v>1</v>
      </c>
      <c r="E1444" t="s">
        <v>888</v>
      </c>
      <c r="F1444" t="s">
        <v>900</v>
      </c>
    </row>
    <row r="1445" spans="1:6" x14ac:dyDescent="0.2">
      <c r="A1445" t="s">
        <v>861</v>
      </c>
      <c r="B1445">
        <v>209</v>
      </c>
      <c r="C1445">
        <v>-63</v>
      </c>
      <c r="D1445">
        <v>4</v>
      </c>
      <c r="E1445" t="s">
        <v>888</v>
      </c>
      <c r="F1445" t="s">
        <v>889</v>
      </c>
    </row>
    <row r="1446" spans="1:6" x14ac:dyDescent="0.2">
      <c r="A1446" t="s">
        <v>862</v>
      </c>
      <c r="B1446">
        <v>86</v>
      </c>
      <c r="C1446">
        <v>22</v>
      </c>
      <c r="D1446">
        <v>2</v>
      </c>
      <c r="E1446" t="s">
        <v>885</v>
      </c>
      <c r="F1446" t="s">
        <v>891</v>
      </c>
    </row>
    <row r="1447" spans="1:6" x14ac:dyDescent="0.2">
      <c r="A1447" t="s">
        <v>862</v>
      </c>
      <c r="B1447">
        <v>1487</v>
      </c>
      <c r="C1447">
        <v>624</v>
      </c>
      <c r="D1447">
        <v>3</v>
      </c>
      <c r="E1447" t="s">
        <v>885</v>
      </c>
      <c r="F1447" t="s">
        <v>892</v>
      </c>
    </row>
    <row r="1448" spans="1:6" x14ac:dyDescent="0.2">
      <c r="A1448" t="s">
        <v>862</v>
      </c>
      <c r="B1448">
        <v>40</v>
      </c>
      <c r="C1448">
        <v>17</v>
      </c>
      <c r="D1448">
        <v>2</v>
      </c>
      <c r="E1448" t="s">
        <v>885</v>
      </c>
      <c r="F1448" t="s">
        <v>886</v>
      </c>
    </row>
    <row r="1449" spans="1:6" x14ac:dyDescent="0.2">
      <c r="A1449" t="s">
        <v>862</v>
      </c>
      <c r="B1449">
        <v>132</v>
      </c>
      <c r="C1449">
        <v>-10</v>
      </c>
      <c r="D1449">
        <v>3</v>
      </c>
      <c r="E1449" t="s">
        <v>885</v>
      </c>
      <c r="F1449" t="s">
        <v>891</v>
      </c>
    </row>
    <row r="1450" spans="1:6" x14ac:dyDescent="0.2">
      <c r="A1450" t="s">
        <v>863</v>
      </c>
      <c r="B1450">
        <v>43</v>
      </c>
      <c r="C1450">
        <v>17</v>
      </c>
      <c r="D1450">
        <v>2</v>
      </c>
      <c r="E1450" t="s">
        <v>885</v>
      </c>
      <c r="F1450" t="s">
        <v>895</v>
      </c>
    </row>
    <row r="1451" spans="1:6" x14ac:dyDescent="0.2">
      <c r="A1451" t="s">
        <v>863</v>
      </c>
      <c r="B1451">
        <v>762</v>
      </c>
      <c r="C1451">
        <v>101</v>
      </c>
      <c r="D1451">
        <v>6</v>
      </c>
      <c r="E1451" t="s">
        <v>888</v>
      </c>
      <c r="F1451" t="s">
        <v>899</v>
      </c>
    </row>
    <row r="1452" spans="1:6" x14ac:dyDescent="0.2">
      <c r="A1452" t="s">
        <v>863</v>
      </c>
      <c r="B1452">
        <v>25</v>
      </c>
      <c r="C1452">
        <v>2</v>
      </c>
      <c r="D1452">
        <v>2</v>
      </c>
      <c r="E1452" t="s">
        <v>885</v>
      </c>
      <c r="F1452" t="s">
        <v>887</v>
      </c>
    </row>
    <row r="1453" spans="1:6" x14ac:dyDescent="0.2">
      <c r="A1453" t="s">
        <v>864</v>
      </c>
      <c r="B1453">
        <v>119</v>
      </c>
      <c r="C1453">
        <v>56</v>
      </c>
      <c r="D1453">
        <v>7</v>
      </c>
      <c r="E1453" t="s">
        <v>885</v>
      </c>
      <c r="F1453" t="s">
        <v>891</v>
      </c>
    </row>
    <row r="1454" spans="1:6" x14ac:dyDescent="0.2">
      <c r="A1454" t="s">
        <v>864</v>
      </c>
      <c r="B1454">
        <v>46</v>
      </c>
      <c r="C1454">
        <v>13</v>
      </c>
      <c r="D1454">
        <v>3</v>
      </c>
      <c r="E1454" t="s">
        <v>885</v>
      </c>
      <c r="F1454" t="s">
        <v>887</v>
      </c>
    </row>
    <row r="1455" spans="1:6" x14ac:dyDescent="0.2">
      <c r="A1455" t="s">
        <v>864</v>
      </c>
      <c r="B1455">
        <v>311</v>
      </c>
      <c r="C1455">
        <v>40</v>
      </c>
      <c r="D1455">
        <v>1</v>
      </c>
      <c r="E1455" t="s">
        <v>888</v>
      </c>
      <c r="F1455" t="s">
        <v>889</v>
      </c>
    </row>
    <row r="1456" spans="1:6" x14ac:dyDescent="0.2">
      <c r="A1456" t="s">
        <v>864</v>
      </c>
      <c r="B1456">
        <v>40</v>
      </c>
      <c r="C1456">
        <v>10</v>
      </c>
      <c r="D1456">
        <v>2</v>
      </c>
      <c r="E1456" t="s">
        <v>885</v>
      </c>
      <c r="F1456" t="s">
        <v>886</v>
      </c>
    </row>
    <row r="1457" spans="1:6" x14ac:dyDescent="0.2">
      <c r="A1457" t="s">
        <v>864</v>
      </c>
      <c r="B1457">
        <v>180</v>
      </c>
      <c r="C1457">
        <v>0</v>
      </c>
      <c r="D1457">
        <v>8</v>
      </c>
      <c r="E1457" t="s">
        <v>885</v>
      </c>
      <c r="F1457" t="s">
        <v>886</v>
      </c>
    </row>
    <row r="1458" spans="1:6" x14ac:dyDescent="0.2">
      <c r="A1458" t="s">
        <v>865</v>
      </c>
      <c r="B1458">
        <v>11</v>
      </c>
      <c r="C1458">
        <v>5</v>
      </c>
      <c r="D1458">
        <v>2</v>
      </c>
      <c r="E1458" t="s">
        <v>885</v>
      </c>
      <c r="F1458" t="s">
        <v>887</v>
      </c>
    </row>
    <row r="1459" spans="1:6" x14ac:dyDescent="0.2">
      <c r="A1459" t="s">
        <v>866</v>
      </c>
      <c r="B1459">
        <v>59</v>
      </c>
      <c r="C1459">
        <v>24</v>
      </c>
      <c r="D1459">
        <v>6</v>
      </c>
      <c r="E1459" t="s">
        <v>885</v>
      </c>
      <c r="F1459" t="s">
        <v>894</v>
      </c>
    </row>
    <row r="1460" spans="1:6" x14ac:dyDescent="0.2">
      <c r="A1460" t="s">
        <v>866</v>
      </c>
      <c r="B1460">
        <v>27</v>
      </c>
      <c r="C1460">
        <v>4</v>
      </c>
      <c r="D1460">
        <v>1</v>
      </c>
      <c r="E1460" t="s">
        <v>885</v>
      </c>
      <c r="F1460" t="s">
        <v>887</v>
      </c>
    </row>
    <row r="1461" spans="1:6" x14ac:dyDescent="0.2">
      <c r="A1461" t="s">
        <v>866</v>
      </c>
      <c r="B1461">
        <v>139</v>
      </c>
      <c r="C1461">
        <v>14</v>
      </c>
      <c r="D1461">
        <v>3</v>
      </c>
      <c r="E1461" t="s">
        <v>885</v>
      </c>
      <c r="F1461" t="s">
        <v>894</v>
      </c>
    </row>
    <row r="1462" spans="1:6" x14ac:dyDescent="0.2">
      <c r="A1462" t="s">
        <v>867</v>
      </c>
      <c r="B1462">
        <v>80</v>
      </c>
      <c r="C1462">
        <v>22</v>
      </c>
      <c r="D1462">
        <v>3</v>
      </c>
      <c r="E1462" t="s">
        <v>885</v>
      </c>
      <c r="F1462" t="s">
        <v>886</v>
      </c>
    </row>
    <row r="1463" spans="1:6" x14ac:dyDescent="0.2">
      <c r="A1463" t="s">
        <v>868</v>
      </c>
      <c r="B1463">
        <v>158</v>
      </c>
      <c r="C1463">
        <v>69</v>
      </c>
      <c r="D1463">
        <v>3</v>
      </c>
      <c r="E1463" t="s">
        <v>885</v>
      </c>
      <c r="F1463" t="s">
        <v>886</v>
      </c>
    </row>
    <row r="1464" spans="1:6" x14ac:dyDescent="0.2">
      <c r="A1464" t="s">
        <v>868</v>
      </c>
      <c r="B1464">
        <v>29</v>
      </c>
      <c r="C1464">
        <v>10</v>
      </c>
      <c r="D1464">
        <v>4</v>
      </c>
      <c r="E1464" t="s">
        <v>885</v>
      </c>
      <c r="F1464" t="s">
        <v>887</v>
      </c>
    </row>
    <row r="1465" spans="1:6" x14ac:dyDescent="0.2">
      <c r="A1465" t="s">
        <v>868</v>
      </c>
      <c r="B1465">
        <v>59</v>
      </c>
      <c r="C1465">
        <v>10</v>
      </c>
      <c r="D1465">
        <v>4</v>
      </c>
      <c r="E1465" t="s">
        <v>885</v>
      </c>
      <c r="F1465" t="s">
        <v>897</v>
      </c>
    </row>
    <row r="1466" spans="1:6" x14ac:dyDescent="0.2">
      <c r="A1466" t="s">
        <v>869</v>
      </c>
      <c r="B1466">
        <v>97</v>
      </c>
      <c r="C1466">
        <v>14</v>
      </c>
      <c r="D1466">
        <v>2</v>
      </c>
      <c r="E1466" t="s">
        <v>885</v>
      </c>
      <c r="F1466" t="s">
        <v>895</v>
      </c>
    </row>
    <row r="1467" spans="1:6" x14ac:dyDescent="0.2">
      <c r="A1467" t="s">
        <v>870</v>
      </c>
      <c r="B1467">
        <v>33</v>
      </c>
      <c r="C1467">
        <v>-1</v>
      </c>
      <c r="D1467">
        <v>1</v>
      </c>
      <c r="E1467" t="s">
        <v>885</v>
      </c>
      <c r="F1467" t="s">
        <v>891</v>
      </c>
    </row>
    <row r="1468" spans="1:6" x14ac:dyDescent="0.2">
      <c r="A1468" t="s">
        <v>870</v>
      </c>
      <c r="B1468">
        <v>2847</v>
      </c>
      <c r="C1468">
        <v>712</v>
      </c>
      <c r="D1468">
        <v>8</v>
      </c>
      <c r="E1468" t="s">
        <v>888</v>
      </c>
      <c r="F1468" t="s">
        <v>899</v>
      </c>
    </row>
    <row r="1469" spans="1:6" x14ac:dyDescent="0.2">
      <c r="A1469" t="s">
        <v>870</v>
      </c>
      <c r="B1469">
        <v>852</v>
      </c>
      <c r="C1469">
        <v>51</v>
      </c>
      <c r="D1469">
        <v>5</v>
      </c>
      <c r="E1469" t="s">
        <v>883</v>
      </c>
      <c r="F1469" t="s">
        <v>884</v>
      </c>
    </row>
    <row r="1470" spans="1:6" x14ac:dyDescent="0.2">
      <c r="A1470" t="s">
        <v>870</v>
      </c>
      <c r="B1470">
        <v>492</v>
      </c>
      <c r="C1470">
        <v>187</v>
      </c>
      <c r="D1470">
        <v>2</v>
      </c>
      <c r="E1470" t="s">
        <v>888</v>
      </c>
      <c r="F1470" t="s">
        <v>900</v>
      </c>
    </row>
    <row r="1471" spans="1:6" x14ac:dyDescent="0.2">
      <c r="A1471" t="s">
        <v>870</v>
      </c>
      <c r="B1471">
        <v>81</v>
      </c>
      <c r="C1471">
        <v>41</v>
      </c>
      <c r="D1471">
        <v>5</v>
      </c>
      <c r="E1471" t="s">
        <v>885</v>
      </c>
      <c r="F1471" t="s">
        <v>897</v>
      </c>
    </row>
    <row r="1472" spans="1:6" x14ac:dyDescent="0.2">
      <c r="A1472" t="s">
        <v>870</v>
      </c>
      <c r="B1472">
        <v>49</v>
      </c>
      <c r="C1472">
        <v>5</v>
      </c>
      <c r="D1472">
        <v>4</v>
      </c>
      <c r="E1472" t="s">
        <v>885</v>
      </c>
      <c r="F1472" t="s">
        <v>887</v>
      </c>
    </row>
    <row r="1473" spans="1:6" x14ac:dyDescent="0.2">
      <c r="A1473" t="s">
        <v>870</v>
      </c>
      <c r="B1473">
        <v>148</v>
      </c>
      <c r="C1473">
        <v>25</v>
      </c>
      <c r="D1473">
        <v>3</v>
      </c>
      <c r="E1473" t="s">
        <v>885</v>
      </c>
      <c r="F1473" t="s">
        <v>891</v>
      </c>
    </row>
    <row r="1474" spans="1:6" x14ac:dyDescent="0.2">
      <c r="A1474" t="s">
        <v>871</v>
      </c>
      <c r="B1474">
        <v>152</v>
      </c>
      <c r="C1474">
        <v>50</v>
      </c>
      <c r="D1474">
        <v>6</v>
      </c>
      <c r="E1474" t="s">
        <v>885</v>
      </c>
      <c r="F1474" t="s">
        <v>886</v>
      </c>
    </row>
    <row r="1475" spans="1:6" x14ac:dyDescent="0.2">
      <c r="A1475" t="s">
        <v>872</v>
      </c>
      <c r="B1475">
        <v>6</v>
      </c>
      <c r="C1475">
        <v>1</v>
      </c>
      <c r="D1475">
        <v>1</v>
      </c>
      <c r="E1475" t="s">
        <v>885</v>
      </c>
      <c r="F1475" t="s">
        <v>894</v>
      </c>
    </row>
    <row r="1476" spans="1:6" x14ac:dyDescent="0.2">
      <c r="A1476" t="s">
        <v>873</v>
      </c>
      <c r="B1476">
        <v>45</v>
      </c>
      <c r="C1476">
        <v>9</v>
      </c>
      <c r="D1476">
        <v>3</v>
      </c>
      <c r="E1476" t="s">
        <v>885</v>
      </c>
      <c r="F1476" t="s">
        <v>897</v>
      </c>
    </row>
    <row r="1477" spans="1:6" x14ac:dyDescent="0.2">
      <c r="A1477" t="s">
        <v>873</v>
      </c>
      <c r="B1477">
        <v>103</v>
      </c>
      <c r="C1477">
        <v>46</v>
      </c>
      <c r="D1477">
        <v>2</v>
      </c>
      <c r="E1477" t="s">
        <v>885</v>
      </c>
      <c r="F1477" t="s">
        <v>891</v>
      </c>
    </row>
    <row r="1478" spans="1:6" x14ac:dyDescent="0.2">
      <c r="A1478" t="s">
        <v>873</v>
      </c>
      <c r="B1478">
        <v>140</v>
      </c>
      <c r="C1478">
        <v>56</v>
      </c>
      <c r="D1478">
        <v>4</v>
      </c>
      <c r="E1478" t="s">
        <v>885</v>
      </c>
      <c r="F1478" t="s">
        <v>896</v>
      </c>
    </row>
    <row r="1479" spans="1:6" x14ac:dyDescent="0.2">
      <c r="A1479" t="s">
        <v>873</v>
      </c>
      <c r="B1479">
        <v>88</v>
      </c>
      <c r="C1479">
        <v>11</v>
      </c>
      <c r="D1479">
        <v>3</v>
      </c>
      <c r="E1479" t="s">
        <v>888</v>
      </c>
      <c r="F1479" t="s">
        <v>900</v>
      </c>
    </row>
    <row r="1480" spans="1:6" x14ac:dyDescent="0.2">
      <c r="A1480" t="s">
        <v>873</v>
      </c>
      <c r="B1480">
        <v>451</v>
      </c>
      <c r="C1480">
        <v>25</v>
      </c>
      <c r="D1480">
        <v>3</v>
      </c>
      <c r="E1480" t="s">
        <v>888</v>
      </c>
      <c r="F1480" t="s">
        <v>890</v>
      </c>
    </row>
    <row r="1481" spans="1:6" x14ac:dyDescent="0.2">
      <c r="A1481" t="s">
        <v>873</v>
      </c>
      <c r="B1481">
        <v>264</v>
      </c>
      <c r="C1481">
        <v>-26</v>
      </c>
      <c r="D1481">
        <v>3</v>
      </c>
      <c r="E1481" t="s">
        <v>885</v>
      </c>
      <c r="F1481" t="s">
        <v>892</v>
      </c>
    </row>
    <row r="1482" spans="1:6" x14ac:dyDescent="0.2">
      <c r="A1482" t="s">
        <v>874</v>
      </c>
      <c r="B1482">
        <v>97</v>
      </c>
      <c r="C1482">
        <v>12</v>
      </c>
      <c r="D1482">
        <v>2</v>
      </c>
      <c r="E1482" t="s">
        <v>885</v>
      </c>
      <c r="F1482" t="s">
        <v>887</v>
      </c>
    </row>
    <row r="1483" spans="1:6" x14ac:dyDescent="0.2">
      <c r="A1483" t="s">
        <v>874</v>
      </c>
      <c r="B1483">
        <v>14</v>
      </c>
      <c r="C1483">
        <v>5</v>
      </c>
      <c r="D1483">
        <v>1</v>
      </c>
      <c r="E1483" t="s">
        <v>885</v>
      </c>
      <c r="F1483" t="s">
        <v>887</v>
      </c>
    </row>
    <row r="1484" spans="1:6" x14ac:dyDescent="0.2">
      <c r="A1484" t="s">
        <v>874</v>
      </c>
      <c r="B1484">
        <v>19</v>
      </c>
      <c r="C1484">
        <v>8</v>
      </c>
      <c r="D1484">
        <v>2</v>
      </c>
      <c r="E1484" t="s">
        <v>885</v>
      </c>
      <c r="F1484" t="s">
        <v>887</v>
      </c>
    </row>
    <row r="1485" spans="1:6" x14ac:dyDescent="0.2">
      <c r="A1485" t="s">
        <v>874</v>
      </c>
      <c r="B1485">
        <v>39</v>
      </c>
      <c r="C1485">
        <v>18</v>
      </c>
      <c r="D1485">
        <v>2</v>
      </c>
      <c r="E1485" t="s">
        <v>885</v>
      </c>
      <c r="F1485" t="s">
        <v>897</v>
      </c>
    </row>
    <row r="1486" spans="1:6" x14ac:dyDescent="0.2">
      <c r="A1486" t="s">
        <v>874</v>
      </c>
      <c r="B1486">
        <v>185</v>
      </c>
      <c r="C1486">
        <v>-26</v>
      </c>
      <c r="D1486">
        <v>6</v>
      </c>
      <c r="E1486" t="s">
        <v>883</v>
      </c>
      <c r="F1486" t="s">
        <v>893</v>
      </c>
    </row>
    <row r="1487" spans="1:6" x14ac:dyDescent="0.2">
      <c r="A1487" t="s">
        <v>874</v>
      </c>
      <c r="B1487">
        <v>663</v>
      </c>
      <c r="C1487">
        <v>-212</v>
      </c>
      <c r="D1487">
        <v>5</v>
      </c>
      <c r="E1487" t="s">
        <v>888</v>
      </c>
      <c r="F1487" t="s">
        <v>899</v>
      </c>
    </row>
    <row r="1488" spans="1:6" x14ac:dyDescent="0.2">
      <c r="A1488" t="s">
        <v>874</v>
      </c>
      <c r="B1488">
        <v>671</v>
      </c>
      <c r="C1488">
        <v>-309</v>
      </c>
      <c r="D1488">
        <v>5</v>
      </c>
      <c r="E1488" t="s">
        <v>888</v>
      </c>
      <c r="F1488" t="s">
        <v>889</v>
      </c>
    </row>
    <row r="1489" spans="1:6" x14ac:dyDescent="0.2">
      <c r="A1489" t="s">
        <v>875</v>
      </c>
      <c r="B1489">
        <v>82</v>
      </c>
      <c r="C1489">
        <v>8</v>
      </c>
      <c r="D1489">
        <v>3</v>
      </c>
      <c r="E1489" t="s">
        <v>888</v>
      </c>
      <c r="F1489" t="s">
        <v>900</v>
      </c>
    </row>
    <row r="1490" spans="1:6" x14ac:dyDescent="0.2">
      <c r="A1490" t="s">
        <v>875</v>
      </c>
      <c r="B1490">
        <v>497</v>
      </c>
      <c r="C1490">
        <v>179</v>
      </c>
      <c r="D1490">
        <v>3</v>
      </c>
      <c r="E1490" t="s">
        <v>883</v>
      </c>
      <c r="F1490" t="s">
        <v>893</v>
      </c>
    </row>
    <row r="1491" spans="1:6" x14ac:dyDescent="0.2">
      <c r="A1491" t="s">
        <v>875</v>
      </c>
      <c r="B1491">
        <v>96</v>
      </c>
      <c r="C1491">
        <v>48</v>
      </c>
      <c r="D1491">
        <v>5</v>
      </c>
      <c r="E1491" t="s">
        <v>885</v>
      </c>
      <c r="F1491" t="s">
        <v>897</v>
      </c>
    </row>
    <row r="1492" spans="1:6" x14ac:dyDescent="0.2">
      <c r="A1492" t="s">
        <v>875</v>
      </c>
      <c r="B1492">
        <v>409</v>
      </c>
      <c r="C1492">
        <v>86</v>
      </c>
      <c r="D1492">
        <v>3</v>
      </c>
      <c r="E1492" t="s">
        <v>885</v>
      </c>
      <c r="F1492" t="s">
        <v>891</v>
      </c>
    </row>
    <row r="1493" spans="1:6" x14ac:dyDescent="0.2">
      <c r="A1493" t="s">
        <v>875</v>
      </c>
      <c r="B1493">
        <v>59</v>
      </c>
      <c r="C1493">
        <v>15</v>
      </c>
      <c r="D1493">
        <v>2</v>
      </c>
      <c r="E1493" t="s">
        <v>885</v>
      </c>
      <c r="F1493" t="s">
        <v>895</v>
      </c>
    </row>
    <row r="1494" spans="1:6" x14ac:dyDescent="0.2">
      <c r="A1494" t="s">
        <v>875</v>
      </c>
      <c r="B1494">
        <v>46</v>
      </c>
      <c r="C1494">
        <v>14</v>
      </c>
      <c r="D1494">
        <v>5</v>
      </c>
      <c r="E1494" t="s">
        <v>885</v>
      </c>
      <c r="F1494" t="s">
        <v>902</v>
      </c>
    </row>
    <row r="1495" spans="1:6" x14ac:dyDescent="0.2">
      <c r="A1495" t="s">
        <v>876</v>
      </c>
      <c r="B1495">
        <v>9</v>
      </c>
      <c r="C1495">
        <v>3</v>
      </c>
      <c r="D1495">
        <v>1</v>
      </c>
      <c r="E1495" t="s">
        <v>885</v>
      </c>
      <c r="F1495" t="s">
        <v>902</v>
      </c>
    </row>
    <row r="1496" spans="1:6" x14ac:dyDescent="0.2">
      <c r="A1496" t="s">
        <v>876</v>
      </c>
      <c r="B1496">
        <v>207</v>
      </c>
      <c r="C1496">
        <v>37</v>
      </c>
      <c r="D1496">
        <v>4</v>
      </c>
      <c r="E1496" t="s">
        <v>885</v>
      </c>
      <c r="F1496" t="s">
        <v>887</v>
      </c>
    </row>
    <row r="1497" spans="1:6" x14ac:dyDescent="0.2">
      <c r="A1497" t="s">
        <v>876</v>
      </c>
      <c r="B1497">
        <v>835</v>
      </c>
      <c r="C1497">
        <v>267</v>
      </c>
      <c r="D1497">
        <v>5</v>
      </c>
      <c r="E1497" t="s">
        <v>888</v>
      </c>
      <c r="F1497" t="s">
        <v>890</v>
      </c>
    </row>
    <row r="1498" spans="1:6" x14ac:dyDescent="0.2">
      <c r="A1498" t="s">
        <v>876</v>
      </c>
      <c r="B1498">
        <v>2366</v>
      </c>
      <c r="C1498">
        <v>552</v>
      </c>
      <c r="D1498">
        <v>5</v>
      </c>
      <c r="E1498" t="s">
        <v>885</v>
      </c>
      <c r="F1498" t="s">
        <v>892</v>
      </c>
    </row>
    <row r="1499" spans="1:6" x14ac:dyDescent="0.2">
      <c r="A1499" t="s">
        <v>877</v>
      </c>
      <c r="B1499">
        <v>828</v>
      </c>
      <c r="C1499">
        <v>230</v>
      </c>
      <c r="D1499">
        <v>2</v>
      </c>
      <c r="E1499" t="s">
        <v>883</v>
      </c>
      <c r="F1499" t="s">
        <v>893</v>
      </c>
    </row>
    <row r="1500" spans="1:6" x14ac:dyDescent="0.2">
      <c r="A1500" t="s">
        <v>877</v>
      </c>
      <c r="B1500">
        <v>34</v>
      </c>
      <c r="C1500">
        <v>10</v>
      </c>
      <c r="D1500">
        <v>2</v>
      </c>
      <c r="E1500" t="s">
        <v>885</v>
      </c>
      <c r="F1500" t="s">
        <v>895</v>
      </c>
    </row>
    <row r="1501" spans="1:6" x14ac:dyDescent="0.2">
      <c r="A1501" t="s">
        <v>877</v>
      </c>
      <c r="B1501">
        <v>72</v>
      </c>
      <c r="C1501">
        <v>16</v>
      </c>
      <c r="D1501">
        <v>2</v>
      </c>
      <c r="E1501" t="s">
        <v>885</v>
      </c>
      <c r="F1501" t="s">
        <v>896</v>
      </c>
    </row>
  </sheetData>
  <pageMargins left="0.7" right="0.7" top="0.75" bottom="0.75" header="0.3" footer="0.3"/>
  <drawing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1"/>
  <sheetViews>
    <sheetView topLeftCell="B1" workbookViewId="0">
      <selection activeCell="G20" sqref="G20"/>
    </sheetView>
  </sheetViews>
  <sheetFormatPr defaultRowHeight="14.25" x14ac:dyDescent="0.2"/>
  <cols>
    <col min="1" max="1" width="10.5" bestFit="1" customWidth="1"/>
    <col min="2" max="2" width="12.75" bestFit="1" customWidth="1"/>
    <col min="3" max="3" width="16.625" bestFit="1" customWidth="1"/>
    <col min="4" max="4" width="18.125" bestFit="1" customWidth="1"/>
    <col min="5" max="5" width="17.875" bestFit="1" customWidth="1"/>
  </cols>
  <sheetData>
    <row r="1" spans="1:5" x14ac:dyDescent="0.2">
      <c r="A1" t="s">
        <v>0</v>
      </c>
      <c r="B1" t="s">
        <v>1</v>
      </c>
      <c r="C1" t="s">
        <v>2</v>
      </c>
      <c r="D1" t="s">
        <v>3</v>
      </c>
      <c r="E1" t="s">
        <v>4</v>
      </c>
    </row>
    <row r="2" spans="1:5" x14ac:dyDescent="0.2">
      <c r="A2" s="1" t="s">
        <v>5</v>
      </c>
      <c r="B2" s="2">
        <v>43191</v>
      </c>
      <c r="C2" s="1" t="s">
        <v>6</v>
      </c>
      <c r="D2" s="1" t="s">
        <v>7</v>
      </c>
      <c r="E2" s="1" t="s">
        <v>8</v>
      </c>
    </row>
    <row r="3" spans="1:5" x14ac:dyDescent="0.2">
      <c r="A3" s="1" t="s">
        <v>9</v>
      </c>
      <c r="B3" s="2">
        <v>43191</v>
      </c>
      <c r="C3" s="1" t="s">
        <v>10</v>
      </c>
      <c r="D3" s="1" t="s">
        <v>11</v>
      </c>
      <c r="E3" s="1" t="s">
        <v>12</v>
      </c>
    </row>
    <row r="4" spans="1:5" x14ac:dyDescent="0.2">
      <c r="A4" s="1" t="s">
        <v>13</v>
      </c>
      <c r="B4" s="2">
        <v>43193</v>
      </c>
      <c r="C4" s="1" t="s">
        <v>14</v>
      </c>
      <c r="D4" s="1" t="s">
        <v>15</v>
      </c>
      <c r="E4" s="1" t="s">
        <v>16</v>
      </c>
    </row>
    <row r="5" spans="1:5" x14ac:dyDescent="0.2">
      <c r="A5" s="1" t="s">
        <v>17</v>
      </c>
      <c r="B5" s="2">
        <v>43193</v>
      </c>
      <c r="C5" s="1" t="s">
        <v>18</v>
      </c>
      <c r="D5" s="1" t="s">
        <v>19</v>
      </c>
      <c r="E5" s="1" t="s">
        <v>20</v>
      </c>
    </row>
    <row r="6" spans="1:5" x14ac:dyDescent="0.2">
      <c r="A6" s="1" t="s">
        <v>21</v>
      </c>
      <c r="B6" s="2">
        <v>43195</v>
      </c>
      <c r="C6" s="1" t="s">
        <v>22</v>
      </c>
      <c r="D6" s="1" t="s">
        <v>23</v>
      </c>
      <c r="E6" s="1" t="s">
        <v>24</v>
      </c>
    </row>
    <row r="7" spans="1:5" x14ac:dyDescent="0.2">
      <c r="A7" s="1" t="s">
        <v>25</v>
      </c>
      <c r="B7" s="2">
        <v>43196</v>
      </c>
      <c r="C7" s="1" t="s">
        <v>26</v>
      </c>
      <c r="D7" s="1" t="s">
        <v>27</v>
      </c>
      <c r="E7" s="1" t="s">
        <v>28</v>
      </c>
    </row>
    <row r="8" spans="1:5" x14ac:dyDescent="0.2">
      <c r="A8" s="1" t="s">
        <v>29</v>
      </c>
      <c r="B8" s="2">
        <v>43196</v>
      </c>
      <c r="C8" s="1" t="s">
        <v>30</v>
      </c>
      <c r="D8" s="1" t="s">
        <v>31</v>
      </c>
      <c r="E8" s="1" t="s">
        <v>32</v>
      </c>
    </row>
    <row r="9" spans="1:5" x14ac:dyDescent="0.2">
      <c r="A9" s="1" t="s">
        <v>33</v>
      </c>
      <c r="B9" s="2">
        <v>43198</v>
      </c>
      <c r="C9" s="1" t="s">
        <v>34</v>
      </c>
      <c r="D9" s="1" t="s">
        <v>35</v>
      </c>
      <c r="E9" s="1" t="s">
        <v>36</v>
      </c>
    </row>
    <row r="10" spans="1:5" x14ac:dyDescent="0.2">
      <c r="A10" s="1" t="s">
        <v>37</v>
      </c>
      <c r="B10" s="2">
        <v>43199</v>
      </c>
      <c r="C10" s="1" t="s">
        <v>38</v>
      </c>
      <c r="D10" s="1" t="s">
        <v>39</v>
      </c>
      <c r="E10" s="1" t="s">
        <v>40</v>
      </c>
    </row>
    <row r="11" spans="1:5" x14ac:dyDescent="0.2">
      <c r="A11" s="1" t="s">
        <v>41</v>
      </c>
      <c r="B11" s="2">
        <v>43199</v>
      </c>
      <c r="C11" s="1" t="s">
        <v>42</v>
      </c>
      <c r="D11" s="1" t="s">
        <v>43</v>
      </c>
      <c r="E11" s="1" t="s">
        <v>44</v>
      </c>
    </row>
    <row r="12" spans="1:5" x14ac:dyDescent="0.2">
      <c r="A12" s="1" t="s">
        <v>45</v>
      </c>
      <c r="B12" s="2">
        <v>43201</v>
      </c>
      <c r="C12" s="1" t="s">
        <v>46</v>
      </c>
      <c r="D12" s="1" t="s">
        <v>47</v>
      </c>
      <c r="E12" s="1" t="s">
        <v>48</v>
      </c>
    </row>
    <row r="13" spans="1:5" x14ac:dyDescent="0.2">
      <c r="A13" s="1" t="s">
        <v>49</v>
      </c>
      <c r="B13" s="2">
        <v>43202</v>
      </c>
      <c r="C13" s="1" t="s">
        <v>50</v>
      </c>
      <c r="D13" s="1" t="s">
        <v>51</v>
      </c>
      <c r="E13" s="1" t="s">
        <v>52</v>
      </c>
    </row>
    <row r="14" spans="1:5" x14ac:dyDescent="0.2">
      <c r="A14" s="1" t="s">
        <v>53</v>
      </c>
      <c r="B14" s="2">
        <v>43202</v>
      </c>
      <c r="C14" s="1" t="s">
        <v>54</v>
      </c>
      <c r="D14" s="1" t="s">
        <v>55</v>
      </c>
      <c r="E14" s="1" t="s">
        <v>52</v>
      </c>
    </row>
    <row r="15" spans="1:5" x14ac:dyDescent="0.2">
      <c r="A15" s="1" t="s">
        <v>56</v>
      </c>
      <c r="B15" s="2">
        <v>43203</v>
      </c>
      <c r="C15" s="1" t="s">
        <v>57</v>
      </c>
      <c r="D15" s="1" t="s">
        <v>58</v>
      </c>
      <c r="E15" s="1" t="s">
        <v>59</v>
      </c>
    </row>
    <row r="16" spans="1:5" x14ac:dyDescent="0.2">
      <c r="A16" s="1" t="s">
        <v>60</v>
      </c>
      <c r="B16" s="2">
        <v>43205</v>
      </c>
      <c r="C16" s="1" t="s">
        <v>61</v>
      </c>
      <c r="D16" s="1" t="s">
        <v>62</v>
      </c>
      <c r="E16" s="1" t="s">
        <v>63</v>
      </c>
    </row>
    <row r="17" spans="1:5" x14ac:dyDescent="0.2">
      <c r="A17" s="1" t="s">
        <v>64</v>
      </c>
      <c r="B17" s="2">
        <v>43205</v>
      </c>
      <c r="C17" s="1" t="s">
        <v>65</v>
      </c>
      <c r="D17" s="1" t="s">
        <v>66</v>
      </c>
      <c r="E17" s="1" t="s">
        <v>66</v>
      </c>
    </row>
    <row r="18" spans="1:5" x14ac:dyDescent="0.2">
      <c r="A18" s="1" t="s">
        <v>67</v>
      </c>
      <c r="B18" s="2">
        <v>43207</v>
      </c>
      <c r="C18" s="1" t="s">
        <v>68</v>
      </c>
      <c r="D18" s="1" t="s">
        <v>69</v>
      </c>
      <c r="E18" s="1" t="s">
        <v>70</v>
      </c>
    </row>
    <row r="19" spans="1:5" x14ac:dyDescent="0.2">
      <c r="A19" s="1" t="s">
        <v>71</v>
      </c>
      <c r="B19" s="2">
        <v>43208</v>
      </c>
      <c r="C19" s="1" t="s">
        <v>72</v>
      </c>
      <c r="D19" s="1" t="s">
        <v>73</v>
      </c>
      <c r="E19" s="1" t="s">
        <v>74</v>
      </c>
    </row>
    <row r="20" spans="1:5" x14ac:dyDescent="0.2">
      <c r="A20" s="1" t="s">
        <v>75</v>
      </c>
      <c r="B20" s="2">
        <v>43208</v>
      </c>
      <c r="C20" s="1" t="s">
        <v>76</v>
      </c>
      <c r="D20" s="1" t="s">
        <v>7</v>
      </c>
      <c r="E20" s="1" t="s">
        <v>8</v>
      </c>
    </row>
    <row r="21" spans="1:5" x14ac:dyDescent="0.2">
      <c r="A21" s="1" t="s">
        <v>77</v>
      </c>
      <c r="B21" s="2">
        <v>43210</v>
      </c>
      <c r="C21" s="1" t="s">
        <v>78</v>
      </c>
      <c r="D21" s="1" t="s">
        <v>11</v>
      </c>
      <c r="E21" s="1" t="s">
        <v>12</v>
      </c>
    </row>
    <row r="22" spans="1:5" x14ac:dyDescent="0.2">
      <c r="A22" s="1" t="s">
        <v>79</v>
      </c>
      <c r="B22" s="2">
        <v>43210</v>
      </c>
      <c r="C22" s="1" t="s">
        <v>80</v>
      </c>
      <c r="D22" s="1" t="s">
        <v>15</v>
      </c>
      <c r="E22" s="1" t="s">
        <v>16</v>
      </c>
    </row>
    <row r="23" spans="1:5" x14ac:dyDescent="0.2">
      <c r="A23" s="1" t="s">
        <v>81</v>
      </c>
      <c r="B23" s="2">
        <v>43212</v>
      </c>
      <c r="C23" s="1" t="s">
        <v>82</v>
      </c>
      <c r="D23" s="1" t="s">
        <v>19</v>
      </c>
      <c r="E23" s="1" t="s">
        <v>20</v>
      </c>
    </row>
    <row r="24" spans="1:5" x14ac:dyDescent="0.2">
      <c r="A24" s="1" t="s">
        <v>83</v>
      </c>
      <c r="B24" s="2">
        <v>43212</v>
      </c>
      <c r="C24" s="1" t="s">
        <v>84</v>
      </c>
      <c r="D24" s="1" t="s">
        <v>23</v>
      </c>
      <c r="E24" s="1" t="s">
        <v>24</v>
      </c>
    </row>
    <row r="25" spans="1:5" x14ac:dyDescent="0.2">
      <c r="A25" s="1" t="s">
        <v>85</v>
      </c>
      <c r="B25" s="2">
        <v>43212</v>
      </c>
      <c r="C25" s="1" t="s">
        <v>86</v>
      </c>
      <c r="D25" s="1" t="s">
        <v>27</v>
      </c>
      <c r="E25" s="1" t="s">
        <v>28</v>
      </c>
    </row>
    <row r="26" spans="1:5" x14ac:dyDescent="0.2">
      <c r="A26" s="1" t="s">
        <v>87</v>
      </c>
      <c r="B26" s="2">
        <v>43213</v>
      </c>
      <c r="C26" s="1" t="s">
        <v>88</v>
      </c>
      <c r="D26" s="1" t="s">
        <v>31</v>
      </c>
      <c r="E26" s="1" t="s">
        <v>32</v>
      </c>
    </row>
    <row r="27" spans="1:5" x14ac:dyDescent="0.2">
      <c r="A27" s="1" t="s">
        <v>89</v>
      </c>
      <c r="B27" s="2">
        <v>43213</v>
      </c>
      <c r="C27" s="1" t="s">
        <v>90</v>
      </c>
      <c r="D27" s="1" t="s">
        <v>11</v>
      </c>
      <c r="E27" s="1" t="s">
        <v>91</v>
      </c>
    </row>
    <row r="28" spans="1:5" x14ac:dyDescent="0.2">
      <c r="A28" s="1" t="s">
        <v>92</v>
      </c>
      <c r="B28" s="2">
        <v>43213</v>
      </c>
      <c r="C28" s="1" t="s">
        <v>93</v>
      </c>
      <c r="D28" s="1" t="s">
        <v>15</v>
      </c>
      <c r="E28" s="1" t="s">
        <v>94</v>
      </c>
    </row>
    <row r="29" spans="1:5" x14ac:dyDescent="0.2">
      <c r="A29" s="1" t="s">
        <v>95</v>
      </c>
      <c r="B29" s="2">
        <v>43214</v>
      </c>
      <c r="C29" s="1" t="s">
        <v>96</v>
      </c>
      <c r="D29" s="1" t="s">
        <v>43</v>
      </c>
      <c r="E29" s="1" t="s">
        <v>44</v>
      </c>
    </row>
    <row r="30" spans="1:5" x14ac:dyDescent="0.2">
      <c r="A30" s="1" t="s">
        <v>97</v>
      </c>
      <c r="B30" s="2">
        <v>43214</v>
      </c>
      <c r="C30" s="1" t="s">
        <v>98</v>
      </c>
      <c r="D30" s="1" t="s">
        <v>47</v>
      </c>
      <c r="E30" s="1" t="s">
        <v>48</v>
      </c>
    </row>
    <row r="31" spans="1:5" x14ac:dyDescent="0.2">
      <c r="A31" s="1" t="s">
        <v>99</v>
      </c>
      <c r="B31" s="2">
        <v>43214</v>
      </c>
      <c r="C31" s="1" t="s">
        <v>100</v>
      </c>
      <c r="D31" s="1" t="s">
        <v>51</v>
      </c>
      <c r="E31" s="1" t="s">
        <v>52</v>
      </c>
    </row>
    <row r="32" spans="1:5" x14ac:dyDescent="0.2">
      <c r="A32" s="1" t="s">
        <v>101</v>
      </c>
      <c r="B32" s="2">
        <v>43214</v>
      </c>
      <c r="C32" s="1" t="s">
        <v>102</v>
      </c>
      <c r="D32" s="1" t="s">
        <v>55</v>
      </c>
      <c r="E32" s="1" t="s">
        <v>52</v>
      </c>
    </row>
    <row r="33" spans="1:5" x14ac:dyDescent="0.2">
      <c r="A33" s="1" t="s">
        <v>103</v>
      </c>
      <c r="B33" s="2">
        <v>43215</v>
      </c>
      <c r="C33" s="1" t="s">
        <v>104</v>
      </c>
      <c r="D33" s="1" t="s">
        <v>58</v>
      </c>
      <c r="E33" s="1" t="s">
        <v>59</v>
      </c>
    </row>
    <row r="34" spans="1:5" x14ac:dyDescent="0.2">
      <c r="A34" s="1" t="s">
        <v>105</v>
      </c>
      <c r="B34" s="2">
        <v>43216</v>
      </c>
      <c r="C34" s="1" t="s">
        <v>106</v>
      </c>
      <c r="D34" s="1" t="s">
        <v>62</v>
      </c>
      <c r="E34" s="1" t="s">
        <v>63</v>
      </c>
    </row>
    <row r="35" spans="1:5" x14ac:dyDescent="0.2">
      <c r="A35" s="1" t="s">
        <v>107</v>
      </c>
      <c r="B35" s="2">
        <v>43216</v>
      </c>
      <c r="C35" s="1" t="s">
        <v>108</v>
      </c>
      <c r="D35" s="1" t="s">
        <v>66</v>
      </c>
      <c r="E35" s="1" t="s">
        <v>66</v>
      </c>
    </row>
    <row r="36" spans="1:5" x14ac:dyDescent="0.2">
      <c r="A36" s="1" t="s">
        <v>109</v>
      </c>
      <c r="B36" s="2">
        <v>43216</v>
      </c>
      <c r="C36" s="1" t="s">
        <v>110</v>
      </c>
      <c r="D36" s="1" t="s">
        <v>69</v>
      </c>
      <c r="E36" s="1" t="s">
        <v>70</v>
      </c>
    </row>
    <row r="37" spans="1:5" x14ac:dyDescent="0.2">
      <c r="A37" s="1" t="s">
        <v>111</v>
      </c>
      <c r="B37" s="2">
        <v>43216</v>
      </c>
      <c r="C37" s="1" t="s">
        <v>112</v>
      </c>
      <c r="D37" s="1" t="s">
        <v>11</v>
      </c>
      <c r="E37" s="1" t="s">
        <v>91</v>
      </c>
    </row>
    <row r="38" spans="1:5" x14ac:dyDescent="0.2">
      <c r="A38" s="1" t="s">
        <v>113</v>
      </c>
      <c r="B38" s="2">
        <v>43216</v>
      </c>
      <c r="C38" s="1" t="s">
        <v>114</v>
      </c>
      <c r="D38" s="1" t="s">
        <v>15</v>
      </c>
      <c r="E38" s="1" t="s">
        <v>94</v>
      </c>
    </row>
    <row r="39" spans="1:5" x14ac:dyDescent="0.2">
      <c r="A39" s="1" t="s">
        <v>115</v>
      </c>
      <c r="B39" s="2">
        <v>43216</v>
      </c>
      <c r="C39" s="1" t="s">
        <v>116</v>
      </c>
      <c r="D39" s="1" t="s">
        <v>11</v>
      </c>
      <c r="E39" s="1" t="s">
        <v>12</v>
      </c>
    </row>
    <row r="40" spans="1:5" x14ac:dyDescent="0.2">
      <c r="A40" s="1" t="s">
        <v>117</v>
      </c>
      <c r="B40" s="2">
        <v>43217</v>
      </c>
      <c r="C40" s="1" t="s">
        <v>118</v>
      </c>
      <c r="D40" s="1" t="s">
        <v>15</v>
      </c>
      <c r="E40" s="1" t="s">
        <v>16</v>
      </c>
    </row>
    <row r="41" spans="1:5" x14ac:dyDescent="0.2">
      <c r="A41" s="1" t="s">
        <v>119</v>
      </c>
      <c r="B41" s="2">
        <v>43217</v>
      </c>
      <c r="C41" s="1" t="s">
        <v>120</v>
      </c>
      <c r="D41" s="1" t="s">
        <v>19</v>
      </c>
      <c r="E41" s="1" t="s">
        <v>20</v>
      </c>
    </row>
    <row r="42" spans="1:5" x14ac:dyDescent="0.2">
      <c r="A42" s="1" t="s">
        <v>121</v>
      </c>
      <c r="B42" s="2">
        <v>43217</v>
      </c>
      <c r="C42" s="1" t="s">
        <v>122</v>
      </c>
      <c r="D42" s="1" t="s">
        <v>23</v>
      </c>
      <c r="E42" s="1" t="s">
        <v>24</v>
      </c>
    </row>
    <row r="43" spans="1:5" x14ac:dyDescent="0.2">
      <c r="A43" s="1" t="s">
        <v>123</v>
      </c>
      <c r="B43" s="2">
        <v>43218</v>
      </c>
      <c r="C43" s="1" t="s">
        <v>124</v>
      </c>
      <c r="D43" s="1" t="s">
        <v>27</v>
      </c>
      <c r="E43" s="1" t="s">
        <v>28</v>
      </c>
    </row>
    <row r="44" spans="1:5" x14ac:dyDescent="0.2">
      <c r="A44" s="1" t="s">
        <v>125</v>
      </c>
      <c r="B44" s="2">
        <v>43219</v>
      </c>
      <c r="C44" s="1" t="s">
        <v>126</v>
      </c>
      <c r="D44" s="1" t="s">
        <v>31</v>
      </c>
      <c r="E44" s="1" t="s">
        <v>32</v>
      </c>
    </row>
    <row r="45" spans="1:5" x14ac:dyDescent="0.2">
      <c r="A45" s="1" t="s">
        <v>127</v>
      </c>
      <c r="B45" s="2">
        <v>43220</v>
      </c>
      <c r="C45" s="1" t="s">
        <v>128</v>
      </c>
      <c r="D45" s="1" t="s">
        <v>11</v>
      </c>
      <c r="E45" s="1" t="s">
        <v>91</v>
      </c>
    </row>
    <row r="46" spans="1:5" x14ac:dyDescent="0.2">
      <c r="A46" s="1" t="s">
        <v>129</v>
      </c>
      <c r="B46" s="2">
        <v>43221</v>
      </c>
      <c r="C46" s="1" t="s">
        <v>130</v>
      </c>
      <c r="D46" s="1" t="s">
        <v>15</v>
      </c>
      <c r="E46" s="1" t="s">
        <v>94</v>
      </c>
    </row>
    <row r="47" spans="1:5" x14ac:dyDescent="0.2">
      <c r="A47" s="1" t="s">
        <v>131</v>
      </c>
      <c r="B47" s="2">
        <v>43221</v>
      </c>
      <c r="C47" s="1" t="s">
        <v>132</v>
      </c>
      <c r="D47" s="1" t="s">
        <v>43</v>
      </c>
      <c r="E47" s="1" t="s">
        <v>44</v>
      </c>
    </row>
    <row r="48" spans="1:5" x14ac:dyDescent="0.2">
      <c r="A48" s="1" t="s">
        <v>133</v>
      </c>
      <c r="B48" s="2">
        <v>43223</v>
      </c>
      <c r="C48" s="1" t="s">
        <v>134</v>
      </c>
      <c r="D48" s="1" t="s">
        <v>47</v>
      </c>
      <c r="E48" s="1" t="s">
        <v>48</v>
      </c>
    </row>
    <row r="49" spans="1:5" x14ac:dyDescent="0.2">
      <c r="A49" s="1" t="s">
        <v>135</v>
      </c>
      <c r="B49" s="2">
        <v>43224</v>
      </c>
      <c r="C49" s="1" t="s">
        <v>136</v>
      </c>
      <c r="D49" s="1" t="s">
        <v>51</v>
      </c>
      <c r="E49" s="1" t="s">
        <v>52</v>
      </c>
    </row>
    <row r="50" spans="1:5" x14ac:dyDescent="0.2">
      <c r="A50" s="1" t="s">
        <v>137</v>
      </c>
      <c r="B50" s="2">
        <v>43225</v>
      </c>
      <c r="C50" s="1" t="s">
        <v>138</v>
      </c>
      <c r="D50" s="1" t="s">
        <v>55</v>
      </c>
      <c r="E50" s="1" t="s">
        <v>52</v>
      </c>
    </row>
    <row r="51" spans="1:5" x14ac:dyDescent="0.2">
      <c r="A51" s="1" t="s">
        <v>139</v>
      </c>
      <c r="B51" s="2">
        <v>43226</v>
      </c>
      <c r="C51" s="1" t="s">
        <v>140</v>
      </c>
      <c r="D51" s="1" t="s">
        <v>11</v>
      </c>
      <c r="E51" s="1" t="s">
        <v>91</v>
      </c>
    </row>
    <row r="52" spans="1:5" x14ac:dyDescent="0.2">
      <c r="A52" s="1" t="s">
        <v>141</v>
      </c>
      <c r="B52" s="2">
        <v>43227</v>
      </c>
      <c r="C52" s="1" t="s">
        <v>142</v>
      </c>
      <c r="D52" s="1" t="s">
        <v>15</v>
      </c>
      <c r="E52" s="1" t="s">
        <v>94</v>
      </c>
    </row>
    <row r="53" spans="1:5" x14ac:dyDescent="0.2">
      <c r="A53" s="1" t="s">
        <v>143</v>
      </c>
      <c r="B53" s="2">
        <v>43228</v>
      </c>
      <c r="C53" s="1" t="s">
        <v>144</v>
      </c>
      <c r="D53" s="1" t="s">
        <v>66</v>
      </c>
      <c r="E53" s="1" t="s">
        <v>66</v>
      </c>
    </row>
    <row r="54" spans="1:5" x14ac:dyDescent="0.2">
      <c r="A54" s="1" t="s">
        <v>145</v>
      </c>
      <c r="B54" s="2">
        <v>43228</v>
      </c>
      <c r="C54" s="1" t="s">
        <v>146</v>
      </c>
      <c r="D54" s="1" t="s">
        <v>69</v>
      </c>
      <c r="E54" s="1" t="s">
        <v>70</v>
      </c>
    </row>
    <row r="55" spans="1:5" x14ac:dyDescent="0.2">
      <c r="A55" s="1" t="s">
        <v>147</v>
      </c>
      <c r="B55" s="2">
        <v>43230</v>
      </c>
      <c r="C55" s="1" t="s">
        <v>148</v>
      </c>
      <c r="D55" s="1" t="s">
        <v>11</v>
      </c>
      <c r="E55" s="1" t="s">
        <v>91</v>
      </c>
    </row>
    <row r="56" spans="1:5" x14ac:dyDescent="0.2">
      <c r="A56" s="1" t="s">
        <v>149</v>
      </c>
      <c r="B56" s="2">
        <v>43231</v>
      </c>
      <c r="C56" s="1" t="s">
        <v>150</v>
      </c>
      <c r="D56" s="1" t="s">
        <v>15</v>
      </c>
      <c r="E56" s="1" t="s">
        <v>94</v>
      </c>
    </row>
    <row r="57" spans="1:5" x14ac:dyDescent="0.2">
      <c r="A57" s="1" t="s">
        <v>151</v>
      </c>
      <c r="B57" s="2">
        <v>43231</v>
      </c>
      <c r="C57" s="1" t="s">
        <v>152</v>
      </c>
      <c r="D57" s="1" t="s">
        <v>11</v>
      </c>
      <c r="E57" s="1" t="s">
        <v>12</v>
      </c>
    </row>
    <row r="58" spans="1:5" x14ac:dyDescent="0.2">
      <c r="A58" s="1" t="s">
        <v>153</v>
      </c>
      <c r="B58" s="2">
        <v>43233</v>
      </c>
      <c r="C58" s="1" t="s">
        <v>154</v>
      </c>
      <c r="D58" s="1" t="s">
        <v>15</v>
      </c>
      <c r="E58" s="1" t="s">
        <v>16</v>
      </c>
    </row>
    <row r="59" spans="1:5" x14ac:dyDescent="0.2">
      <c r="A59" s="1" t="s">
        <v>155</v>
      </c>
      <c r="B59" s="2">
        <v>43234</v>
      </c>
      <c r="C59" s="1" t="s">
        <v>156</v>
      </c>
      <c r="D59" s="1" t="s">
        <v>19</v>
      </c>
      <c r="E59" s="1" t="s">
        <v>20</v>
      </c>
    </row>
    <row r="60" spans="1:5" x14ac:dyDescent="0.2">
      <c r="A60" s="1" t="s">
        <v>157</v>
      </c>
      <c r="B60" s="2">
        <v>43235</v>
      </c>
      <c r="C60" s="1" t="s">
        <v>158</v>
      </c>
      <c r="D60" s="1" t="s">
        <v>23</v>
      </c>
      <c r="E60" s="1" t="s">
        <v>24</v>
      </c>
    </row>
    <row r="61" spans="1:5" x14ac:dyDescent="0.2">
      <c r="A61" s="1" t="s">
        <v>159</v>
      </c>
      <c r="B61" s="2">
        <v>43236</v>
      </c>
      <c r="C61" s="1" t="s">
        <v>160</v>
      </c>
      <c r="D61" s="1" t="s">
        <v>27</v>
      </c>
      <c r="E61" s="1" t="s">
        <v>28</v>
      </c>
    </row>
    <row r="62" spans="1:5" x14ac:dyDescent="0.2">
      <c r="A62" s="1" t="s">
        <v>161</v>
      </c>
      <c r="B62" s="2">
        <v>43237</v>
      </c>
      <c r="C62" s="1" t="s">
        <v>162</v>
      </c>
      <c r="D62" s="1" t="s">
        <v>31</v>
      </c>
      <c r="E62" s="1" t="s">
        <v>32</v>
      </c>
    </row>
    <row r="63" spans="1:5" x14ac:dyDescent="0.2">
      <c r="A63" s="1" t="s">
        <v>163</v>
      </c>
      <c r="B63" s="2">
        <v>43237</v>
      </c>
      <c r="C63" s="1" t="s">
        <v>164</v>
      </c>
      <c r="D63" s="1" t="s">
        <v>11</v>
      </c>
      <c r="E63" s="1" t="s">
        <v>91</v>
      </c>
    </row>
    <row r="64" spans="1:5" x14ac:dyDescent="0.2">
      <c r="A64" s="1" t="s">
        <v>165</v>
      </c>
      <c r="B64" s="2">
        <v>43239</v>
      </c>
      <c r="C64" s="1" t="s">
        <v>166</v>
      </c>
      <c r="D64" s="1" t="s">
        <v>15</v>
      </c>
      <c r="E64" s="1" t="s">
        <v>94</v>
      </c>
    </row>
    <row r="65" spans="1:5" x14ac:dyDescent="0.2">
      <c r="A65" s="1" t="s">
        <v>167</v>
      </c>
      <c r="B65" s="2">
        <v>43240</v>
      </c>
      <c r="C65" s="1" t="s">
        <v>168</v>
      </c>
      <c r="D65" s="1" t="s">
        <v>43</v>
      </c>
      <c r="E65" s="1" t="s">
        <v>44</v>
      </c>
    </row>
    <row r="66" spans="1:5" x14ac:dyDescent="0.2">
      <c r="A66" s="1" t="s">
        <v>169</v>
      </c>
      <c r="B66" s="2">
        <v>43241</v>
      </c>
      <c r="C66" s="1" t="s">
        <v>170</v>
      </c>
      <c r="D66" s="1" t="s">
        <v>47</v>
      </c>
      <c r="E66" s="1" t="s">
        <v>48</v>
      </c>
    </row>
    <row r="67" spans="1:5" x14ac:dyDescent="0.2">
      <c r="A67" s="1" t="s">
        <v>171</v>
      </c>
      <c r="B67" s="2">
        <v>43242</v>
      </c>
      <c r="C67" s="1" t="s">
        <v>172</v>
      </c>
      <c r="D67" s="1" t="s">
        <v>51</v>
      </c>
      <c r="E67" s="1" t="s">
        <v>52</v>
      </c>
    </row>
    <row r="68" spans="1:5" x14ac:dyDescent="0.2">
      <c r="A68" s="1" t="s">
        <v>173</v>
      </c>
      <c r="B68" s="2">
        <v>43243</v>
      </c>
      <c r="C68" s="1" t="s">
        <v>174</v>
      </c>
      <c r="D68" s="1" t="s">
        <v>55</v>
      </c>
      <c r="E68" s="1" t="s">
        <v>52</v>
      </c>
    </row>
    <row r="69" spans="1:5" x14ac:dyDescent="0.2">
      <c r="A69" s="1" t="s">
        <v>175</v>
      </c>
      <c r="B69" s="2">
        <v>43244</v>
      </c>
      <c r="C69" s="1" t="s">
        <v>176</v>
      </c>
      <c r="D69" s="1" t="s">
        <v>58</v>
      </c>
      <c r="E69" s="1" t="s">
        <v>59</v>
      </c>
    </row>
    <row r="70" spans="1:5" x14ac:dyDescent="0.2">
      <c r="A70" s="1" t="s">
        <v>177</v>
      </c>
      <c r="B70" s="2">
        <v>43245</v>
      </c>
      <c r="C70" s="1" t="s">
        <v>178</v>
      </c>
      <c r="D70" s="1" t="s">
        <v>62</v>
      </c>
      <c r="E70" s="1" t="s">
        <v>63</v>
      </c>
    </row>
    <row r="71" spans="1:5" x14ac:dyDescent="0.2">
      <c r="A71" s="1" t="s">
        <v>179</v>
      </c>
      <c r="B71" s="2">
        <v>43245</v>
      </c>
      <c r="C71" s="1" t="s">
        <v>180</v>
      </c>
      <c r="D71" s="1" t="s">
        <v>66</v>
      </c>
      <c r="E71" s="1" t="s">
        <v>66</v>
      </c>
    </row>
    <row r="72" spans="1:5" x14ac:dyDescent="0.2">
      <c r="A72" s="1" t="s">
        <v>181</v>
      </c>
      <c r="B72" s="2">
        <v>43247</v>
      </c>
      <c r="C72" s="1" t="s">
        <v>182</v>
      </c>
      <c r="D72" s="1" t="s">
        <v>69</v>
      </c>
      <c r="E72" s="1" t="s">
        <v>70</v>
      </c>
    </row>
    <row r="73" spans="1:5" x14ac:dyDescent="0.2">
      <c r="A73" s="1" t="s">
        <v>183</v>
      </c>
      <c r="B73" s="2">
        <v>43248</v>
      </c>
      <c r="C73" s="1" t="s">
        <v>184</v>
      </c>
      <c r="D73" s="1" t="s">
        <v>73</v>
      </c>
      <c r="E73" s="1" t="s">
        <v>74</v>
      </c>
    </row>
    <row r="74" spans="1:5" x14ac:dyDescent="0.2">
      <c r="A74" s="1" t="s">
        <v>185</v>
      </c>
      <c r="B74" s="2">
        <v>43248</v>
      </c>
      <c r="C74" s="1" t="s">
        <v>186</v>
      </c>
      <c r="D74" s="1" t="s">
        <v>7</v>
      </c>
      <c r="E74" s="1" t="s">
        <v>8</v>
      </c>
    </row>
    <row r="75" spans="1:5" x14ac:dyDescent="0.2">
      <c r="A75" s="1" t="s">
        <v>187</v>
      </c>
      <c r="B75" s="2">
        <v>43248</v>
      </c>
      <c r="C75" s="1" t="s">
        <v>188</v>
      </c>
      <c r="D75" s="1" t="s">
        <v>11</v>
      </c>
      <c r="E75" s="1" t="s">
        <v>12</v>
      </c>
    </row>
    <row r="76" spans="1:5" x14ac:dyDescent="0.2">
      <c r="A76" s="1" t="s">
        <v>189</v>
      </c>
      <c r="B76" s="2">
        <v>43251</v>
      </c>
      <c r="C76" s="1" t="s">
        <v>190</v>
      </c>
      <c r="D76" s="1" t="s">
        <v>15</v>
      </c>
      <c r="E76" s="1" t="s">
        <v>16</v>
      </c>
    </row>
    <row r="77" spans="1:5" x14ac:dyDescent="0.2">
      <c r="A77" s="1" t="s">
        <v>191</v>
      </c>
      <c r="B77" s="2">
        <v>43252</v>
      </c>
      <c r="C77" s="1" t="s">
        <v>192</v>
      </c>
      <c r="D77" s="1" t="s">
        <v>19</v>
      </c>
      <c r="E77" s="1" t="s">
        <v>20</v>
      </c>
    </row>
    <row r="78" spans="1:5" x14ac:dyDescent="0.2">
      <c r="A78" s="1" t="s">
        <v>193</v>
      </c>
      <c r="B78" s="2">
        <v>43253</v>
      </c>
      <c r="C78" s="1" t="s">
        <v>194</v>
      </c>
      <c r="D78" s="1" t="s">
        <v>23</v>
      </c>
      <c r="E78" s="1" t="s">
        <v>24</v>
      </c>
    </row>
    <row r="79" spans="1:5" x14ac:dyDescent="0.2">
      <c r="A79" s="1" t="s">
        <v>195</v>
      </c>
      <c r="B79" s="2">
        <v>43254</v>
      </c>
      <c r="C79" s="1" t="s">
        <v>196</v>
      </c>
      <c r="D79" s="1" t="s">
        <v>27</v>
      </c>
      <c r="E79" s="1" t="s">
        <v>28</v>
      </c>
    </row>
    <row r="80" spans="1:5" x14ac:dyDescent="0.2">
      <c r="A80" s="1" t="s">
        <v>197</v>
      </c>
      <c r="B80" s="2">
        <v>43255</v>
      </c>
      <c r="C80" s="1" t="s">
        <v>198</v>
      </c>
      <c r="D80" s="1" t="s">
        <v>11</v>
      </c>
      <c r="E80" s="1" t="s">
        <v>91</v>
      </c>
    </row>
    <row r="81" spans="1:5" x14ac:dyDescent="0.2">
      <c r="A81" s="1" t="s">
        <v>199</v>
      </c>
      <c r="B81" s="2">
        <v>43255</v>
      </c>
      <c r="C81" s="1" t="s">
        <v>200</v>
      </c>
      <c r="D81" s="1" t="s">
        <v>15</v>
      </c>
      <c r="E81" s="1" t="s">
        <v>94</v>
      </c>
    </row>
    <row r="82" spans="1:5" x14ac:dyDescent="0.2">
      <c r="A82" s="1" t="s">
        <v>201</v>
      </c>
      <c r="B82" s="2">
        <v>43255</v>
      </c>
      <c r="C82" s="1" t="s">
        <v>202</v>
      </c>
      <c r="D82" s="1" t="s">
        <v>15</v>
      </c>
      <c r="E82" s="1" t="s">
        <v>94</v>
      </c>
    </row>
    <row r="83" spans="1:5" x14ac:dyDescent="0.2">
      <c r="A83" s="1" t="s">
        <v>203</v>
      </c>
      <c r="B83" s="2">
        <v>43258</v>
      </c>
      <c r="C83" s="1" t="s">
        <v>204</v>
      </c>
      <c r="D83" s="1" t="s">
        <v>43</v>
      </c>
      <c r="E83" s="1" t="s">
        <v>44</v>
      </c>
    </row>
    <row r="84" spans="1:5" x14ac:dyDescent="0.2">
      <c r="A84" s="1" t="s">
        <v>205</v>
      </c>
      <c r="B84" s="2">
        <v>43259</v>
      </c>
      <c r="C84" s="1" t="s">
        <v>190</v>
      </c>
      <c r="D84" s="1" t="s">
        <v>47</v>
      </c>
      <c r="E84" s="1" t="s">
        <v>48</v>
      </c>
    </row>
    <row r="85" spans="1:5" x14ac:dyDescent="0.2">
      <c r="A85" s="1" t="s">
        <v>206</v>
      </c>
      <c r="B85" s="2">
        <v>43260</v>
      </c>
      <c r="C85" s="1" t="s">
        <v>207</v>
      </c>
      <c r="D85" s="1" t="s">
        <v>11</v>
      </c>
      <c r="E85" s="1" t="s">
        <v>91</v>
      </c>
    </row>
    <row r="86" spans="1:5" x14ac:dyDescent="0.2">
      <c r="A86" s="1" t="s">
        <v>208</v>
      </c>
      <c r="B86" s="2">
        <v>43261</v>
      </c>
      <c r="C86" s="1" t="s">
        <v>209</v>
      </c>
      <c r="D86" s="1" t="s">
        <v>15</v>
      </c>
      <c r="E86" s="1" t="s">
        <v>94</v>
      </c>
    </row>
    <row r="87" spans="1:5" x14ac:dyDescent="0.2">
      <c r="A87" s="1" t="s">
        <v>210</v>
      </c>
      <c r="B87" s="2">
        <v>43262</v>
      </c>
      <c r="C87" s="1" t="s">
        <v>96</v>
      </c>
      <c r="D87" s="1" t="s">
        <v>58</v>
      </c>
      <c r="E87" s="1" t="s">
        <v>59</v>
      </c>
    </row>
    <row r="88" spans="1:5" x14ac:dyDescent="0.2">
      <c r="A88" s="1" t="s">
        <v>211</v>
      </c>
      <c r="B88" s="2">
        <v>43262</v>
      </c>
      <c r="C88" s="1" t="s">
        <v>212</v>
      </c>
      <c r="D88" s="1" t="s">
        <v>11</v>
      </c>
      <c r="E88" s="1" t="s">
        <v>91</v>
      </c>
    </row>
    <row r="89" spans="1:5" x14ac:dyDescent="0.2">
      <c r="A89" s="1" t="s">
        <v>213</v>
      </c>
      <c r="B89" s="2">
        <v>43262</v>
      </c>
      <c r="C89" s="1" t="s">
        <v>214</v>
      </c>
      <c r="D89" s="1" t="s">
        <v>15</v>
      </c>
      <c r="E89" s="1" t="s">
        <v>94</v>
      </c>
    </row>
    <row r="90" spans="1:5" x14ac:dyDescent="0.2">
      <c r="A90" s="1" t="s">
        <v>215</v>
      </c>
      <c r="B90" s="2">
        <v>43265</v>
      </c>
      <c r="C90" s="1" t="s">
        <v>216</v>
      </c>
      <c r="D90" s="1" t="s">
        <v>11</v>
      </c>
      <c r="E90" s="1" t="s">
        <v>91</v>
      </c>
    </row>
    <row r="91" spans="1:5" x14ac:dyDescent="0.2">
      <c r="A91" s="1" t="s">
        <v>217</v>
      </c>
      <c r="B91" s="2">
        <v>43266</v>
      </c>
      <c r="C91" s="1" t="s">
        <v>218</v>
      </c>
      <c r="D91" s="1" t="s">
        <v>15</v>
      </c>
      <c r="E91" s="1" t="s">
        <v>94</v>
      </c>
    </row>
    <row r="92" spans="1:5" x14ac:dyDescent="0.2">
      <c r="A92" s="1" t="s">
        <v>219</v>
      </c>
      <c r="B92" s="2">
        <v>43267</v>
      </c>
      <c r="C92" s="1" t="s">
        <v>220</v>
      </c>
      <c r="D92" s="1" t="s">
        <v>11</v>
      </c>
      <c r="E92" s="1" t="s">
        <v>91</v>
      </c>
    </row>
    <row r="93" spans="1:5" x14ac:dyDescent="0.2">
      <c r="A93" s="1" t="s">
        <v>221</v>
      </c>
      <c r="B93" s="2">
        <v>43268</v>
      </c>
      <c r="C93" s="1" t="s">
        <v>222</v>
      </c>
      <c r="D93" s="1" t="s">
        <v>15</v>
      </c>
      <c r="E93" s="1" t="s">
        <v>94</v>
      </c>
    </row>
    <row r="94" spans="1:5" x14ac:dyDescent="0.2">
      <c r="A94" s="1" t="s">
        <v>223</v>
      </c>
      <c r="B94" s="2">
        <v>43269</v>
      </c>
      <c r="C94" s="1" t="s">
        <v>224</v>
      </c>
      <c r="D94" s="1" t="s">
        <v>15</v>
      </c>
      <c r="E94" s="1" t="s">
        <v>16</v>
      </c>
    </row>
    <row r="95" spans="1:5" x14ac:dyDescent="0.2">
      <c r="A95" s="1" t="s">
        <v>225</v>
      </c>
      <c r="B95" s="2">
        <v>43269</v>
      </c>
      <c r="C95" s="1" t="s">
        <v>226</v>
      </c>
      <c r="D95" s="1" t="s">
        <v>19</v>
      </c>
      <c r="E95" s="1" t="s">
        <v>20</v>
      </c>
    </row>
    <row r="96" spans="1:5" x14ac:dyDescent="0.2">
      <c r="A96" s="1" t="s">
        <v>227</v>
      </c>
      <c r="B96" s="2">
        <v>43269</v>
      </c>
      <c r="C96" s="1" t="s">
        <v>228</v>
      </c>
      <c r="D96" s="1" t="s">
        <v>23</v>
      </c>
      <c r="E96" s="1" t="s">
        <v>24</v>
      </c>
    </row>
    <row r="97" spans="1:5" x14ac:dyDescent="0.2">
      <c r="A97" s="1" t="s">
        <v>229</v>
      </c>
      <c r="B97" s="2">
        <v>43272</v>
      </c>
      <c r="C97" s="1" t="s">
        <v>230</v>
      </c>
      <c r="D97" s="1" t="s">
        <v>27</v>
      </c>
      <c r="E97" s="1" t="s">
        <v>28</v>
      </c>
    </row>
    <row r="98" spans="1:5" x14ac:dyDescent="0.2">
      <c r="A98" s="1" t="s">
        <v>231</v>
      </c>
      <c r="B98" s="2">
        <v>43273</v>
      </c>
      <c r="C98" s="1" t="s">
        <v>232</v>
      </c>
      <c r="D98" s="1" t="s">
        <v>31</v>
      </c>
      <c r="E98" s="1" t="s">
        <v>32</v>
      </c>
    </row>
    <row r="99" spans="1:5" x14ac:dyDescent="0.2">
      <c r="A99" s="1" t="s">
        <v>233</v>
      </c>
      <c r="B99" s="2">
        <v>43274</v>
      </c>
      <c r="C99" s="1" t="s">
        <v>234</v>
      </c>
      <c r="D99" s="1" t="s">
        <v>35</v>
      </c>
      <c r="E99" s="1" t="s">
        <v>36</v>
      </c>
    </row>
    <row r="100" spans="1:5" x14ac:dyDescent="0.2">
      <c r="A100" s="1" t="s">
        <v>235</v>
      </c>
      <c r="B100" s="2">
        <v>43275</v>
      </c>
      <c r="C100" s="1" t="s">
        <v>236</v>
      </c>
      <c r="D100" s="1" t="s">
        <v>39</v>
      </c>
      <c r="E100" s="1" t="s">
        <v>40</v>
      </c>
    </row>
    <row r="101" spans="1:5" x14ac:dyDescent="0.2">
      <c r="A101" s="1" t="s">
        <v>237</v>
      </c>
      <c r="B101" s="2">
        <v>43276</v>
      </c>
      <c r="C101" s="1" t="s">
        <v>238</v>
      </c>
      <c r="D101" s="1" t="s">
        <v>11</v>
      </c>
      <c r="E101" s="1" t="s">
        <v>91</v>
      </c>
    </row>
    <row r="102" spans="1:5" x14ac:dyDescent="0.2">
      <c r="A102" s="1" t="s">
        <v>239</v>
      </c>
      <c r="B102" s="2">
        <v>43277</v>
      </c>
      <c r="C102" s="1" t="s">
        <v>240</v>
      </c>
      <c r="D102" s="1" t="s">
        <v>15</v>
      </c>
      <c r="E102" s="1" t="s">
        <v>94</v>
      </c>
    </row>
    <row r="103" spans="1:5" x14ac:dyDescent="0.2">
      <c r="A103" s="1" t="s">
        <v>241</v>
      </c>
      <c r="B103" s="2">
        <v>43278</v>
      </c>
      <c r="C103" s="1" t="s">
        <v>242</v>
      </c>
      <c r="D103" s="1" t="s">
        <v>11</v>
      </c>
      <c r="E103" s="1" t="s">
        <v>91</v>
      </c>
    </row>
    <row r="104" spans="1:5" x14ac:dyDescent="0.2">
      <c r="A104" s="1" t="s">
        <v>243</v>
      </c>
      <c r="B104" s="2">
        <v>43279</v>
      </c>
      <c r="C104" s="1" t="s">
        <v>194</v>
      </c>
      <c r="D104" s="1" t="s">
        <v>15</v>
      </c>
      <c r="E104" s="1" t="s">
        <v>94</v>
      </c>
    </row>
    <row r="105" spans="1:5" x14ac:dyDescent="0.2">
      <c r="A105" s="1" t="s">
        <v>244</v>
      </c>
      <c r="B105" s="2">
        <v>43280</v>
      </c>
      <c r="C105" s="1" t="s">
        <v>245</v>
      </c>
      <c r="D105" s="1" t="s">
        <v>11</v>
      </c>
      <c r="E105" s="1" t="s">
        <v>91</v>
      </c>
    </row>
    <row r="106" spans="1:5" x14ac:dyDescent="0.2">
      <c r="A106" s="1" t="s">
        <v>246</v>
      </c>
      <c r="B106" s="2">
        <v>43281</v>
      </c>
      <c r="C106" s="1" t="s">
        <v>247</v>
      </c>
      <c r="D106" s="1" t="s">
        <v>15</v>
      </c>
      <c r="E106" s="1" t="s">
        <v>94</v>
      </c>
    </row>
    <row r="107" spans="1:5" x14ac:dyDescent="0.2">
      <c r="A107" s="1" t="s">
        <v>248</v>
      </c>
      <c r="B107" s="2">
        <v>43282</v>
      </c>
      <c r="C107" s="1" t="s">
        <v>249</v>
      </c>
      <c r="D107" s="1" t="s">
        <v>66</v>
      </c>
      <c r="E107" s="1" t="s">
        <v>66</v>
      </c>
    </row>
    <row r="108" spans="1:5" x14ac:dyDescent="0.2">
      <c r="A108" s="1" t="s">
        <v>250</v>
      </c>
      <c r="B108" s="2">
        <v>43282</v>
      </c>
      <c r="C108" s="1" t="s">
        <v>251</v>
      </c>
      <c r="D108" s="1" t="s">
        <v>11</v>
      </c>
      <c r="E108" s="1" t="s">
        <v>91</v>
      </c>
    </row>
    <row r="109" spans="1:5" x14ac:dyDescent="0.2">
      <c r="A109" s="1" t="s">
        <v>252</v>
      </c>
      <c r="B109" s="2">
        <v>43282</v>
      </c>
      <c r="C109" s="1" t="s">
        <v>253</v>
      </c>
      <c r="D109" s="1" t="s">
        <v>15</v>
      </c>
      <c r="E109" s="1" t="s">
        <v>94</v>
      </c>
    </row>
    <row r="110" spans="1:5" x14ac:dyDescent="0.2">
      <c r="A110" s="1" t="s">
        <v>254</v>
      </c>
      <c r="B110" s="2">
        <v>43282</v>
      </c>
      <c r="C110" s="1" t="s">
        <v>255</v>
      </c>
      <c r="D110" s="1" t="s">
        <v>15</v>
      </c>
      <c r="E110" s="1" t="s">
        <v>94</v>
      </c>
    </row>
    <row r="111" spans="1:5" x14ac:dyDescent="0.2">
      <c r="A111" s="1" t="s">
        <v>256</v>
      </c>
      <c r="B111" s="2">
        <v>43286</v>
      </c>
      <c r="C111" s="1" t="s">
        <v>257</v>
      </c>
      <c r="D111" s="1" t="s">
        <v>11</v>
      </c>
      <c r="E111" s="1" t="s">
        <v>12</v>
      </c>
    </row>
    <row r="112" spans="1:5" x14ac:dyDescent="0.2">
      <c r="A112" s="1" t="s">
        <v>258</v>
      </c>
      <c r="B112" s="2">
        <v>43287</v>
      </c>
      <c r="C112" s="1" t="s">
        <v>259</v>
      </c>
      <c r="D112" s="1" t="s">
        <v>15</v>
      </c>
      <c r="E112" s="1" t="s">
        <v>16</v>
      </c>
    </row>
    <row r="113" spans="1:5" x14ac:dyDescent="0.2">
      <c r="A113" s="1" t="s">
        <v>260</v>
      </c>
      <c r="B113" s="2">
        <v>43288</v>
      </c>
      <c r="C113" s="1" t="s">
        <v>261</v>
      </c>
      <c r="D113" s="1" t="s">
        <v>19</v>
      </c>
      <c r="E113" s="1" t="s">
        <v>20</v>
      </c>
    </row>
    <row r="114" spans="1:5" x14ac:dyDescent="0.2">
      <c r="A114" s="1" t="s">
        <v>262</v>
      </c>
      <c r="B114" s="2">
        <v>43289</v>
      </c>
      <c r="C114" s="1" t="s">
        <v>263</v>
      </c>
      <c r="D114" s="1" t="s">
        <v>23</v>
      </c>
      <c r="E114" s="1" t="s">
        <v>24</v>
      </c>
    </row>
    <row r="115" spans="1:5" x14ac:dyDescent="0.2">
      <c r="A115" s="1" t="s">
        <v>264</v>
      </c>
      <c r="B115" s="2">
        <v>43290</v>
      </c>
      <c r="C115" s="1" t="s">
        <v>265</v>
      </c>
      <c r="D115" s="1" t="s">
        <v>27</v>
      </c>
      <c r="E115" s="1" t="s">
        <v>28</v>
      </c>
    </row>
    <row r="116" spans="1:5" x14ac:dyDescent="0.2">
      <c r="A116" s="1" t="s">
        <v>266</v>
      </c>
      <c r="B116" s="2">
        <v>43291</v>
      </c>
      <c r="C116" s="1" t="s">
        <v>267</v>
      </c>
      <c r="D116" s="1" t="s">
        <v>31</v>
      </c>
      <c r="E116" s="1" t="s">
        <v>32</v>
      </c>
    </row>
    <row r="117" spans="1:5" x14ac:dyDescent="0.2">
      <c r="A117" s="1" t="s">
        <v>268</v>
      </c>
      <c r="B117" s="2">
        <v>43292</v>
      </c>
      <c r="C117" s="1" t="s">
        <v>269</v>
      </c>
      <c r="D117" s="1" t="s">
        <v>35</v>
      </c>
      <c r="E117" s="1" t="s">
        <v>36</v>
      </c>
    </row>
    <row r="118" spans="1:5" x14ac:dyDescent="0.2">
      <c r="A118" s="1" t="s">
        <v>270</v>
      </c>
      <c r="B118" s="2">
        <v>43293</v>
      </c>
      <c r="C118" s="1" t="s">
        <v>271</v>
      </c>
      <c r="D118" s="1" t="s">
        <v>39</v>
      </c>
      <c r="E118" s="1" t="s">
        <v>40</v>
      </c>
    </row>
    <row r="119" spans="1:5" x14ac:dyDescent="0.2">
      <c r="A119" s="1" t="s">
        <v>272</v>
      </c>
      <c r="B119" s="2">
        <v>43293</v>
      </c>
      <c r="C119" s="1" t="s">
        <v>174</v>
      </c>
      <c r="D119" s="1" t="s">
        <v>11</v>
      </c>
      <c r="E119" s="1" t="s">
        <v>91</v>
      </c>
    </row>
    <row r="120" spans="1:5" x14ac:dyDescent="0.2">
      <c r="A120" s="1" t="s">
        <v>273</v>
      </c>
      <c r="B120" s="2">
        <v>43293</v>
      </c>
      <c r="C120" s="1" t="s">
        <v>222</v>
      </c>
      <c r="D120" s="1" t="s">
        <v>15</v>
      </c>
      <c r="E120" s="1" t="s">
        <v>94</v>
      </c>
    </row>
    <row r="121" spans="1:5" x14ac:dyDescent="0.2">
      <c r="A121" s="1" t="s">
        <v>274</v>
      </c>
      <c r="B121" s="2">
        <v>43296</v>
      </c>
      <c r="C121" s="1" t="s">
        <v>275</v>
      </c>
      <c r="D121" s="1" t="s">
        <v>51</v>
      </c>
      <c r="E121" s="1" t="s">
        <v>52</v>
      </c>
    </row>
    <row r="122" spans="1:5" x14ac:dyDescent="0.2">
      <c r="A122" s="1" t="s">
        <v>276</v>
      </c>
      <c r="B122" s="2">
        <v>43297</v>
      </c>
      <c r="C122" s="1" t="s">
        <v>277</v>
      </c>
      <c r="D122" s="1" t="s">
        <v>55</v>
      </c>
      <c r="E122" s="1" t="s">
        <v>52</v>
      </c>
    </row>
    <row r="123" spans="1:5" x14ac:dyDescent="0.2">
      <c r="A123" s="1" t="s">
        <v>278</v>
      </c>
      <c r="B123" s="2">
        <v>43298</v>
      </c>
      <c r="C123" s="1" t="s">
        <v>279</v>
      </c>
      <c r="D123" s="1" t="s">
        <v>58</v>
      </c>
      <c r="E123" s="1" t="s">
        <v>59</v>
      </c>
    </row>
    <row r="124" spans="1:5" x14ac:dyDescent="0.2">
      <c r="A124" s="1" t="s">
        <v>280</v>
      </c>
      <c r="B124" s="2">
        <v>43299</v>
      </c>
      <c r="C124" s="1" t="s">
        <v>281</v>
      </c>
      <c r="D124" s="1" t="s">
        <v>11</v>
      </c>
      <c r="E124" s="1" t="s">
        <v>91</v>
      </c>
    </row>
    <row r="125" spans="1:5" x14ac:dyDescent="0.2">
      <c r="A125" s="1" t="s">
        <v>282</v>
      </c>
      <c r="B125" s="2">
        <v>43300</v>
      </c>
      <c r="C125" s="1" t="s">
        <v>209</v>
      </c>
      <c r="D125" s="1" t="s">
        <v>15</v>
      </c>
      <c r="E125" s="1" t="s">
        <v>94</v>
      </c>
    </row>
    <row r="126" spans="1:5" x14ac:dyDescent="0.2">
      <c r="A126" s="1" t="s">
        <v>283</v>
      </c>
      <c r="B126" s="2">
        <v>43301</v>
      </c>
      <c r="C126" s="1" t="s">
        <v>284</v>
      </c>
      <c r="D126" s="1" t="s">
        <v>69</v>
      </c>
      <c r="E126" s="1" t="s">
        <v>70</v>
      </c>
    </row>
    <row r="127" spans="1:5" x14ac:dyDescent="0.2">
      <c r="A127" s="1" t="s">
        <v>285</v>
      </c>
      <c r="B127" s="2">
        <v>43302</v>
      </c>
      <c r="C127" s="1" t="s">
        <v>286</v>
      </c>
      <c r="D127" s="1" t="s">
        <v>11</v>
      </c>
      <c r="E127" s="1" t="s">
        <v>91</v>
      </c>
    </row>
    <row r="128" spans="1:5" x14ac:dyDescent="0.2">
      <c r="A128" s="1" t="s">
        <v>287</v>
      </c>
      <c r="B128" s="2">
        <v>43303</v>
      </c>
      <c r="C128" s="1" t="s">
        <v>288</v>
      </c>
      <c r="D128" s="1" t="s">
        <v>15</v>
      </c>
      <c r="E128" s="1" t="s">
        <v>94</v>
      </c>
    </row>
    <row r="129" spans="1:5" x14ac:dyDescent="0.2">
      <c r="A129" s="1" t="s">
        <v>289</v>
      </c>
      <c r="B129" s="2">
        <v>43303</v>
      </c>
      <c r="C129" s="1" t="s">
        <v>290</v>
      </c>
      <c r="D129" s="1" t="s">
        <v>11</v>
      </c>
      <c r="E129" s="1" t="s">
        <v>12</v>
      </c>
    </row>
    <row r="130" spans="1:5" x14ac:dyDescent="0.2">
      <c r="A130" s="1" t="s">
        <v>291</v>
      </c>
      <c r="B130" s="2">
        <v>43303</v>
      </c>
      <c r="C130" s="1" t="s">
        <v>292</v>
      </c>
      <c r="D130" s="1" t="s">
        <v>15</v>
      </c>
      <c r="E130" s="1" t="s">
        <v>16</v>
      </c>
    </row>
    <row r="131" spans="1:5" x14ac:dyDescent="0.2">
      <c r="A131" s="1" t="s">
        <v>293</v>
      </c>
      <c r="B131" s="2">
        <v>43303</v>
      </c>
      <c r="C131" s="1" t="s">
        <v>294</v>
      </c>
      <c r="D131" s="1" t="s">
        <v>19</v>
      </c>
      <c r="E131" s="1" t="s">
        <v>20</v>
      </c>
    </row>
    <row r="132" spans="1:5" x14ac:dyDescent="0.2">
      <c r="A132" s="1" t="s">
        <v>295</v>
      </c>
      <c r="B132" s="2">
        <v>43307</v>
      </c>
      <c r="C132" s="1" t="s">
        <v>296</v>
      </c>
      <c r="D132" s="1" t="s">
        <v>23</v>
      </c>
      <c r="E132" s="1" t="s">
        <v>24</v>
      </c>
    </row>
    <row r="133" spans="1:5" x14ac:dyDescent="0.2">
      <c r="A133" s="1" t="s">
        <v>297</v>
      </c>
      <c r="B133" s="2">
        <v>43308</v>
      </c>
      <c r="C133" s="1" t="s">
        <v>298</v>
      </c>
      <c r="D133" s="1" t="s">
        <v>27</v>
      </c>
      <c r="E133" s="1" t="s">
        <v>28</v>
      </c>
    </row>
    <row r="134" spans="1:5" x14ac:dyDescent="0.2">
      <c r="A134" s="1" t="s">
        <v>299</v>
      </c>
      <c r="B134" s="2">
        <v>43309</v>
      </c>
      <c r="C134" s="1" t="s">
        <v>300</v>
      </c>
      <c r="D134" s="1" t="s">
        <v>11</v>
      </c>
      <c r="E134" s="1" t="s">
        <v>91</v>
      </c>
    </row>
    <row r="135" spans="1:5" x14ac:dyDescent="0.2">
      <c r="A135" s="1" t="s">
        <v>301</v>
      </c>
      <c r="B135" s="2">
        <v>43310</v>
      </c>
      <c r="C135" s="1" t="s">
        <v>302</v>
      </c>
      <c r="D135" s="1" t="s">
        <v>15</v>
      </c>
      <c r="E135" s="1" t="s">
        <v>94</v>
      </c>
    </row>
    <row r="136" spans="1:5" x14ac:dyDescent="0.2">
      <c r="A136" s="1" t="s">
        <v>303</v>
      </c>
      <c r="B136" s="2">
        <v>43311</v>
      </c>
      <c r="C136" s="1" t="s">
        <v>304</v>
      </c>
      <c r="D136" s="1" t="s">
        <v>39</v>
      </c>
      <c r="E136" s="1" t="s">
        <v>40</v>
      </c>
    </row>
    <row r="137" spans="1:5" x14ac:dyDescent="0.2">
      <c r="A137" s="1" t="s">
        <v>305</v>
      </c>
      <c r="B137" s="2">
        <v>43312</v>
      </c>
      <c r="C137" s="1" t="s">
        <v>306</v>
      </c>
      <c r="D137" s="1" t="s">
        <v>11</v>
      </c>
      <c r="E137" s="1" t="s">
        <v>91</v>
      </c>
    </row>
    <row r="138" spans="1:5" x14ac:dyDescent="0.2">
      <c r="A138" s="1" t="s">
        <v>307</v>
      </c>
      <c r="B138" s="2">
        <v>43313</v>
      </c>
      <c r="C138" s="1" t="s">
        <v>308</v>
      </c>
      <c r="D138" s="1" t="s">
        <v>15</v>
      </c>
      <c r="E138" s="1" t="s">
        <v>94</v>
      </c>
    </row>
    <row r="139" spans="1:5" x14ac:dyDescent="0.2">
      <c r="A139" s="1" t="s">
        <v>309</v>
      </c>
      <c r="B139" s="2">
        <v>43314</v>
      </c>
      <c r="C139" s="1" t="s">
        <v>310</v>
      </c>
      <c r="D139" s="1" t="s">
        <v>51</v>
      </c>
      <c r="E139" s="1" t="s">
        <v>52</v>
      </c>
    </row>
    <row r="140" spans="1:5" x14ac:dyDescent="0.2">
      <c r="A140" s="1" t="s">
        <v>311</v>
      </c>
      <c r="B140" s="2">
        <v>43315</v>
      </c>
      <c r="C140" s="1" t="s">
        <v>312</v>
      </c>
      <c r="D140" s="1" t="s">
        <v>55</v>
      </c>
      <c r="E140" s="1" t="s">
        <v>52</v>
      </c>
    </row>
    <row r="141" spans="1:5" x14ac:dyDescent="0.2">
      <c r="A141" s="1" t="s">
        <v>313</v>
      </c>
      <c r="B141" s="2">
        <v>43315</v>
      </c>
      <c r="C141" s="1" t="s">
        <v>314</v>
      </c>
      <c r="D141" s="1" t="s">
        <v>11</v>
      </c>
      <c r="E141" s="1" t="s">
        <v>91</v>
      </c>
    </row>
    <row r="142" spans="1:5" x14ac:dyDescent="0.2">
      <c r="A142" s="1" t="s">
        <v>315</v>
      </c>
      <c r="B142" s="2">
        <v>43315</v>
      </c>
      <c r="C142" s="1" t="s">
        <v>316</v>
      </c>
      <c r="D142" s="1" t="s">
        <v>15</v>
      </c>
      <c r="E142" s="1" t="s">
        <v>94</v>
      </c>
    </row>
    <row r="143" spans="1:5" x14ac:dyDescent="0.2">
      <c r="A143" s="1" t="s">
        <v>317</v>
      </c>
      <c r="B143" s="2">
        <v>43315</v>
      </c>
      <c r="C143" s="1" t="s">
        <v>318</v>
      </c>
      <c r="D143" s="1" t="s">
        <v>66</v>
      </c>
      <c r="E143" s="1" t="s">
        <v>66</v>
      </c>
    </row>
    <row r="144" spans="1:5" x14ac:dyDescent="0.2">
      <c r="A144" s="1" t="s">
        <v>319</v>
      </c>
      <c r="B144" s="2">
        <v>43319</v>
      </c>
      <c r="C144" s="1" t="s">
        <v>320</v>
      </c>
      <c r="D144" s="1" t="s">
        <v>69</v>
      </c>
      <c r="E144" s="1" t="s">
        <v>70</v>
      </c>
    </row>
    <row r="145" spans="1:5" x14ac:dyDescent="0.2">
      <c r="A145" s="1" t="s">
        <v>321</v>
      </c>
      <c r="B145" s="2">
        <v>43320</v>
      </c>
      <c r="C145" s="1" t="s">
        <v>322</v>
      </c>
      <c r="D145" s="1" t="s">
        <v>73</v>
      </c>
      <c r="E145" s="1" t="s">
        <v>74</v>
      </c>
    </row>
    <row r="146" spans="1:5" x14ac:dyDescent="0.2">
      <c r="A146" s="1" t="s">
        <v>323</v>
      </c>
      <c r="B146" s="2">
        <v>43321</v>
      </c>
      <c r="C146" s="1" t="s">
        <v>324</v>
      </c>
      <c r="D146" s="1" t="s">
        <v>7</v>
      </c>
      <c r="E146" s="1" t="s">
        <v>8</v>
      </c>
    </row>
    <row r="147" spans="1:5" x14ac:dyDescent="0.2">
      <c r="A147" s="1" t="s">
        <v>325</v>
      </c>
      <c r="B147" s="2">
        <v>43322</v>
      </c>
      <c r="C147" s="1" t="s">
        <v>326</v>
      </c>
      <c r="D147" s="1" t="s">
        <v>11</v>
      </c>
      <c r="E147" s="1" t="s">
        <v>12</v>
      </c>
    </row>
    <row r="148" spans="1:5" x14ac:dyDescent="0.2">
      <c r="A148" s="1" t="s">
        <v>327</v>
      </c>
      <c r="B148" s="2">
        <v>43323</v>
      </c>
      <c r="C148" s="1" t="s">
        <v>328</v>
      </c>
      <c r="D148" s="1" t="s">
        <v>15</v>
      </c>
      <c r="E148" s="1" t="s">
        <v>16</v>
      </c>
    </row>
    <row r="149" spans="1:5" x14ac:dyDescent="0.2">
      <c r="A149" s="1" t="s">
        <v>329</v>
      </c>
      <c r="B149" s="2">
        <v>43324</v>
      </c>
      <c r="C149" s="1" t="s">
        <v>330</v>
      </c>
      <c r="D149" s="1" t="s">
        <v>19</v>
      </c>
      <c r="E149" s="1" t="s">
        <v>20</v>
      </c>
    </row>
    <row r="150" spans="1:5" x14ac:dyDescent="0.2">
      <c r="A150" s="1" t="s">
        <v>331</v>
      </c>
      <c r="B150" s="2">
        <v>43325</v>
      </c>
      <c r="C150" s="1" t="s">
        <v>310</v>
      </c>
      <c r="D150" s="1" t="s">
        <v>11</v>
      </c>
      <c r="E150" s="1" t="s">
        <v>91</v>
      </c>
    </row>
    <row r="151" spans="1:5" x14ac:dyDescent="0.2">
      <c r="A151" s="1" t="s">
        <v>332</v>
      </c>
      <c r="B151" s="2">
        <v>43326</v>
      </c>
      <c r="C151" s="1" t="s">
        <v>333</v>
      </c>
      <c r="D151" s="1" t="s">
        <v>15</v>
      </c>
      <c r="E151" s="1" t="s">
        <v>94</v>
      </c>
    </row>
    <row r="152" spans="1:5" x14ac:dyDescent="0.2">
      <c r="A152" s="1" t="s">
        <v>334</v>
      </c>
      <c r="B152" s="2">
        <v>43326</v>
      </c>
      <c r="C152" s="1" t="s">
        <v>335</v>
      </c>
      <c r="D152" s="1" t="s">
        <v>11</v>
      </c>
      <c r="E152" s="1" t="s">
        <v>91</v>
      </c>
    </row>
    <row r="153" spans="1:5" x14ac:dyDescent="0.2">
      <c r="A153" s="1" t="s">
        <v>336</v>
      </c>
      <c r="B153" s="2">
        <v>43326</v>
      </c>
      <c r="C153" s="1" t="s">
        <v>337</v>
      </c>
      <c r="D153" s="1" t="s">
        <v>15</v>
      </c>
      <c r="E153" s="1" t="s">
        <v>94</v>
      </c>
    </row>
    <row r="154" spans="1:5" x14ac:dyDescent="0.2">
      <c r="A154" s="1" t="s">
        <v>338</v>
      </c>
      <c r="B154" s="2">
        <v>43329</v>
      </c>
      <c r="C154" s="1" t="s">
        <v>326</v>
      </c>
      <c r="D154" s="1" t="s">
        <v>39</v>
      </c>
      <c r="E154" s="1" t="s">
        <v>40</v>
      </c>
    </row>
    <row r="155" spans="1:5" x14ac:dyDescent="0.2">
      <c r="A155" s="1" t="s">
        <v>339</v>
      </c>
      <c r="B155" s="2">
        <v>43330</v>
      </c>
      <c r="C155" s="1" t="s">
        <v>340</v>
      </c>
      <c r="D155" s="1" t="s">
        <v>43</v>
      </c>
      <c r="E155" s="1" t="s">
        <v>44</v>
      </c>
    </row>
    <row r="156" spans="1:5" x14ac:dyDescent="0.2">
      <c r="A156" s="1" t="s">
        <v>341</v>
      </c>
      <c r="B156" s="2">
        <v>43331</v>
      </c>
      <c r="C156" s="1" t="s">
        <v>342</v>
      </c>
      <c r="D156" s="1" t="s">
        <v>47</v>
      </c>
      <c r="E156" s="1" t="s">
        <v>48</v>
      </c>
    </row>
    <row r="157" spans="1:5" x14ac:dyDescent="0.2">
      <c r="A157" s="1" t="s">
        <v>343</v>
      </c>
      <c r="B157" s="2">
        <v>43332</v>
      </c>
      <c r="C157" s="1" t="s">
        <v>344</v>
      </c>
      <c r="D157" s="1" t="s">
        <v>11</v>
      </c>
      <c r="E157" s="1" t="s">
        <v>91</v>
      </c>
    </row>
    <row r="158" spans="1:5" x14ac:dyDescent="0.2">
      <c r="A158" s="1" t="s">
        <v>345</v>
      </c>
      <c r="B158" s="2">
        <v>43333</v>
      </c>
      <c r="C158" s="1" t="s">
        <v>346</v>
      </c>
      <c r="D158" s="1" t="s">
        <v>15</v>
      </c>
      <c r="E158" s="1" t="s">
        <v>94</v>
      </c>
    </row>
    <row r="159" spans="1:5" x14ac:dyDescent="0.2">
      <c r="A159" s="1" t="s">
        <v>347</v>
      </c>
      <c r="B159" s="2">
        <v>43334</v>
      </c>
      <c r="C159" s="1" t="s">
        <v>308</v>
      </c>
      <c r="D159" s="1" t="s">
        <v>58</v>
      </c>
      <c r="E159" s="1" t="s">
        <v>59</v>
      </c>
    </row>
    <row r="160" spans="1:5" x14ac:dyDescent="0.2">
      <c r="A160" s="1" t="s">
        <v>348</v>
      </c>
      <c r="B160" s="2">
        <v>43335</v>
      </c>
      <c r="C160" s="1" t="s">
        <v>349</v>
      </c>
      <c r="D160" s="1" t="s">
        <v>62</v>
      </c>
      <c r="E160" s="1" t="s">
        <v>63</v>
      </c>
    </row>
    <row r="161" spans="1:5" x14ac:dyDescent="0.2">
      <c r="A161" s="1" t="s">
        <v>350</v>
      </c>
      <c r="B161" s="2">
        <v>43336</v>
      </c>
      <c r="C161" s="1" t="s">
        <v>96</v>
      </c>
      <c r="D161" s="1" t="s">
        <v>66</v>
      </c>
      <c r="E161" s="1" t="s">
        <v>66</v>
      </c>
    </row>
    <row r="162" spans="1:5" x14ac:dyDescent="0.2">
      <c r="A162" s="1" t="s">
        <v>351</v>
      </c>
      <c r="B162" s="2">
        <v>43337</v>
      </c>
      <c r="C162" s="1" t="s">
        <v>269</v>
      </c>
      <c r="D162" s="1" t="s">
        <v>11</v>
      </c>
      <c r="E162" s="1" t="s">
        <v>91</v>
      </c>
    </row>
    <row r="163" spans="1:5" x14ac:dyDescent="0.2">
      <c r="A163" s="1" t="s">
        <v>352</v>
      </c>
      <c r="B163" s="2">
        <v>43338</v>
      </c>
      <c r="C163" s="1" t="s">
        <v>353</v>
      </c>
      <c r="D163" s="1" t="s">
        <v>15</v>
      </c>
      <c r="E163" s="1" t="s">
        <v>94</v>
      </c>
    </row>
    <row r="164" spans="1:5" x14ac:dyDescent="0.2">
      <c r="A164" s="1" t="s">
        <v>354</v>
      </c>
      <c r="B164" s="2">
        <v>43339</v>
      </c>
      <c r="C164" s="1" t="s">
        <v>355</v>
      </c>
      <c r="D164" s="1" t="s">
        <v>7</v>
      </c>
      <c r="E164" s="1" t="s">
        <v>8</v>
      </c>
    </row>
    <row r="165" spans="1:5" x14ac:dyDescent="0.2">
      <c r="A165" s="1" t="s">
        <v>356</v>
      </c>
      <c r="B165" s="2">
        <v>43340</v>
      </c>
      <c r="C165" s="1" t="s">
        <v>357</v>
      </c>
      <c r="D165" s="1" t="s">
        <v>11</v>
      </c>
      <c r="E165" s="1" t="s">
        <v>12</v>
      </c>
    </row>
    <row r="166" spans="1:5" x14ac:dyDescent="0.2">
      <c r="A166" s="1" t="s">
        <v>358</v>
      </c>
      <c r="B166" s="2">
        <v>43341</v>
      </c>
      <c r="C166" s="1" t="s">
        <v>359</v>
      </c>
      <c r="D166" s="1" t="s">
        <v>15</v>
      </c>
      <c r="E166" s="1" t="s">
        <v>16</v>
      </c>
    </row>
    <row r="167" spans="1:5" x14ac:dyDescent="0.2">
      <c r="A167" s="1" t="s">
        <v>360</v>
      </c>
      <c r="B167" s="2">
        <v>43342</v>
      </c>
      <c r="C167" s="1" t="s">
        <v>269</v>
      </c>
      <c r="D167" s="1" t="s">
        <v>19</v>
      </c>
      <c r="E167" s="1" t="s">
        <v>20</v>
      </c>
    </row>
    <row r="168" spans="1:5" x14ac:dyDescent="0.2">
      <c r="A168" s="1" t="s">
        <v>361</v>
      </c>
      <c r="B168" s="2">
        <v>43343</v>
      </c>
      <c r="C168" s="1" t="s">
        <v>362</v>
      </c>
      <c r="D168" s="1" t="s">
        <v>23</v>
      </c>
      <c r="E168" s="1" t="s">
        <v>24</v>
      </c>
    </row>
    <row r="169" spans="1:5" x14ac:dyDescent="0.2">
      <c r="A169" s="1" t="s">
        <v>363</v>
      </c>
      <c r="B169" s="2">
        <v>43344</v>
      </c>
      <c r="C169" s="1" t="s">
        <v>364</v>
      </c>
      <c r="D169" s="1" t="s">
        <v>27</v>
      </c>
      <c r="E169" s="1" t="s">
        <v>28</v>
      </c>
    </row>
    <row r="170" spans="1:5" x14ac:dyDescent="0.2">
      <c r="A170" s="1" t="s">
        <v>365</v>
      </c>
      <c r="B170" s="2">
        <v>43345</v>
      </c>
      <c r="C170" s="1" t="s">
        <v>366</v>
      </c>
      <c r="D170" s="1" t="s">
        <v>11</v>
      </c>
      <c r="E170" s="1" t="s">
        <v>91</v>
      </c>
    </row>
    <row r="171" spans="1:5" x14ac:dyDescent="0.2">
      <c r="A171" s="1" t="s">
        <v>367</v>
      </c>
      <c r="B171" s="2">
        <v>43345</v>
      </c>
      <c r="C171" s="1" t="s">
        <v>259</v>
      </c>
      <c r="D171" s="1" t="s">
        <v>15</v>
      </c>
      <c r="E171" s="1" t="s">
        <v>94</v>
      </c>
    </row>
    <row r="172" spans="1:5" x14ac:dyDescent="0.2">
      <c r="A172" s="1" t="s">
        <v>368</v>
      </c>
      <c r="B172" s="2">
        <v>43345</v>
      </c>
      <c r="C172" s="1" t="s">
        <v>369</v>
      </c>
      <c r="D172" s="1" t="s">
        <v>39</v>
      </c>
      <c r="E172" s="1" t="s">
        <v>40</v>
      </c>
    </row>
    <row r="173" spans="1:5" x14ac:dyDescent="0.2">
      <c r="A173" s="1" t="s">
        <v>370</v>
      </c>
      <c r="B173" s="2">
        <v>43345</v>
      </c>
      <c r="C173" s="1" t="s">
        <v>371</v>
      </c>
      <c r="D173" s="1" t="s">
        <v>43</v>
      </c>
      <c r="E173" s="1" t="s">
        <v>44</v>
      </c>
    </row>
    <row r="174" spans="1:5" x14ac:dyDescent="0.2">
      <c r="A174" s="1" t="s">
        <v>372</v>
      </c>
      <c r="B174" s="2">
        <v>43349</v>
      </c>
      <c r="C174" s="1" t="s">
        <v>190</v>
      </c>
      <c r="D174" s="1" t="s">
        <v>47</v>
      </c>
      <c r="E174" s="1" t="s">
        <v>48</v>
      </c>
    </row>
    <row r="175" spans="1:5" x14ac:dyDescent="0.2">
      <c r="A175" s="1" t="s">
        <v>373</v>
      </c>
      <c r="B175" s="2">
        <v>43350</v>
      </c>
      <c r="C175" s="1" t="s">
        <v>374</v>
      </c>
      <c r="D175" s="1" t="s">
        <v>51</v>
      </c>
      <c r="E175" s="1" t="s">
        <v>52</v>
      </c>
    </row>
    <row r="176" spans="1:5" x14ac:dyDescent="0.2">
      <c r="A176" s="1" t="s">
        <v>375</v>
      </c>
      <c r="B176" s="2">
        <v>43351</v>
      </c>
      <c r="C176" s="1" t="s">
        <v>376</v>
      </c>
      <c r="D176" s="1" t="s">
        <v>55</v>
      </c>
      <c r="E176" s="1" t="s">
        <v>52</v>
      </c>
    </row>
    <row r="177" spans="1:5" x14ac:dyDescent="0.2">
      <c r="A177" s="1" t="s">
        <v>377</v>
      </c>
      <c r="B177" s="2">
        <v>43352</v>
      </c>
      <c r="C177" s="1" t="s">
        <v>378</v>
      </c>
      <c r="D177" s="1" t="s">
        <v>11</v>
      </c>
      <c r="E177" s="1" t="s">
        <v>91</v>
      </c>
    </row>
    <row r="178" spans="1:5" x14ac:dyDescent="0.2">
      <c r="A178" s="1" t="s">
        <v>379</v>
      </c>
      <c r="B178" s="2">
        <v>43353</v>
      </c>
      <c r="C178" s="1" t="s">
        <v>380</v>
      </c>
      <c r="D178" s="1" t="s">
        <v>15</v>
      </c>
      <c r="E178" s="1" t="s">
        <v>94</v>
      </c>
    </row>
    <row r="179" spans="1:5" x14ac:dyDescent="0.2">
      <c r="A179" s="1" t="s">
        <v>381</v>
      </c>
      <c r="B179" s="2">
        <v>43354</v>
      </c>
      <c r="C179" s="1" t="s">
        <v>269</v>
      </c>
      <c r="D179" s="1" t="s">
        <v>11</v>
      </c>
      <c r="E179" s="1" t="s">
        <v>91</v>
      </c>
    </row>
    <row r="180" spans="1:5" x14ac:dyDescent="0.2">
      <c r="A180" s="1" t="s">
        <v>382</v>
      </c>
      <c r="B180" s="2">
        <v>43355</v>
      </c>
      <c r="C180" s="1" t="s">
        <v>383</v>
      </c>
      <c r="D180" s="1" t="s">
        <v>15</v>
      </c>
      <c r="E180" s="1" t="s">
        <v>94</v>
      </c>
    </row>
    <row r="181" spans="1:5" x14ac:dyDescent="0.2">
      <c r="A181" s="1" t="s">
        <v>384</v>
      </c>
      <c r="B181" s="2">
        <v>43356</v>
      </c>
      <c r="C181" s="1" t="s">
        <v>385</v>
      </c>
      <c r="D181" s="1" t="s">
        <v>73</v>
      </c>
      <c r="E181" s="1" t="s">
        <v>74</v>
      </c>
    </row>
    <row r="182" spans="1:5" x14ac:dyDescent="0.2">
      <c r="A182" s="1" t="s">
        <v>386</v>
      </c>
      <c r="B182" s="2">
        <v>43357</v>
      </c>
      <c r="C182" s="1" t="s">
        <v>387</v>
      </c>
      <c r="D182" s="1" t="s">
        <v>7</v>
      </c>
      <c r="E182" s="1" t="s">
        <v>8</v>
      </c>
    </row>
    <row r="183" spans="1:5" x14ac:dyDescent="0.2">
      <c r="A183" s="1" t="s">
        <v>388</v>
      </c>
      <c r="B183" s="2">
        <v>43358</v>
      </c>
      <c r="C183" s="1" t="s">
        <v>200</v>
      </c>
      <c r="D183" s="1" t="s">
        <v>11</v>
      </c>
      <c r="E183" s="1" t="s">
        <v>91</v>
      </c>
    </row>
    <row r="184" spans="1:5" x14ac:dyDescent="0.2">
      <c r="A184" s="1" t="s">
        <v>389</v>
      </c>
      <c r="B184" s="2">
        <v>43358</v>
      </c>
      <c r="C184" s="1" t="s">
        <v>390</v>
      </c>
      <c r="D184" s="1" t="s">
        <v>15</v>
      </c>
      <c r="E184" s="1" t="s">
        <v>94</v>
      </c>
    </row>
    <row r="185" spans="1:5" x14ac:dyDescent="0.2">
      <c r="A185" s="1" t="s">
        <v>391</v>
      </c>
      <c r="B185" s="2">
        <v>43358</v>
      </c>
      <c r="C185" s="1" t="s">
        <v>392</v>
      </c>
      <c r="D185" s="1" t="s">
        <v>19</v>
      </c>
      <c r="E185" s="1" t="s">
        <v>20</v>
      </c>
    </row>
    <row r="186" spans="1:5" x14ac:dyDescent="0.2">
      <c r="A186" s="1" t="s">
        <v>393</v>
      </c>
      <c r="B186" s="2">
        <v>43358</v>
      </c>
      <c r="C186" s="1" t="s">
        <v>310</v>
      </c>
      <c r="D186" s="1" t="s">
        <v>23</v>
      </c>
      <c r="E186" s="1" t="s">
        <v>24</v>
      </c>
    </row>
    <row r="187" spans="1:5" x14ac:dyDescent="0.2">
      <c r="A187" s="1" t="s">
        <v>394</v>
      </c>
      <c r="B187" s="2">
        <v>43362</v>
      </c>
      <c r="C187" s="1" t="s">
        <v>395</v>
      </c>
      <c r="D187" s="1" t="s">
        <v>27</v>
      </c>
      <c r="E187" s="1" t="s">
        <v>28</v>
      </c>
    </row>
    <row r="188" spans="1:5" x14ac:dyDescent="0.2">
      <c r="A188" s="1" t="s">
        <v>396</v>
      </c>
      <c r="B188" s="2">
        <v>43363</v>
      </c>
      <c r="C188" s="1" t="s">
        <v>397</v>
      </c>
      <c r="D188" s="1" t="s">
        <v>31</v>
      </c>
      <c r="E188" s="1" t="s">
        <v>32</v>
      </c>
    </row>
    <row r="189" spans="1:5" x14ac:dyDescent="0.2">
      <c r="A189" s="1" t="s">
        <v>398</v>
      </c>
      <c r="B189" s="2">
        <v>43364</v>
      </c>
      <c r="C189" s="1" t="s">
        <v>399</v>
      </c>
      <c r="D189" s="1" t="s">
        <v>35</v>
      </c>
      <c r="E189" s="1" t="s">
        <v>36</v>
      </c>
    </row>
    <row r="190" spans="1:5" x14ac:dyDescent="0.2">
      <c r="A190" s="1" t="s">
        <v>400</v>
      </c>
      <c r="B190" s="2">
        <v>43365</v>
      </c>
      <c r="C190" s="1" t="s">
        <v>340</v>
      </c>
      <c r="D190" s="1" t="s">
        <v>39</v>
      </c>
      <c r="E190" s="1" t="s">
        <v>40</v>
      </c>
    </row>
    <row r="191" spans="1:5" x14ac:dyDescent="0.2">
      <c r="A191" s="1" t="s">
        <v>401</v>
      </c>
      <c r="B191" s="2">
        <v>43366</v>
      </c>
      <c r="C191" s="1" t="s">
        <v>402</v>
      </c>
      <c r="D191" s="1" t="s">
        <v>43</v>
      </c>
      <c r="E191" s="1" t="s">
        <v>44</v>
      </c>
    </row>
    <row r="192" spans="1:5" x14ac:dyDescent="0.2">
      <c r="A192" s="1" t="s">
        <v>403</v>
      </c>
      <c r="B192" s="2">
        <v>43367</v>
      </c>
      <c r="C192" s="1" t="s">
        <v>404</v>
      </c>
      <c r="D192" s="1" t="s">
        <v>47</v>
      </c>
      <c r="E192" s="1" t="s">
        <v>48</v>
      </c>
    </row>
    <row r="193" spans="1:5" x14ac:dyDescent="0.2">
      <c r="A193" s="1" t="s">
        <v>405</v>
      </c>
      <c r="B193" s="2">
        <v>43367</v>
      </c>
      <c r="C193" s="1" t="s">
        <v>395</v>
      </c>
      <c r="D193" s="1" t="s">
        <v>11</v>
      </c>
      <c r="E193" s="1" t="s">
        <v>91</v>
      </c>
    </row>
    <row r="194" spans="1:5" x14ac:dyDescent="0.2">
      <c r="A194" s="1" t="s">
        <v>406</v>
      </c>
      <c r="B194" s="2">
        <v>43367</v>
      </c>
      <c r="C194" s="1" t="s">
        <v>407</v>
      </c>
      <c r="D194" s="1" t="s">
        <v>15</v>
      </c>
      <c r="E194" s="1" t="s">
        <v>94</v>
      </c>
    </row>
    <row r="195" spans="1:5" x14ac:dyDescent="0.2">
      <c r="A195" s="1" t="s">
        <v>408</v>
      </c>
      <c r="B195" s="2">
        <v>43367</v>
      </c>
      <c r="C195" s="1" t="s">
        <v>136</v>
      </c>
      <c r="D195" s="1" t="s">
        <v>58</v>
      </c>
      <c r="E195" s="1" t="s">
        <v>59</v>
      </c>
    </row>
    <row r="196" spans="1:5" x14ac:dyDescent="0.2">
      <c r="A196" s="1" t="s">
        <v>409</v>
      </c>
      <c r="B196" s="2">
        <v>43367</v>
      </c>
      <c r="C196" s="1" t="s">
        <v>410</v>
      </c>
      <c r="D196" s="1" t="s">
        <v>62</v>
      </c>
      <c r="E196" s="1" t="s">
        <v>63</v>
      </c>
    </row>
    <row r="197" spans="1:5" x14ac:dyDescent="0.2">
      <c r="A197" s="1" t="s">
        <v>411</v>
      </c>
      <c r="B197" s="2">
        <v>43367</v>
      </c>
      <c r="C197" s="1" t="s">
        <v>412</v>
      </c>
      <c r="D197" s="1" t="s">
        <v>11</v>
      </c>
      <c r="E197" s="1" t="s">
        <v>91</v>
      </c>
    </row>
    <row r="198" spans="1:5" x14ac:dyDescent="0.2">
      <c r="A198" s="1" t="s">
        <v>413</v>
      </c>
      <c r="B198" s="2">
        <v>43373</v>
      </c>
      <c r="C198" s="1" t="s">
        <v>414</v>
      </c>
      <c r="D198" s="1" t="s">
        <v>15</v>
      </c>
      <c r="E198" s="1" t="s">
        <v>94</v>
      </c>
    </row>
    <row r="199" spans="1:5" x14ac:dyDescent="0.2">
      <c r="A199" s="1" t="s">
        <v>415</v>
      </c>
      <c r="B199" s="2">
        <v>43374</v>
      </c>
      <c r="C199" s="1" t="s">
        <v>416</v>
      </c>
      <c r="D199" s="1" t="s">
        <v>73</v>
      </c>
      <c r="E199" s="1" t="s">
        <v>74</v>
      </c>
    </row>
    <row r="200" spans="1:5" x14ac:dyDescent="0.2">
      <c r="A200" s="1" t="s">
        <v>417</v>
      </c>
      <c r="B200" s="2">
        <v>43374</v>
      </c>
      <c r="C200" s="1" t="s">
        <v>418</v>
      </c>
      <c r="D200" s="1" t="s">
        <v>7</v>
      </c>
      <c r="E200" s="1" t="s">
        <v>8</v>
      </c>
    </row>
    <row r="201" spans="1:5" x14ac:dyDescent="0.2">
      <c r="A201" s="1" t="s">
        <v>419</v>
      </c>
      <c r="B201" s="2">
        <v>43374</v>
      </c>
      <c r="C201" s="1" t="s">
        <v>420</v>
      </c>
      <c r="D201" s="1" t="s">
        <v>11</v>
      </c>
      <c r="E201" s="1" t="s">
        <v>12</v>
      </c>
    </row>
    <row r="202" spans="1:5" x14ac:dyDescent="0.2">
      <c r="A202" s="1" t="s">
        <v>421</v>
      </c>
      <c r="B202" s="2">
        <v>43374</v>
      </c>
      <c r="C202" s="1" t="s">
        <v>422</v>
      </c>
      <c r="D202" s="1" t="s">
        <v>15</v>
      </c>
      <c r="E202" s="1" t="s">
        <v>16</v>
      </c>
    </row>
    <row r="203" spans="1:5" x14ac:dyDescent="0.2">
      <c r="A203" s="1" t="s">
        <v>423</v>
      </c>
      <c r="B203" s="2">
        <v>43378</v>
      </c>
      <c r="C203" s="1" t="s">
        <v>424</v>
      </c>
      <c r="D203" s="1" t="s">
        <v>11</v>
      </c>
      <c r="E203" s="1" t="s">
        <v>91</v>
      </c>
    </row>
    <row r="204" spans="1:5" x14ac:dyDescent="0.2">
      <c r="A204" s="1" t="s">
        <v>425</v>
      </c>
      <c r="B204" s="2">
        <v>43378</v>
      </c>
      <c r="C204" s="1" t="s">
        <v>426</v>
      </c>
      <c r="D204" s="1" t="s">
        <v>15</v>
      </c>
      <c r="E204" s="1" t="s">
        <v>94</v>
      </c>
    </row>
    <row r="205" spans="1:5" x14ac:dyDescent="0.2">
      <c r="A205" s="1" t="s">
        <v>427</v>
      </c>
      <c r="B205" s="2">
        <v>43378</v>
      </c>
      <c r="C205" s="1" t="s">
        <v>428</v>
      </c>
      <c r="D205" s="1" t="s">
        <v>27</v>
      </c>
      <c r="E205" s="1" t="s">
        <v>28</v>
      </c>
    </row>
    <row r="206" spans="1:5" x14ac:dyDescent="0.2">
      <c r="A206" s="1" t="s">
        <v>429</v>
      </c>
      <c r="B206" s="2">
        <v>43378</v>
      </c>
      <c r="C206" s="1" t="s">
        <v>430</v>
      </c>
      <c r="D206" s="1" t="s">
        <v>11</v>
      </c>
      <c r="E206" s="1" t="s">
        <v>91</v>
      </c>
    </row>
    <row r="207" spans="1:5" x14ac:dyDescent="0.2">
      <c r="A207" s="1" t="s">
        <v>431</v>
      </c>
      <c r="B207" s="2">
        <v>43379</v>
      </c>
      <c r="C207" s="1" t="s">
        <v>432</v>
      </c>
      <c r="D207" s="1" t="s">
        <v>15</v>
      </c>
      <c r="E207" s="1" t="s">
        <v>94</v>
      </c>
    </row>
    <row r="208" spans="1:5" x14ac:dyDescent="0.2">
      <c r="A208" s="1" t="s">
        <v>433</v>
      </c>
      <c r="B208" s="2">
        <v>43380</v>
      </c>
      <c r="C208" s="1" t="s">
        <v>434</v>
      </c>
      <c r="D208" s="1" t="s">
        <v>39</v>
      </c>
      <c r="E208" s="1" t="s">
        <v>40</v>
      </c>
    </row>
    <row r="209" spans="1:5" x14ac:dyDescent="0.2">
      <c r="A209" s="1" t="s">
        <v>435</v>
      </c>
      <c r="B209" s="2">
        <v>43381</v>
      </c>
      <c r="C209" s="1" t="s">
        <v>436</v>
      </c>
      <c r="D209" s="1" t="s">
        <v>43</v>
      </c>
      <c r="E209" s="1" t="s">
        <v>44</v>
      </c>
    </row>
    <row r="210" spans="1:5" x14ac:dyDescent="0.2">
      <c r="A210" s="1" t="s">
        <v>437</v>
      </c>
      <c r="B210" s="2">
        <v>43382</v>
      </c>
      <c r="C210" s="1" t="s">
        <v>438</v>
      </c>
      <c r="D210" s="1" t="s">
        <v>47</v>
      </c>
      <c r="E210" s="1" t="s">
        <v>48</v>
      </c>
    </row>
    <row r="211" spans="1:5" x14ac:dyDescent="0.2">
      <c r="A211" s="1" t="s">
        <v>439</v>
      </c>
      <c r="B211" s="2">
        <v>43383</v>
      </c>
      <c r="C211" s="1" t="s">
        <v>440</v>
      </c>
      <c r="D211" s="1" t="s">
        <v>51</v>
      </c>
      <c r="E211" s="1" t="s">
        <v>52</v>
      </c>
    </row>
    <row r="212" spans="1:5" x14ac:dyDescent="0.2">
      <c r="A212" s="1" t="s">
        <v>441</v>
      </c>
      <c r="B212" s="2">
        <v>43383</v>
      </c>
      <c r="C212" s="1" t="s">
        <v>442</v>
      </c>
      <c r="D212" s="1" t="s">
        <v>11</v>
      </c>
      <c r="E212" s="1" t="s">
        <v>91</v>
      </c>
    </row>
    <row r="213" spans="1:5" x14ac:dyDescent="0.2">
      <c r="A213" s="1" t="s">
        <v>443</v>
      </c>
      <c r="B213" s="2">
        <v>43383</v>
      </c>
      <c r="C213" s="1" t="s">
        <v>444</v>
      </c>
      <c r="D213" s="1" t="s">
        <v>15</v>
      </c>
      <c r="E213" s="1" t="s">
        <v>94</v>
      </c>
    </row>
    <row r="214" spans="1:5" x14ac:dyDescent="0.2">
      <c r="A214" s="1" t="s">
        <v>445</v>
      </c>
      <c r="B214" s="2">
        <v>43383</v>
      </c>
      <c r="C214" s="1" t="s">
        <v>446</v>
      </c>
      <c r="D214" s="1" t="s">
        <v>11</v>
      </c>
      <c r="E214" s="1" t="s">
        <v>91</v>
      </c>
    </row>
    <row r="215" spans="1:5" x14ac:dyDescent="0.2">
      <c r="A215" s="1" t="s">
        <v>447</v>
      </c>
      <c r="B215" s="2">
        <v>43383</v>
      </c>
      <c r="C215" s="1" t="s">
        <v>448</v>
      </c>
      <c r="D215" s="1" t="s">
        <v>15</v>
      </c>
      <c r="E215" s="1" t="s">
        <v>94</v>
      </c>
    </row>
    <row r="216" spans="1:5" x14ac:dyDescent="0.2">
      <c r="A216" s="1" t="s">
        <v>449</v>
      </c>
      <c r="B216" s="2">
        <v>43383</v>
      </c>
      <c r="C216" s="1" t="s">
        <v>328</v>
      </c>
      <c r="D216" s="1" t="s">
        <v>69</v>
      </c>
      <c r="E216" s="1" t="s">
        <v>70</v>
      </c>
    </row>
    <row r="217" spans="1:5" x14ac:dyDescent="0.2">
      <c r="A217" s="1" t="s">
        <v>450</v>
      </c>
      <c r="B217" s="2">
        <v>43385</v>
      </c>
      <c r="C217" s="1" t="s">
        <v>451</v>
      </c>
      <c r="D217" s="1" t="s">
        <v>73</v>
      </c>
      <c r="E217" s="1" t="s">
        <v>74</v>
      </c>
    </row>
    <row r="218" spans="1:5" x14ac:dyDescent="0.2">
      <c r="A218" s="1" t="s">
        <v>452</v>
      </c>
      <c r="B218" s="2">
        <v>43386</v>
      </c>
      <c r="C218" s="1" t="s">
        <v>453</v>
      </c>
      <c r="D218" s="1" t="s">
        <v>11</v>
      </c>
      <c r="E218" s="1" t="s">
        <v>91</v>
      </c>
    </row>
    <row r="219" spans="1:5" x14ac:dyDescent="0.2">
      <c r="A219" s="1" t="s">
        <v>454</v>
      </c>
      <c r="B219" s="2">
        <v>43387</v>
      </c>
      <c r="C219" s="1" t="s">
        <v>455</v>
      </c>
      <c r="D219" s="1" t="s">
        <v>15</v>
      </c>
      <c r="E219" s="1" t="s">
        <v>94</v>
      </c>
    </row>
    <row r="220" spans="1:5" x14ac:dyDescent="0.2">
      <c r="A220" s="1" t="s">
        <v>456</v>
      </c>
      <c r="B220" s="2">
        <v>43388</v>
      </c>
      <c r="C220" s="1" t="s">
        <v>457</v>
      </c>
      <c r="D220" s="1" t="s">
        <v>15</v>
      </c>
      <c r="E220" s="1" t="s">
        <v>16</v>
      </c>
    </row>
    <row r="221" spans="1:5" x14ac:dyDescent="0.2">
      <c r="A221" s="1" t="s">
        <v>458</v>
      </c>
      <c r="B221" s="2">
        <v>43389</v>
      </c>
      <c r="C221" s="1" t="s">
        <v>459</v>
      </c>
      <c r="D221" s="1" t="s">
        <v>19</v>
      </c>
      <c r="E221" s="1" t="s">
        <v>20</v>
      </c>
    </row>
    <row r="222" spans="1:5" x14ac:dyDescent="0.2">
      <c r="A222" s="1" t="s">
        <v>460</v>
      </c>
      <c r="B222" s="2">
        <v>43389</v>
      </c>
      <c r="C222" s="1" t="s">
        <v>124</v>
      </c>
      <c r="D222" s="1" t="s">
        <v>23</v>
      </c>
      <c r="E222" s="1" t="s">
        <v>24</v>
      </c>
    </row>
    <row r="223" spans="1:5" x14ac:dyDescent="0.2">
      <c r="A223" s="1" t="s">
        <v>461</v>
      </c>
      <c r="B223" s="2">
        <v>43391</v>
      </c>
      <c r="C223" s="1" t="s">
        <v>462</v>
      </c>
      <c r="D223" s="1" t="s">
        <v>27</v>
      </c>
      <c r="E223" s="1" t="s">
        <v>28</v>
      </c>
    </row>
    <row r="224" spans="1:5" x14ac:dyDescent="0.2">
      <c r="A224" s="1" t="s">
        <v>463</v>
      </c>
      <c r="B224" s="2">
        <v>43391</v>
      </c>
      <c r="C224" s="1" t="s">
        <v>464</v>
      </c>
      <c r="D224" s="1" t="s">
        <v>11</v>
      </c>
      <c r="E224" s="1" t="s">
        <v>91</v>
      </c>
    </row>
    <row r="225" spans="1:5" x14ac:dyDescent="0.2">
      <c r="A225" s="1" t="s">
        <v>465</v>
      </c>
      <c r="B225" s="2">
        <v>43393</v>
      </c>
      <c r="C225" s="1" t="s">
        <v>466</v>
      </c>
      <c r="D225" s="1" t="s">
        <v>15</v>
      </c>
      <c r="E225" s="1" t="s">
        <v>94</v>
      </c>
    </row>
    <row r="226" spans="1:5" x14ac:dyDescent="0.2">
      <c r="A226" s="1" t="s">
        <v>467</v>
      </c>
      <c r="B226" s="2">
        <v>43394</v>
      </c>
      <c r="C226" s="1" t="s">
        <v>324</v>
      </c>
      <c r="D226" s="1" t="s">
        <v>15</v>
      </c>
      <c r="E226" s="1" t="s">
        <v>94</v>
      </c>
    </row>
    <row r="227" spans="1:5" x14ac:dyDescent="0.2">
      <c r="A227" s="1" t="s">
        <v>468</v>
      </c>
      <c r="B227" s="2">
        <v>43395</v>
      </c>
      <c r="C227" s="1" t="s">
        <v>469</v>
      </c>
      <c r="D227" s="1" t="s">
        <v>11</v>
      </c>
      <c r="E227" s="1" t="s">
        <v>91</v>
      </c>
    </row>
    <row r="228" spans="1:5" x14ac:dyDescent="0.2">
      <c r="A228" s="1" t="s">
        <v>470</v>
      </c>
      <c r="B228" s="2">
        <v>43396</v>
      </c>
      <c r="C228" s="1" t="s">
        <v>209</v>
      </c>
      <c r="D228" s="1" t="s">
        <v>15</v>
      </c>
      <c r="E228" s="1" t="s">
        <v>94</v>
      </c>
    </row>
    <row r="229" spans="1:5" x14ac:dyDescent="0.2">
      <c r="A229" s="1" t="s">
        <v>471</v>
      </c>
      <c r="B229" s="2">
        <v>43397</v>
      </c>
      <c r="C229" s="1" t="s">
        <v>472</v>
      </c>
      <c r="D229" s="1" t="s">
        <v>51</v>
      </c>
      <c r="E229" s="1" t="s">
        <v>52</v>
      </c>
    </row>
    <row r="230" spans="1:5" x14ac:dyDescent="0.2">
      <c r="A230" s="1" t="s">
        <v>473</v>
      </c>
      <c r="B230" s="2">
        <v>43398</v>
      </c>
      <c r="C230" s="1" t="s">
        <v>474</v>
      </c>
      <c r="D230" s="1" t="s">
        <v>55</v>
      </c>
      <c r="E230" s="1" t="s">
        <v>52</v>
      </c>
    </row>
    <row r="231" spans="1:5" x14ac:dyDescent="0.2">
      <c r="A231" s="1" t="s">
        <v>475</v>
      </c>
      <c r="B231" s="2">
        <v>43399</v>
      </c>
      <c r="C231" s="1" t="s">
        <v>476</v>
      </c>
      <c r="D231" s="1" t="s">
        <v>58</v>
      </c>
      <c r="E231" s="1" t="s">
        <v>59</v>
      </c>
    </row>
    <row r="232" spans="1:5" x14ac:dyDescent="0.2">
      <c r="A232" s="1" t="s">
        <v>477</v>
      </c>
      <c r="B232" s="2">
        <v>43400</v>
      </c>
      <c r="C232" s="1" t="s">
        <v>188</v>
      </c>
      <c r="D232" s="1" t="s">
        <v>62</v>
      </c>
      <c r="E232" s="1" t="s">
        <v>63</v>
      </c>
    </row>
    <row r="233" spans="1:5" x14ac:dyDescent="0.2">
      <c r="A233" s="1" t="s">
        <v>478</v>
      </c>
      <c r="B233" s="2">
        <v>43401</v>
      </c>
      <c r="C233" s="1" t="s">
        <v>479</v>
      </c>
      <c r="D233" s="1" t="s">
        <v>11</v>
      </c>
      <c r="E233" s="1" t="s">
        <v>91</v>
      </c>
    </row>
    <row r="234" spans="1:5" x14ac:dyDescent="0.2">
      <c r="A234" s="1" t="s">
        <v>480</v>
      </c>
      <c r="B234" s="2">
        <v>43402</v>
      </c>
      <c r="C234" s="1" t="s">
        <v>481</v>
      </c>
      <c r="D234" s="1" t="s">
        <v>15</v>
      </c>
      <c r="E234" s="1" t="s">
        <v>94</v>
      </c>
    </row>
    <row r="235" spans="1:5" x14ac:dyDescent="0.2">
      <c r="A235" s="1" t="s">
        <v>482</v>
      </c>
      <c r="B235" s="2">
        <v>43402</v>
      </c>
      <c r="C235" s="1" t="s">
        <v>483</v>
      </c>
      <c r="D235" s="1" t="s">
        <v>73</v>
      </c>
      <c r="E235" s="1" t="s">
        <v>74</v>
      </c>
    </row>
    <row r="236" spans="1:5" x14ac:dyDescent="0.2">
      <c r="A236" s="1" t="s">
        <v>484</v>
      </c>
      <c r="B236" s="2">
        <v>43402</v>
      </c>
      <c r="C236" s="1" t="s">
        <v>485</v>
      </c>
      <c r="D236" s="1" t="s">
        <v>7</v>
      </c>
      <c r="E236" s="1" t="s">
        <v>8</v>
      </c>
    </row>
    <row r="237" spans="1:5" x14ac:dyDescent="0.2">
      <c r="A237" s="1" t="s">
        <v>486</v>
      </c>
      <c r="B237" s="2">
        <v>43402</v>
      </c>
      <c r="C237" s="1" t="s">
        <v>487</v>
      </c>
      <c r="D237" s="1" t="s">
        <v>11</v>
      </c>
      <c r="E237" s="1" t="s">
        <v>12</v>
      </c>
    </row>
    <row r="238" spans="1:5" x14ac:dyDescent="0.2">
      <c r="A238" s="1" t="s">
        <v>488</v>
      </c>
      <c r="B238" s="2">
        <v>43402</v>
      </c>
      <c r="C238" s="1" t="s">
        <v>489</v>
      </c>
      <c r="D238" s="1" t="s">
        <v>11</v>
      </c>
      <c r="E238" s="1" t="s">
        <v>91</v>
      </c>
    </row>
    <row r="239" spans="1:5" x14ac:dyDescent="0.2">
      <c r="A239" s="1" t="s">
        <v>490</v>
      </c>
      <c r="B239" s="2">
        <v>43402</v>
      </c>
      <c r="C239" s="1" t="s">
        <v>371</v>
      </c>
      <c r="D239" s="1" t="s">
        <v>15</v>
      </c>
      <c r="E239" s="1" t="s">
        <v>94</v>
      </c>
    </row>
    <row r="240" spans="1:5" x14ac:dyDescent="0.2">
      <c r="A240" s="1" t="s">
        <v>491</v>
      </c>
      <c r="B240" s="2">
        <v>43403</v>
      </c>
      <c r="C240" s="1" t="s">
        <v>492</v>
      </c>
      <c r="D240" s="1" t="s">
        <v>23</v>
      </c>
      <c r="E240" s="1" t="s">
        <v>24</v>
      </c>
    </row>
    <row r="241" spans="1:5" x14ac:dyDescent="0.2">
      <c r="A241" s="1" t="s">
        <v>493</v>
      </c>
      <c r="B241" s="2">
        <v>43404</v>
      </c>
      <c r="C241" s="1" t="s">
        <v>494</v>
      </c>
      <c r="D241" s="1" t="s">
        <v>27</v>
      </c>
      <c r="E241" s="1" t="s">
        <v>28</v>
      </c>
    </row>
    <row r="242" spans="1:5" x14ac:dyDescent="0.2">
      <c r="A242" s="1" t="s">
        <v>495</v>
      </c>
      <c r="B242" s="2">
        <v>43405</v>
      </c>
      <c r="C242" s="1" t="s">
        <v>496</v>
      </c>
      <c r="D242" s="1" t="s">
        <v>11</v>
      </c>
      <c r="E242" s="1" t="s">
        <v>91</v>
      </c>
    </row>
    <row r="243" spans="1:5" x14ac:dyDescent="0.2">
      <c r="A243" s="1" t="s">
        <v>497</v>
      </c>
      <c r="B243" s="2">
        <v>43406</v>
      </c>
      <c r="C243" s="1" t="s">
        <v>209</v>
      </c>
      <c r="D243" s="1" t="s">
        <v>15</v>
      </c>
      <c r="E243" s="1" t="s">
        <v>94</v>
      </c>
    </row>
    <row r="244" spans="1:5" x14ac:dyDescent="0.2">
      <c r="A244" s="1" t="s">
        <v>498</v>
      </c>
      <c r="B244" s="2">
        <v>43407</v>
      </c>
      <c r="C244" s="1" t="s">
        <v>499</v>
      </c>
      <c r="D244" s="1" t="s">
        <v>11</v>
      </c>
      <c r="E244" s="1" t="s">
        <v>91</v>
      </c>
    </row>
    <row r="245" spans="1:5" x14ac:dyDescent="0.2">
      <c r="A245" s="1" t="s">
        <v>500</v>
      </c>
      <c r="B245" s="2">
        <v>43407</v>
      </c>
      <c r="C245" s="1" t="s">
        <v>501</v>
      </c>
      <c r="D245" s="1" t="s">
        <v>15</v>
      </c>
      <c r="E245" s="1" t="s">
        <v>94</v>
      </c>
    </row>
    <row r="246" spans="1:5" x14ac:dyDescent="0.2">
      <c r="A246" s="1" t="s">
        <v>502</v>
      </c>
      <c r="B246" s="2">
        <v>43407</v>
      </c>
      <c r="C246" s="1" t="s">
        <v>503</v>
      </c>
      <c r="D246" s="1" t="s">
        <v>47</v>
      </c>
      <c r="E246" s="1" t="s">
        <v>48</v>
      </c>
    </row>
    <row r="247" spans="1:5" x14ac:dyDescent="0.2">
      <c r="A247" s="1" t="s">
        <v>504</v>
      </c>
      <c r="B247" s="2">
        <v>43407</v>
      </c>
      <c r="C247" s="1" t="s">
        <v>505</v>
      </c>
      <c r="D247" s="1" t="s">
        <v>51</v>
      </c>
      <c r="E247" s="1" t="s">
        <v>52</v>
      </c>
    </row>
    <row r="248" spans="1:5" x14ac:dyDescent="0.2">
      <c r="A248" s="1" t="s">
        <v>506</v>
      </c>
      <c r="B248" s="2">
        <v>43407</v>
      </c>
      <c r="C248" s="1" t="s">
        <v>507</v>
      </c>
      <c r="D248" s="1" t="s">
        <v>55</v>
      </c>
      <c r="E248" s="1" t="s">
        <v>52</v>
      </c>
    </row>
    <row r="249" spans="1:5" x14ac:dyDescent="0.2">
      <c r="A249" s="1" t="s">
        <v>508</v>
      </c>
      <c r="B249" s="2">
        <v>43407</v>
      </c>
      <c r="C249" s="1" t="s">
        <v>464</v>
      </c>
      <c r="D249" s="1" t="s">
        <v>58</v>
      </c>
      <c r="E249" s="1" t="s">
        <v>59</v>
      </c>
    </row>
    <row r="250" spans="1:5" x14ac:dyDescent="0.2">
      <c r="A250" s="1" t="s">
        <v>509</v>
      </c>
      <c r="B250" s="2">
        <v>43408</v>
      </c>
      <c r="C250" s="1" t="s">
        <v>510</v>
      </c>
      <c r="D250" s="1" t="s">
        <v>62</v>
      </c>
      <c r="E250" s="1" t="s">
        <v>63</v>
      </c>
    </row>
    <row r="251" spans="1:5" x14ac:dyDescent="0.2">
      <c r="A251" s="1" t="s">
        <v>511</v>
      </c>
      <c r="B251" s="2">
        <v>43409</v>
      </c>
      <c r="C251" s="1" t="s">
        <v>395</v>
      </c>
      <c r="D251" s="1" t="s">
        <v>66</v>
      </c>
      <c r="E251" s="1" t="s">
        <v>66</v>
      </c>
    </row>
    <row r="252" spans="1:5" x14ac:dyDescent="0.2">
      <c r="A252" s="1" t="s">
        <v>512</v>
      </c>
      <c r="B252" s="2">
        <v>43410</v>
      </c>
      <c r="C252" s="1" t="s">
        <v>513</v>
      </c>
      <c r="D252" s="1" t="s">
        <v>69</v>
      </c>
      <c r="E252" s="1" t="s">
        <v>70</v>
      </c>
    </row>
    <row r="253" spans="1:5" x14ac:dyDescent="0.2">
      <c r="A253" s="1" t="s">
        <v>514</v>
      </c>
      <c r="B253" s="2">
        <v>43411</v>
      </c>
      <c r="C253" s="1" t="s">
        <v>515</v>
      </c>
      <c r="D253" s="1" t="s">
        <v>73</v>
      </c>
      <c r="E253" s="1" t="s">
        <v>74</v>
      </c>
    </row>
    <row r="254" spans="1:5" x14ac:dyDescent="0.2">
      <c r="A254" s="1" t="s">
        <v>516</v>
      </c>
      <c r="B254" s="2">
        <v>43412</v>
      </c>
      <c r="C254" s="1" t="s">
        <v>517</v>
      </c>
      <c r="D254" s="1" t="s">
        <v>7</v>
      </c>
      <c r="E254" s="1" t="s">
        <v>8</v>
      </c>
    </row>
    <row r="255" spans="1:5" x14ac:dyDescent="0.2">
      <c r="A255" s="1" t="s">
        <v>518</v>
      </c>
      <c r="B255" s="2">
        <v>43412</v>
      </c>
      <c r="C255" s="1" t="s">
        <v>308</v>
      </c>
      <c r="D255" s="1" t="s">
        <v>11</v>
      </c>
      <c r="E255" s="1" t="s">
        <v>12</v>
      </c>
    </row>
    <row r="256" spans="1:5" x14ac:dyDescent="0.2">
      <c r="A256" s="1" t="s">
        <v>519</v>
      </c>
      <c r="B256" s="2">
        <v>43412</v>
      </c>
      <c r="C256" s="1" t="s">
        <v>520</v>
      </c>
      <c r="D256" s="1" t="s">
        <v>15</v>
      </c>
      <c r="E256" s="1" t="s">
        <v>16</v>
      </c>
    </row>
    <row r="257" spans="1:5" x14ac:dyDescent="0.2">
      <c r="A257" s="1" t="s">
        <v>521</v>
      </c>
      <c r="B257" s="2">
        <v>43414</v>
      </c>
      <c r="C257" s="1" t="s">
        <v>520</v>
      </c>
      <c r="D257" s="1" t="s">
        <v>11</v>
      </c>
      <c r="E257" s="1" t="s">
        <v>91</v>
      </c>
    </row>
    <row r="258" spans="1:5" x14ac:dyDescent="0.2">
      <c r="A258" s="1" t="s">
        <v>522</v>
      </c>
      <c r="B258" s="2">
        <v>43414</v>
      </c>
      <c r="C258" s="1" t="s">
        <v>523</v>
      </c>
      <c r="D258" s="1" t="s">
        <v>15</v>
      </c>
      <c r="E258" s="1" t="s">
        <v>94</v>
      </c>
    </row>
    <row r="259" spans="1:5" x14ac:dyDescent="0.2">
      <c r="A259" s="1" t="s">
        <v>524</v>
      </c>
      <c r="B259" s="2">
        <v>43417</v>
      </c>
      <c r="C259" s="1" t="s">
        <v>448</v>
      </c>
      <c r="D259" s="1" t="s">
        <v>11</v>
      </c>
      <c r="E259" s="1" t="s">
        <v>91</v>
      </c>
    </row>
    <row r="260" spans="1:5" x14ac:dyDescent="0.2">
      <c r="A260" s="1" t="s">
        <v>525</v>
      </c>
      <c r="B260" s="2">
        <v>43418</v>
      </c>
      <c r="C260" s="1" t="s">
        <v>526</v>
      </c>
      <c r="D260" s="1" t="s">
        <v>15</v>
      </c>
      <c r="E260" s="1" t="s">
        <v>94</v>
      </c>
    </row>
    <row r="261" spans="1:5" x14ac:dyDescent="0.2">
      <c r="A261" s="1" t="s">
        <v>527</v>
      </c>
      <c r="B261" s="2">
        <v>43419</v>
      </c>
      <c r="C261" s="1" t="s">
        <v>340</v>
      </c>
      <c r="D261" s="1" t="s">
        <v>35</v>
      </c>
      <c r="E261" s="1" t="s">
        <v>36</v>
      </c>
    </row>
    <row r="262" spans="1:5" x14ac:dyDescent="0.2">
      <c r="A262" s="1" t="s">
        <v>528</v>
      </c>
      <c r="B262" s="2">
        <v>43419</v>
      </c>
      <c r="C262" s="1" t="s">
        <v>529</v>
      </c>
      <c r="D262" s="1" t="s">
        <v>39</v>
      </c>
      <c r="E262" s="1" t="s">
        <v>40</v>
      </c>
    </row>
    <row r="263" spans="1:5" x14ac:dyDescent="0.2">
      <c r="A263" s="1" t="s">
        <v>530</v>
      </c>
      <c r="B263" s="2">
        <v>43419</v>
      </c>
      <c r="C263" s="1" t="s">
        <v>531</v>
      </c>
      <c r="D263" s="1" t="s">
        <v>43</v>
      </c>
      <c r="E263" s="1" t="s">
        <v>44</v>
      </c>
    </row>
    <row r="264" spans="1:5" x14ac:dyDescent="0.2">
      <c r="A264" s="1" t="s">
        <v>532</v>
      </c>
      <c r="B264" s="2">
        <v>43419</v>
      </c>
      <c r="C264" s="1" t="s">
        <v>533</v>
      </c>
      <c r="D264" s="1" t="s">
        <v>47</v>
      </c>
      <c r="E264" s="1" t="s">
        <v>48</v>
      </c>
    </row>
    <row r="265" spans="1:5" x14ac:dyDescent="0.2">
      <c r="A265" s="1" t="s">
        <v>534</v>
      </c>
      <c r="B265" s="2">
        <v>43419</v>
      </c>
      <c r="C265" s="1" t="s">
        <v>535</v>
      </c>
      <c r="D265" s="1" t="s">
        <v>11</v>
      </c>
      <c r="E265" s="1" t="s">
        <v>91</v>
      </c>
    </row>
    <row r="266" spans="1:5" x14ac:dyDescent="0.2">
      <c r="A266" s="1" t="s">
        <v>536</v>
      </c>
      <c r="B266" s="2">
        <v>43419</v>
      </c>
      <c r="C266" s="1" t="s">
        <v>537</v>
      </c>
      <c r="D266" s="1" t="s">
        <v>15</v>
      </c>
      <c r="E266" s="1" t="s">
        <v>94</v>
      </c>
    </row>
    <row r="267" spans="1:5" x14ac:dyDescent="0.2">
      <c r="A267" s="1" t="s">
        <v>538</v>
      </c>
      <c r="B267" s="2">
        <v>43420</v>
      </c>
      <c r="C267" s="1" t="s">
        <v>539</v>
      </c>
      <c r="D267" s="1" t="s">
        <v>58</v>
      </c>
      <c r="E267" s="1" t="s">
        <v>59</v>
      </c>
    </row>
    <row r="268" spans="1:5" x14ac:dyDescent="0.2">
      <c r="A268" s="1" t="s">
        <v>540</v>
      </c>
      <c r="B268" s="2">
        <v>43421</v>
      </c>
      <c r="C268" s="1" t="s">
        <v>430</v>
      </c>
      <c r="D268" s="1" t="s">
        <v>62</v>
      </c>
      <c r="E268" s="1" t="s">
        <v>63</v>
      </c>
    </row>
    <row r="269" spans="1:5" x14ac:dyDescent="0.2">
      <c r="A269" s="1" t="s">
        <v>541</v>
      </c>
      <c r="B269" s="2">
        <v>43422</v>
      </c>
      <c r="C269" s="1" t="s">
        <v>542</v>
      </c>
      <c r="D269" s="1" t="s">
        <v>66</v>
      </c>
      <c r="E269" s="1" t="s">
        <v>66</v>
      </c>
    </row>
    <row r="270" spans="1:5" x14ac:dyDescent="0.2">
      <c r="A270" s="1" t="s">
        <v>543</v>
      </c>
      <c r="B270" s="2">
        <v>43423</v>
      </c>
      <c r="C270" s="1" t="s">
        <v>544</v>
      </c>
      <c r="D270" s="1" t="s">
        <v>69</v>
      </c>
      <c r="E270" s="1" t="s">
        <v>70</v>
      </c>
    </row>
    <row r="271" spans="1:5" x14ac:dyDescent="0.2">
      <c r="A271" s="1" t="s">
        <v>545</v>
      </c>
      <c r="B271" s="2">
        <v>43424</v>
      </c>
      <c r="C271" s="1" t="s">
        <v>302</v>
      </c>
      <c r="D271" s="1" t="s">
        <v>73</v>
      </c>
      <c r="E271" s="1" t="s">
        <v>74</v>
      </c>
    </row>
    <row r="272" spans="1:5" x14ac:dyDescent="0.2">
      <c r="A272" s="1" t="s">
        <v>546</v>
      </c>
      <c r="B272" s="2">
        <v>43425</v>
      </c>
      <c r="C272" s="1" t="s">
        <v>547</v>
      </c>
      <c r="D272" s="1" t="s">
        <v>7</v>
      </c>
      <c r="E272" s="1" t="s">
        <v>548</v>
      </c>
    </row>
    <row r="273" spans="1:5" x14ac:dyDescent="0.2">
      <c r="A273" s="1" t="s">
        <v>549</v>
      </c>
      <c r="B273" s="2">
        <v>43426</v>
      </c>
      <c r="C273" s="1" t="s">
        <v>550</v>
      </c>
      <c r="D273" s="1" t="s">
        <v>11</v>
      </c>
      <c r="E273" s="1" t="s">
        <v>91</v>
      </c>
    </row>
    <row r="274" spans="1:5" x14ac:dyDescent="0.2">
      <c r="A274" s="1" t="s">
        <v>551</v>
      </c>
      <c r="B274" s="2">
        <v>43427</v>
      </c>
      <c r="C274" s="1" t="s">
        <v>552</v>
      </c>
      <c r="D274" s="1" t="s">
        <v>15</v>
      </c>
      <c r="E274" s="1" t="s">
        <v>94</v>
      </c>
    </row>
    <row r="275" spans="1:5" x14ac:dyDescent="0.2">
      <c r="A275" s="1" t="s">
        <v>553</v>
      </c>
      <c r="B275" s="2">
        <v>43428</v>
      </c>
      <c r="C275" s="1" t="s">
        <v>257</v>
      </c>
      <c r="D275" s="1" t="s">
        <v>19</v>
      </c>
      <c r="E275" s="1" t="s">
        <v>554</v>
      </c>
    </row>
    <row r="276" spans="1:5" x14ac:dyDescent="0.2">
      <c r="A276" s="1" t="s">
        <v>555</v>
      </c>
      <c r="B276" s="2">
        <v>43428</v>
      </c>
      <c r="C276" s="1" t="s">
        <v>556</v>
      </c>
      <c r="D276" s="1" t="s">
        <v>39</v>
      </c>
      <c r="E276" s="1" t="s">
        <v>557</v>
      </c>
    </row>
    <row r="277" spans="1:5" x14ac:dyDescent="0.2">
      <c r="A277" s="1" t="s">
        <v>558</v>
      </c>
      <c r="B277" s="2">
        <v>43428</v>
      </c>
      <c r="C277" s="1" t="s">
        <v>559</v>
      </c>
      <c r="D277" s="1" t="s">
        <v>51</v>
      </c>
      <c r="E277" s="1" t="s">
        <v>560</v>
      </c>
    </row>
    <row r="278" spans="1:5" x14ac:dyDescent="0.2">
      <c r="A278" s="1" t="s">
        <v>561</v>
      </c>
      <c r="B278" s="2">
        <v>43428</v>
      </c>
      <c r="C278" s="1" t="s">
        <v>562</v>
      </c>
      <c r="D278" s="1" t="s">
        <v>7</v>
      </c>
      <c r="E278" s="1" t="s">
        <v>548</v>
      </c>
    </row>
    <row r="279" spans="1:5" x14ac:dyDescent="0.2">
      <c r="A279" s="1" t="s">
        <v>563</v>
      </c>
      <c r="B279" s="2">
        <v>43428</v>
      </c>
      <c r="C279" s="1" t="s">
        <v>564</v>
      </c>
      <c r="D279" s="1" t="s">
        <v>11</v>
      </c>
      <c r="E279" s="1" t="s">
        <v>91</v>
      </c>
    </row>
    <row r="280" spans="1:5" x14ac:dyDescent="0.2">
      <c r="A280" s="1" t="s">
        <v>565</v>
      </c>
      <c r="B280" s="2">
        <v>43428</v>
      </c>
      <c r="C280" s="1" t="s">
        <v>407</v>
      </c>
      <c r="D280" s="1" t="s">
        <v>15</v>
      </c>
      <c r="E280" s="1" t="s">
        <v>94</v>
      </c>
    </row>
    <row r="281" spans="1:5" x14ac:dyDescent="0.2">
      <c r="A281" s="1" t="s">
        <v>566</v>
      </c>
      <c r="B281" s="2">
        <v>43428</v>
      </c>
      <c r="C281" s="1" t="s">
        <v>567</v>
      </c>
      <c r="D281" s="1" t="s">
        <v>19</v>
      </c>
      <c r="E281" s="1" t="s">
        <v>554</v>
      </c>
    </row>
    <row r="282" spans="1:5" x14ac:dyDescent="0.2">
      <c r="A282" s="1" t="s">
        <v>568</v>
      </c>
      <c r="B282" s="2">
        <v>43429</v>
      </c>
      <c r="C282" s="1" t="s">
        <v>96</v>
      </c>
      <c r="D282" s="1" t="s">
        <v>39</v>
      </c>
      <c r="E282" s="1" t="s">
        <v>557</v>
      </c>
    </row>
    <row r="283" spans="1:5" x14ac:dyDescent="0.2">
      <c r="A283" s="1" t="s">
        <v>569</v>
      </c>
      <c r="B283" s="2">
        <v>43430</v>
      </c>
      <c r="C283" s="1" t="s">
        <v>570</v>
      </c>
      <c r="D283" s="1" t="s">
        <v>51</v>
      </c>
      <c r="E283" s="1" t="s">
        <v>560</v>
      </c>
    </row>
    <row r="284" spans="1:5" x14ac:dyDescent="0.2">
      <c r="A284" s="1" t="s">
        <v>571</v>
      </c>
      <c r="B284" s="2">
        <v>43431</v>
      </c>
      <c r="C284" s="1" t="s">
        <v>572</v>
      </c>
      <c r="D284" s="1" t="s">
        <v>7</v>
      </c>
      <c r="E284" s="1" t="s">
        <v>548</v>
      </c>
    </row>
    <row r="285" spans="1:5" x14ac:dyDescent="0.2">
      <c r="A285" s="1" t="s">
        <v>573</v>
      </c>
      <c r="B285" s="2">
        <v>43432</v>
      </c>
      <c r="C285" s="1" t="s">
        <v>574</v>
      </c>
      <c r="D285" s="1" t="s">
        <v>11</v>
      </c>
      <c r="E285" s="1" t="s">
        <v>91</v>
      </c>
    </row>
    <row r="286" spans="1:5" x14ac:dyDescent="0.2">
      <c r="A286" s="1" t="s">
        <v>575</v>
      </c>
      <c r="B286" s="2">
        <v>43432</v>
      </c>
      <c r="C286" s="1" t="s">
        <v>576</v>
      </c>
      <c r="D286" s="1" t="s">
        <v>15</v>
      </c>
      <c r="E286" s="1" t="s">
        <v>94</v>
      </c>
    </row>
    <row r="287" spans="1:5" x14ac:dyDescent="0.2">
      <c r="A287" s="1" t="s">
        <v>577</v>
      </c>
      <c r="B287" s="2">
        <v>43432</v>
      </c>
      <c r="C287" s="1" t="s">
        <v>578</v>
      </c>
      <c r="D287" s="1" t="s">
        <v>19</v>
      </c>
      <c r="E287" s="1" t="s">
        <v>554</v>
      </c>
    </row>
    <row r="288" spans="1:5" x14ac:dyDescent="0.2">
      <c r="A288" s="1" t="s">
        <v>579</v>
      </c>
      <c r="B288" s="2">
        <v>43435</v>
      </c>
      <c r="C288" s="1" t="s">
        <v>580</v>
      </c>
      <c r="D288" s="1" t="s">
        <v>39</v>
      </c>
      <c r="E288" s="1" t="s">
        <v>557</v>
      </c>
    </row>
    <row r="289" spans="1:5" x14ac:dyDescent="0.2">
      <c r="A289" s="1" t="s">
        <v>581</v>
      </c>
      <c r="B289" s="2">
        <v>43436</v>
      </c>
      <c r="C289" s="1" t="s">
        <v>464</v>
      </c>
      <c r="D289" s="1" t="s">
        <v>51</v>
      </c>
      <c r="E289" s="1" t="s">
        <v>560</v>
      </c>
    </row>
    <row r="290" spans="1:5" x14ac:dyDescent="0.2">
      <c r="A290" s="1" t="s">
        <v>582</v>
      </c>
      <c r="B290" s="2">
        <v>43437</v>
      </c>
      <c r="C290" s="1" t="s">
        <v>395</v>
      </c>
      <c r="D290" s="1" t="s">
        <v>7</v>
      </c>
      <c r="E290" s="1" t="s">
        <v>548</v>
      </c>
    </row>
    <row r="291" spans="1:5" x14ac:dyDescent="0.2">
      <c r="A291" s="1" t="s">
        <v>583</v>
      </c>
      <c r="B291" s="2">
        <v>43438</v>
      </c>
      <c r="C291" s="1" t="s">
        <v>584</v>
      </c>
      <c r="D291" s="1" t="s">
        <v>11</v>
      </c>
      <c r="E291" s="1" t="s">
        <v>91</v>
      </c>
    </row>
    <row r="292" spans="1:5" x14ac:dyDescent="0.2">
      <c r="A292" s="1" t="s">
        <v>585</v>
      </c>
      <c r="B292" s="2">
        <v>43438</v>
      </c>
      <c r="C292" s="1" t="s">
        <v>251</v>
      </c>
      <c r="D292" s="1" t="s">
        <v>15</v>
      </c>
      <c r="E292" s="1" t="s">
        <v>94</v>
      </c>
    </row>
    <row r="293" spans="1:5" x14ac:dyDescent="0.2">
      <c r="A293" s="1" t="s">
        <v>586</v>
      </c>
      <c r="B293" s="2">
        <v>43438</v>
      </c>
      <c r="C293" s="1" t="s">
        <v>380</v>
      </c>
      <c r="D293" s="1" t="s">
        <v>19</v>
      </c>
      <c r="E293" s="1" t="s">
        <v>554</v>
      </c>
    </row>
    <row r="294" spans="1:5" x14ac:dyDescent="0.2">
      <c r="A294" s="1" t="s">
        <v>587</v>
      </c>
      <c r="B294" s="2">
        <v>43438</v>
      </c>
      <c r="C294" s="1" t="s">
        <v>588</v>
      </c>
      <c r="D294" s="1" t="s">
        <v>39</v>
      </c>
      <c r="E294" s="1" t="s">
        <v>557</v>
      </c>
    </row>
    <row r="295" spans="1:5" x14ac:dyDescent="0.2">
      <c r="A295" s="1" t="s">
        <v>589</v>
      </c>
      <c r="B295" s="2">
        <v>43438</v>
      </c>
      <c r="C295" s="1" t="s">
        <v>590</v>
      </c>
      <c r="D295" s="1" t="s">
        <v>51</v>
      </c>
      <c r="E295" s="1" t="s">
        <v>560</v>
      </c>
    </row>
    <row r="296" spans="1:5" x14ac:dyDescent="0.2">
      <c r="A296" s="1" t="s">
        <v>591</v>
      </c>
      <c r="B296" s="2">
        <v>43438</v>
      </c>
      <c r="C296" s="1" t="s">
        <v>592</v>
      </c>
      <c r="D296" s="1" t="s">
        <v>7</v>
      </c>
      <c r="E296" s="1" t="s">
        <v>548</v>
      </c>
    </row>
    <row r="297" spans="1:5" x14ac:dyDescent="0.2">
      <c r="A297" s="1" t="s">
        <v>593</v>
      </c>
      <c r="B297" s="2">
        <v>43439</v>
      </c>
      <c r="C297" s="1" t="s">
        <v>320</v>
      </c>
      <c r="D297" s="1" t="s">
        <v>11</v>
      </c>
      <c r="E297" s="1" t="s">
        <v>91</v>
      </c>
    </row>
    <row r="298" spans="1:5" x14ac:dyDescent="0.2">
      <c r="A298" s="1" t="s">
        <v>594</v>
      </c>
      <c r="B298" s="2">
        <v>43440</v>
      </c>
      <c r="C298" s="1" t="s">
        <v>464</v>
      </c>
      <c r="D298" s="1" t="s">
        <v>15</v>
      </c>
      <c r="E298" s="1" t="s">
        <v>94</v>
      </c>
    </row>
    <row r="299" spans="1:5" x14ac:dyDescent="0.2">
      <c r="A299" s="1" t="s">
        <v>595</v>
      </c>
      <c r="B299" s="2">
        <v>43441</v>
      </c>
      <c r="C299" s="1" t="s">
        <v>395</v>
      </c>
      <c r="D299" s="1" t="s">
        <v>19</v>
      </c>
      <c r="E299" s="1" t="s">
        <v>554</v>
      </c>
    </row>
    <row r="300" spans="1:5" x14ac:dyDescent="0.2">
      <c r="A300" s="1" t="s">
        <v>596</v>
      </c>
      <c r="B300" s="2">
        <v>43442</v>
      </c>
      <c r="C300" s="1" t="s">
        <v>597</v>
      </c>
      <c r="D300" s="1" t="s">
        <v>39</v>
      </c>
      <c r="E300" s="1" t="s">
        <v>557</v>
      </c>
    </row>
    <row r="301" spans="1:5" x14ac:dyDescent="0.2">
      <c r="A301" s="1" t="s">
        <v>598</v>
      </c>
      <c r="B301" s="2">
        <v>43443</v>
      </c>
      <c r="C301" s="1" t="s">
        <v>523</v>
      </c>
      <c r="D301" s="1" t="s">
        <v>51</v>
      </c>
      <c r="E301" s="1" t="s">
        <v>560</v>
      </c>
    </row>
    <row r="302" spans="1:5" x14ac:dyDescent="0.2">
      <c r="A302" s="1" t="s">
        <v>599</v>
      </c>
      <c r="B302" s="2">
        <v>43444</v>
      </c>
      <c r="C302" s="1" t="s">
        <v>600</v>
      </c>
      <c r="D302" s="1" t="s">
        <v>7</v>
      </c>
      <c r="E302" s="1" t="s">
        <v>548</v>
      </c>
    </row>
    <row r="303" spans="1:5" x14ac:dyDescent="0.2">
      <c r="A303" s="1" t="s">
        <v>601</v>
      </c>
      <c r="B303" s="2">
        <v>43444</v>
      </c>
      <c r="C303" s="1" t="s">
        <v>602</v>
      </c>
      <c r="D303" s="1" t="s">
        <v>11</v>
      </c>
      <c r="E303" s="1" t="s">
        <v>91</v>
      </c>
    </row>
    <row r="304" spans="1:5" x14ac:dyDescent="0.2">
      <c r="A304" s="1" t="s">
        <v>603</v>
      </c>
      <c r="B304" s="2">
        <v>43444</v>
      </c>
      <c r="C304" s="1" t="s">
        <v>604</v>
      </c>
      <c r="D304" s="1" t="s">
        <v>15</v>
      </c>
      <c r="E304" s="1" t="s">
        <v>94</v>
      </c>
    </row>
    <row r="305" spans="1:5" x14ac:dyDescent="0.2">
      <c r="A305" s="1" t="s">
        <v>605</v>
      </c>
      <c r="B305" s="2">
        <v>43444</v>
      </c>
      <c r="C305" s="1" t="s">
        <v>448</v>
      </c>
      <c r="D305" s="1" t="s">
        <v>606</v>
      </c>
      <c r="E305" s="1" t="s">
        <v>606</v>
      </c>
    </row>
    <row r="306" spans="1:5" x14ac:dyDescent="0.2">
      <c r="A306" s="1" t="s">
        <v>607</v>
      </c>
      <c r="B306" s="2">
        <v>43445</v>
      </c>
      <c r="C306" s="1" t="s">
        <v>608</v>
      </c>
      <c r="D306" s="1" t="s">
        <v>15</v>
      </c>
      <c r="E306" s="1" t="s">
        <v>606</v>
      </c>
    </row>
    <row r="307" spans="1:5" x14ac:dyDescent="0.2">
      <c r="A307" s="1" t="s">
        <v>609</v>
      </c>
      <c r="B307" s="2">
        <v>43445</v>
      </c>
      <c r="C307" s="1" t="s">
        <v>610</v>
      </c>
      <c r="D307" s="1" t="s">
        <v>606</v>
      </c>
      <c r="E307" s="1" t="s">
        <v>606</v>
      </c>
    </row>
    <row r="308" spans="1:5" x14ac:dyDescent="0.2">
      <c r="A308" s="1" t="s">
        <v>611</v>
      </c>
      <c r="B308" s="2">
        <v>43445</v>
      </c>
      <c r="C308" s="1" t="s">
        <v>612</v>
      </c>
      <c r="D308" s="1" t="s">
        <v>15</v>
      </c>
      <c r="E308" s="1" t="s">
        <v>16</v>
      </c>
    </row>
    <row r="309" spans="1:5" x14ac:dyDescent="0.2">
      <c r="A309" s="1" t="s">
        <v>613</v>
      </c>
      <c r="B309" s="2">
        <v>43446</v>
      </c>
      <c r="C309" s="1" t="s">
        <v>614</v>
      </c>
      <c r="D309" s="1" t="s">
        <v>606</v>
      </c>
      <c r="E309" s="1" t="s">
        <v>606</v>
      </c>
    </row>
    <row r="310" spans="1:5" x14ac:dyDescent="0.2">
      <c r="A310" s="1" t="s">
        <v>615</v>
      </c>
      <c r="B310" s="2">
        <v>43447</v>
      </c>
      <c r="C310" s="1" t="s">
        <v>616</v>
      </c>
      <c r="D310" s="1" t="s">
        <v>15</v>
      </c>
      <c r="E310" s="1" t="s">
        <v>606</v>
      </c>
    </row>
    <row r="311" spans="1:5" x14ac:dyDescent="0.2">
      <c r="A311" s="1" t="s">
        <v>617</v>
      </c>
      <c r="B311" s="2">
        <v>43448</v>
      </c>
      <c r="C311" s="1" t="s">
        <v>618</v>
      </c>
      <c r="D311" s="1" t="s">
        <v>606</v>
      </c>
      <c r="E311" s="1" t="s">
        <v>606</v>
      </c>
    </row>
    <row r="312" spans="1:5" x14ac:dyDescent="0.2">
      <c r="A312" s="1" t="s">
        <v>619</v>
      </c>
      <c r="B312" s="2">
        <v>43449</v>
      </c>
      <c r="C312" s="1" t="s">
        <v>620</v>
      </c>
      <c r="D312" s="1" t="s">
        <v>15</v>
      </c>
      <c r="E312" s="1" t="s">
        <v>16</v>
      </c>
    </row>
    <row r="313" spans="1:5" x14ac:dyDescent="0.2">
      <c r="A313" s="1" t="s">
        <v>621</v>
      </c>
      <c r="B313" s="2">
        <v>43450</v>
      </c>
      <c r="C313" s="1" t="s">
        <v>622</v>
      </c>
      <c r="D313" s="1" t="s">
        <v>606</v>
      </c>
      <c r="E313" s="1" t="s">
        <v>606</v>
      </c>
    </row>
    <row r="314" spans="1:5" x14ac:dyDescent="0.2">
      <c r="A314" s="1" t="s">
        <v>623</v>
      </c>
      <c r="B314" s="2">
        <v>43451</v>
      </c>
      <c r="C314" s="1" t="s">
        <v>624</v>
      </c>
      <c r="D314" s="1" t="s">
        <v>15</v>
      </c>
      <c r="E314" s="1" t="s">
        <v>606</v>
      </c>
    </row>
    <row r="315" spans="1:5" x14ac:dyDescent="0.2">
      <c r="A315" s="1" t="s">
        <v>625</v>
      </c>
      <c r="B315" s="2">
        <v>43452</v>
      </c>
      <c r="C315" s="1" t="s">
        <v>626</v>
      </c>
      <c r="D315" s="1" t="s">
        <v>606</v>
      </c>
      <c r="E315" s="1" t="s">
        <v>606</v>
      </c>
    </row>
    <row r="316" spans="1:5" x14ac:dyDescent="0.2">
      <c r="A316" s="1" t="s">
        <v>627</v>
      </c>
      <c r="B316" s="2">
        <v>43453</v>
      </c>
      <c r="C316" s="1" t="s">
        <v>628</v>
      </c>
      <c r="D316" s="1" t="s">
        <v>51</v>
      </c>
      <c r="E316" s="1" t="s">
        <v>560</v>
      </c>
    </row>
    <row r="317" spans="1:5" x14ac:dyDescent="0.2">
      <c r="A317" s="1" t="s">
        <v>629</v>
      </c>
      <c r="B317" s="2">
        <v>43454</v>
      </c>
      <c r="C317" s="1" t="s">
        <v>630</v>
      </c>
      <c r="D317" s="1" t="s">
        <v>7</v>
      </c>
      <c r="E317" s="1" t="s">
        <v>548</v>
      </c>
    </row>
    <row r="318" spans="1:5" x14ac:dyDescent="0.2">
      <c r="A318" s="1" t="s">
        <v>631</v>
      </c>
      <c r="B318" s="2">
        <v>43455</v>
      </c>
      <c r="C318" s="1" t="s">
        <v>108</v>
      </c>
      <c r="D318" s="1" t="s">
        <v>11</v>
      </c>
      <c r="E318" s="1" t="s">
        <v>91</v>
      </c>
    </row>
    <row r="319" spans="1:5" x14ac:dyDescent="0.2">
      <c r="A319" s="1" t="s">
        <v>632</v>
      </c>
      <c r="B319" s="2">
        <v>43456</v>
      </c>
      <c r="C319" s="1" t="s">
        <v>633</v>
      </c>
      <c r="D319" s="1" t="s">
        <v>15</v>
      </c>
      <c r="E319" s="1" t="s">
        <v>94</v>
      </c>
    </row>
    <row r="320" spans="1:5" x14ac:dyDescent="0.2">
      <c r="A320" s="1" t="s">
        <v>634</v>
      </c>
      <c r="B320" s="2">
        <v>43457</v>
      </c>
      <c r="C320" s="1" t="s">
        <v>635</v>
      </c>
      <c r="D320" s="1" t="s">
        <v>19</v>
      </c>
      <c r="E320" s="1" t="s">
        <v>554</v>
      </c>
    </row>
    <row r="321" spans="1:5" x14ac:dyDescent="0.2">
      <c r="A321" s="1" t="s">
        <v>636</v>
      </c>
      <c r="B321" s="2">
        <v>43458</v>
      </c>
      <c r="C321" s="1" t="s">
        <v>637</v>
      </c>
      <c r="D321" s="1" t="s">
        <v>39</v>
      </c>
      <c r="E321" s="1" t="s">
        <v>557</v>
      </c>
    </row>
    <row r="322" spans="1:5" x14ac:dyDescent="0.2">
      <c r="A322" s="1" t="s">
        <v>638</v>
      </c>
      <c r="B322" s="2">
        <v>43459</v>
      </c>
      <c r="C322" s="1" t="s">
        <v>639</v>
      </c>
      <c r="D322" s="1" t="s">
        <v>51</v>
      </c>
      <c r="E322" s="1" t="s">
        <v>560</v>
      </c>
    </row>
    <row r="323" spans="1:5" x14ac:dyDescent="0.2">
      <c r="A323" s="1" t="s">
        <v>640</v>
      </c>
      <c r="B323" s="2">
        <v>43460</v>
      </c>
      <c r="C323" s="1" t="s">
        <v>641</v>
      </c>
      <c r="D323" s="1" t="s">
        <v>7</v>
      </c>
      <c r="E323" s="1" t="s">
        <v>548</v>
      </c>
    </row>
    <row r="324" spans="1:5" x14ac:dyDescent="0.2">
      <c r="A324" s="1" t="s">
        <v>642</v>
      </c>
      <c r="B324" s="2">
        <v>43461</v>
      </c>
      <c r="C324" s="1" t="s">
        <v>643</v>
      </c>
      <c r="D324" s="1" t="s">
        <v>11</v>
      </c>
      <c r="E324" s="1" t="s">
        <v>91</v>
      </c>
    </row>
    <row r="325" spans="1:5" x14ac:dyDescent="0.2">
      <c r="A325" s="1" t="s">
        <v>644</v>
      </c>
      <c r="B325" s="2">
        <v>43462</v>
      </c>
      <c r="C325" s="1" t="s">
        <v>645</v>
      </c>
      <c r="D325" s="1" t="s">
        <v>27</v>
      </c>
      <c r="E325" s="1" t="s">
        <v>28</v>
      </c>
    </row>
    <row r="326" spans="1:5" x14ac:dyDescent="0.2">
      <c r="A326" s="1" t="s">
        <v>646</v>
      </c>
      <c r="B326" s="2">
        <v>43463</v>
      </c>
      <c r="C326" s="1" t="s">
        <v>160</v>
      </c>
      <c r="D326" s="1" t="s">
        <v>11</v>
      </c>
      <c r="E326" s="1" t="s">
        <v>91</v>
      </c>
    </row>
    <row r="327" spans="1:5" x14ac:dyDescent="0.2">
      <c r="A327" s="1" t="s">
        <v>647</v>
      </c>
      <c r="B327" s="2">
        <v>43464</v>
      </c>
      <c r="C327" s="1" t="s">
        <v>648</v>
      </c>
      <c r="D327" s="1" t="s">
        <v>15</v>
      </c>
      <c r="E327" s="1" t="s">
        <v>94</v>
      </c>
    </row>
    <row r="328" spans="1:5" x14ac:dyDescent="0.2">
      <c r="A328" s="1" t="s">
        <v>649</v>
      </c>
      <c r="B328" s="2">
        <v>43465</v>
      </c>
      <c r="C328" s="1" t="s">
        <v>190</v>
      </c>
      <c r="D328" s="1" t="s">
        <v>39</v>
      </c>
      <c r="E328" s="1" t="s">
        <v>40</v>
      </c>
    </row>
    <row r="329" spans="1:5" x14ac:dyDescent="0.2">
      <c r="A329" s="1" t="s">
        <v>650</v>
      </c>
      <c r="B329" s="2">
        <v>43466</v>
      </c>
      <c r="C329" s="1" t="s">
        <v>651</v>
      </c>
      <c r="D329" s="1" t="s">
        <v>43</v>
      </c>
      <c r="E329" s="1" t="s">
        <v>44</v>
      </c>
    </row>
    <row r="330" spans="1:5" x14ac:dyDescent="0.2">
      <c r="A330" s="1" t="s">
        <v>652</v>
      </c>
      <c r="B330" s="2">
        <v>43467</v>
      </c>
      <c r="C330" s="1" t="s">
        <v>653</v>
      </c>
      <c r="D330" s="1" t="s">
        <v>47</v>
      </c>
      <c r="E330" s="1" t="s">
        <v>48</v>
      </c>
    </row>
    <row r="331" spans="1:5" x14ac:dyDescent="0.2">
      <c r="A331" s="1" t="s">
        <v>654</v>
      </c>
      <c r="B331" s="2">
        <v>43468</v>
      </c>
      <c r="C331" s="1" t="s">
        <v>655</v>
      </c>
      <c r="D331" s="1" t="s">
        <v>51</v>
      </c>
      <c r="E331" s="1" t="s">
        <v>52</v>
      </c>
    </row>
    <row r="332" spans="1:5" x14ac:dyDescent="0.2">
      <c r="A332" s="1" t="s">
        <v>656</v>
      </c>
      <c r="B332" s="2">
        <v>43469</v>
      </c>
      <c r="C332" s="1" t="s">
        <v>657</v>
      </c>
      <c r="D332" s="1" t="s">
        <v>11</v>
      </c>
      <c r="E332" s="1" t="s">
        <v>91</v>
      </c>
    </row>
    <row r="333" spans="1:5" x14ac:dyDescent="0.2">
      <c r="A333" s="1" t="s">
        <v>658</v>
      </c>
      <c r="B333" s="2">
        <v>43469</v>
      </c>
      <c r="C333" s="1" t="s">
        <v>659</v>
      </c>
      <c r="D333" s="1" t="s">
        <v>15</v>
      </c>
      <c r="E333" s="1" t="s">
        <v>94</v>
      </c>
    </row>
    <row r="334" spans="1:5" x14ac:dyDescent="0.2">
      <c r="A334" s="1" t="s">
        <v>660</v>
      </c>
      <c r="B334" s="2">
        <v>43469</v>
      </c>
      <c r="C334" s="1" t="s">
        <v>661</v>
      </c>
      <c r="D334" s="1" t="s">
        <v>11</v>
      </c>
      <c r="E334" s="1" t="s">
        <v>91</v>
      </c>
    </row>
    <row r="335" spans="1:5" x14ac:dyDescent="0.2">
      <c r="A335" s="1" t="s">
        <v>662</v>
      </c>
      <c r="B335" s="2">
        <v>43469</v>
      </c>
      <c r="C335" s="1" t="s">
        <v>663</v>
      </c>
      <c r="D335" s="1" t="s">
        <v>15</v>
      </c>
      <c r="E335" s="1" t="s">
        <v>94</v>
      </c>
    </row>
    <row r="336" spans="1:5" x14ac:dyDescent="0.2">
      <c r="A336" s="1" t="s">
        <v>664</v>
      </c>
      <c r="B336" s="2">
        <v>43469</v>
      </c>
      <c r="C336" s="1" t="s">
        <v>665</v>
      </c>
      <c r="D336" s="1" t="s">
        <v>69</v>
      </c>
      <c r="E336" s="1" t="s">
        <v>70</v>
      </c>
    </row>
    <row r="337" spans="1:5" x14ac:dyDescent="0.2">
      <c r="A337" s="1" t="s">
        <v>666</v>
      </c>
      <c r="B337" s="2">
        <v>43470</v>
      </c>
      <c r="C337" s="1" t="s">
        <v>667</v>
      </c>
      <c r="D337" s="1" t="s">
        <v>51</v>
      </c>
      <c r="E337" s="1" t="s">
        <v>52</v>
      </c>
    </row>
    <row r="338" spans="1:5" x14ac:dyDescent="0.2">
      <c r="A338" s="1" t="s">
        <v>668</v>
      </c>
      <c r="B338" s="2">
        <v>43470</v>
      </c>
      <c r="C338" s="1" t="s">
        <v>430</v>
      </c>
      <c r="D338" s="1" t="s">
        <v>55</v>
      </c>
      <c r="E338" s="1" t="s">
        <v>52</v>
      </c>
    </row>
    <row r="339" spans="1:5" x14ac:dyDescent="0.2">
      <c r="A339" s="1" t="s">
        <v>669</v>
      </c>
      <c r="B339" s="2">
        <v>43470</v>
      </c>
      <c r="C339" s="1" t="s">
        <v>661</v>
      </c>
      <c r="D339" s="1" t="s">
        <v>58</v>
      </c>
      <c r="E339" s="1" t="s">
        <v>59</v>
      </c>
    </row>
    <row r="340" spans="1:5" x14ac:dyDescent="0.2">
      <c r="A340" s="1" t="s">
        <v>670</v>
      </c>
      <c r="B340" s="2">
        <v>43470</v>
      </c>
      <c r="C340" s="1" t="s">
        <v>671</v>
      </c>
      <c r="D340" s="1" t="s">
        <v>62</v>
      </c>
      <c r="E340" s="1" t="s">
        <v>63</v>
      </c>
    </row>
    <row r="341" spans="1:5" x14ac:dyDescent="0.2">
      <c r="A341" s="1" t="s">
        <v>672</v>
      </c>
      <c r="B341" s="2">
        <v>43471</v>
      </c>
      <c r="C341" s="1" t="s">
        <v>673</v>
      </c>
      <c r="D341" s="1" t="s">
        <v>66</v>
      </c>
      <c r="E341" s="1" t="s">
        <v>66</v>
      </c>
    </row>
    <row r="342" spans="1:5" x14ac:dyDescent="0.2">
      <c r="A342" s="1" t="s">
        <v>674</v>
      </c>
      <c r="B342" s="2">
        <v>43472</v>
      </c>
      <c r="C342" s="1" t="s">
        <v>675</v>
      </c>
      <c r="D342" s="1" t="s">
        <v>69</v>
      </c>
      <c r="E342" s="1" t="s">
        <v>70</v>
      </c>
    </row>
    <row r="343" spans="1:5" x14ac:dyDescent="0.2">
      <c r="A343" s="1" t="s">
        <v>676</v>
      </c>
      <c r="B343" s="2">
        <v>43473</v>
      </c>
      <c r="C343" s="1" t="s">
        <v>457</v>
      </c>
      <c r="D343" s="1" t="s">
        <v>73</v>
      </c>
      <c r="E343" s="1" t="s">
        <v>74</v>
      </c>
    </row>
    <row r="344" spans="1:5" x14ac:dyDescent="0.2">
      <c r="A344" s="1" t="s">
        <v>677</v>
      </c>
      <c r="B344" s="2">
        <v>43474</v>
      </c>
      <c r="C344" s="1" t="s">
        <v>678</v>
      </c>
      <c r="D344" s="1" t="s">
        <v>7</v>
      </c>
      <c r="E344" s="1" t="s">
        <v>8</v>
      </c>
    </row>
    <row r="345" spans="1:5" x14ac:dyDescent="0.2">
      <c r="A345" s="1" t="s">
        <v>679</v>
      </c>
      <c r="B345" s="2">
        <v>43475</v>
      </c>
      <c r="C345" s="1" t="s">
        <v>680</v>
      </c>
      <c r="D345" s="1" t="s">
        <v>11</v>
      </c>
      <c r="E345" s="1" t="s">
        <v>12</v>
      </c>
    </row>
    <row r="346" spans="1:5" x14ac:dyDescent="0.2">
      <c r="A346" s="1" t="s">
        <v>681</v>
      </c>
      <c r="B346" s="2">
        <v>43476</v>
      </c>
      <c r="C346" s="1" t="s">
        <v>682</v>
      </c>
      <c r="D346" s="1" t="s">
        <v>15</v>
      </c>
      <c r="E346" s="1" t="s">
        <v>94</v>
      </c>
    </row>
    <row r="347" spans="1:5" x14ac:dyDescent="0.2">
      <c r="A347" s="1" t="s">
        <v>683</v>
      </c>
      <c r="B347" s="2">
        <v>43477</v>
      </c>
      <c r="C347" s="1" t="s">
        <v>550</v>
      </c>
      <c r="D347" s="1" t="s">
        <v>73</v>
      </c>
      <c r="E347" s="1" t="s">
        <v>74</v>
      </c>
    </row>
    <row r="348" spans="1:5" x14ac:dyDescent="0.2">
      <c r="A348" s="1" t="s">
        <v>684</v>
      </c>
      <c r="B348" s="2">
        <v>43478</v>
      </c>
      <c r="C348" s="1" t="s">
        <v>685</v>
      </c>
      <c r="D348" s="1" t="s">
        <v>7</v>
      </c>
      <c r="E348" s="1" t="s">
        <v>8</v>
      </c>
    </row>
    <row r="349" spans="1:5" x14ac:dyDescent="0.2">
      <c r="A349" s="1" t="s">
        <v>686</v>
      </c>
      <c r="B349" s="2">
        <v>43478</v>
      </c>
      <c r="C349" s="1" t="s">
        <v>687</v>
      </c>
      <c r="D349" s="1" t="s">
        <v>11</v>
      </c>
      <c r="E349" s="1" t="s">
        <v>12</v>
      </c>
    </row>
    <row r="350" spans="1:5" x14ac:dyDescent="0.2">
      <c r="A350" s="1" t="s">
        <v>688</v>
      </c>
      <c r="B350" s="2">
        <v>43478</v>
      </c>
      <c r="C350" s="1" t="s">
        <v>689</v>
      </c>
      <c r="D350" s="1" t="s">
        <v>11</v>
      </c>
      <c r="E350" s="1" t="s">
        <v>91</v>
      </c>
    </row>
    <row r="351" spans="1:5" x14ac:dyDescent="0.2">
      <c r="A351" s="1" t="s">
        <v>690</v>
      </c>
      <c r="B351" s="2">
        <v>43478</v>
      </c>
      <c r="C351" s="1" t="s">
        <v>160</v>
      </c>
      <c r="D351" s="1" t="s">
        <v>15</v>
      </c>
      <c r="E351" s="1" t="s">
        <v>94</v>
      </c>
    </row>
    <row r="352" spans="1:5" x14ac:dyDescent="0.2">
      <c r="A352" s="1" t="s">
        <v>691</v>
      </c>
      <c r="B352" s="2">
        <v>43478</v>
      </c>
      <c r="C352" s="1" t="s">
        <v>692</v>
      </c>
      <c r="D352" s="1" t="s">
        <v>23</v>
      </c>
      <c r="E352" s="1" t="s">
        <v>24</v>
      </c>
    </row>
    <row r="353" spans="1:5" x14ac:dyDescent="0.2">
      <c r="A353" s="1" t="s">
        <v>693</v>
      </c>
      <c r="B353" s="2">
        <v>43478</v>
      </c>
      <c r="C353" s="1" t="s">
        <v>152</v>
      </c>
      <c r="D353" s="1" t="s">
        <v>15</v>
      </c>
      <c r="E353" s="1" t="s">
        <v>94</v>
      </c>
    </row>
    <row r="354" spans="1:5" x14ac:dyDescent="0.2">
      <c r="A354" s="1" t="s">
        <v>694</v>
      </c>
      <c r="B354" s="2">
        <v>43479</v>
      </c>
      <c r="C354" s="1" t="s">
        <v>204</v>
      </c>
      <c r="D354" s="1" t="s">
        <v>73</v>
      </c>
      <c r="E354" s="1" t="s">
        <v>74</v>
      </c>
    </row>
    <row r="355" spans="1:5" x14ac:dyDescent="0.2">
      <c r="A355" s="1" t="s">
        <v>695</v>
      </c>
      <c r="B355" s="2">
        <v>43479</v>
      </c>
      <c r="C355" s="1" t="s">
        <v>696</v>
      </c>
      <c r="D355" s="1" t="s">
        <v>7</v>
      </c>
      <c r="E355" s="1" t="s">
        <v>8</v>
      </c>
    </row>
    <row r="356" spans="1:5" x14ac:dyDescent="0.2">
      <c r="A356" s="1" t="s">
        <v>697</v>
      </c>
      <c r="B356" s="2">
        <v>43481</v>
      </c>
      <c r="C356" s="1" t="s">
        <v>349</v>
      </c>
      <c r="D356" s="1" t="s">
        <v>11</v>
      </c>
      <c r="E356" s="1" t="s">
        <v>12</v>
      </c>
    </row>
    <row r="357" spans="1:5" x14ac:dyDescent="0.2">
      <c r="A357" s="1" t="s">
        <v>698</v>
      </c>
      <c r="B357" s="2">
        <v>43482</v>
      </c>
      <c r="C357" s="1" t="s">
        <v>190</v>
      </c>
      <c r="D357" s="1" t="s">
        <v>11</v>
      </c>
      <c r="E357" s="1" t="s">
        <v>91</v>
      </c>
    </row>
    <row r="358" spans="1:5" x14ac:dyDescent="0.2">
      <c r="A358" s="1" t="s">
        <v>699</v>
      </c>
      <c r="B358" s="2">
        <v>43483</v>
      </c>
      <c r="C358" s="1" t="s">
        <v>188</v>
      </c>
      <c r="D358" s="1" t="s">
        <v>15</v>
      </c>
      <c r="E358" s="1" t="s">
        <v>94</v>
      </c>
    </row>
    <row r="359" spans="1:5" x14ac:dyDescent="0.2">
      <c r="A359" s="1" t="s">
        <v>700</v>
      </c>
      <c r="B359" s="2">
        <v>43483</v>
      </c>
      <c r="C359" s="1" t="s">
        <v>701</v>
      </c>
      <c r="D359" s="1" t="s">
        <v>23</v>
      </c>
      <c r="E359" s="1" t="s">
        <v>24</v>
      </c>
    </row>
    <row r="360" spans="1:5" x14ac:dyDescent="0.2">
      <c r="A360" s="1" t="s">
        <v>702</v>
      </c>
      <c r="B360" s="2">
        <v>43483</v>
      </c>
      <c r="C360" s="1" t="s">
        <v>703</v>
      </c>
      <c r="D360" s="1" t="s">
        <v>15</v>
      </c>
      <c r="E360" s="1" t="s">
        <v>94</v>
      </c>
    </row>
    <row r="361" spans="1:5" x14ac:dyDescent="0.2">
      <c r="A361" s="1" t="s">
        <v>704</v>
      </c>
      <c r="B361" s="2">
        <v>43483</v>
      </c>
      <c r="C361" s="1" t="s">
        <v>190</v>
      </c>
      <c r="D361" s="1" t="s">
        <v>73</v>
      </c>
      <c r="E361" s="1" t="s">
        <v>74</v>
      </c>
    </row>
    <row r="362" spans="1:5" x14ac:dyDescent="0.2">
      <c r="A362" s="1" t="s">
        <v>705</v>
      </c>
      <c r="B362" s="2">
        <v>43483</v>
      </c>
      <c r="C362" s="1" t="s">
        <v>366</v>
      </c>
      <c r="D362" s="1" t="s">
        <v>7</v>
      </c>
      <c r="E362" s="1" t="s">
        <v>8</v>
      </c>
    </row>
    <row r="363" spans="1:5" x14ac:dyDescent="0.2">
      <c r="A363" s="1" t="s">
        <v>706</v>
      </c>
      <c r="B363" s="2">
        <v>43484</v>
      </c>
      <c r="C363" s="1" t="s">
        <v>707</v>
      </c>
      <c r="D363" s="1" t="s">
        <v>11</v>
      </c>
      <c r="E363" s="1" t="s">
        <v>12</v>
      </c>
    </row>
    <row r="364" spans="1:5" x14ac:dyDescent="0.2">
      <c r="A364" s="1" t="s">
        <v>708</v>
      </c>
      <c r="B364" s="2">
        <v>43484</v>
      </c>
      <c r="C364" s="1" t="s">
        <v>709</v>
      </c>
      <c r="D364" s="1" t="s">
        <v>11</v>
      </c>
      <c r="E364" s="1" t="s">
        <v>91</v>
      </c>
    </row>
    <row r="365" spans="1:5" x14ac:dyDescent="0.2">
      <c r="A365" s="1" t="s">
        <v>710</v>
      </c>
      <c r="B365" s="2">
        <v>43485</v>
      </c>
      <c r="C365" s="1" t="s">
        <v>711</v>
      </c>
      <c r="D365" s="1" t="s">
        <v>15</v>
      </c>
      <c r="E365" s="1" t="s">
        <v>94</v>
      </c>
    </row>
    <row r="366" spans="1:5" x14ac:dyDescent="0.2">
      <c r="A366" s="1" t="s">
        <v>712</v>
      </c>
      <c r="B366" s="2">
        <v>43486</v>
      </c>
      <c r="C366" s="1" t="s">
        <v>713</v>
      </c>
      <c r="D366" s="1" t="s">
        <v>23</v>
      </c>
      <c r="E366" s="1" t="s">
        <v>24</v>
      </c>
    </row>
    <row r="367" spans="1:5" x14ac:dyDescent="0.2">
      <c r="A367" s="1" t="s">
        <v>714</v>
      </c>
      <c r="B367" s="2">
        <v>43486</v>
      </c>
      <c r="C367" s="1" t="s">
        <v>349</v>
      </c>
      <c r="D367" s="1" t="s">
        <v>19</v>
      </c>
      <c r="E367" s="1" t="s">
        <v>554</v>
      </c>
    </row>
    <row r="368" spans="1:5" x14ac:dyDescent="0.2">
      <c r="A368" s="1" t="s">
        <v>715</v>
      </c>
      <c r="B368" s="2">
        <v>43486</v>
      </c>
      <c r="C368" s="1" t="s">
        <v>539</v>
      </c>
      <c r="D368" s="1" t="s">
        <v>39</v>
      </c>
      <c r="E368" s="1" t="s">
        <v>557</v>
      </c>
    </row>
    <row r="369" spans="1:5" x14ac:dyDescent="0.2">
      <c r="A369" s="1" t="s">
        <v>716</v>
      </c>
      <c r="B369" s="2">
        <v>43486</v>
      </c>
      <c r="C369" s="1" t="s">
        <v>717</v>
      </c>
      <c r="D369" s="1" t="s">
        <v>51</v>
      </c>
      <c r="E369" s="1" t="s">
        <v>560</v>
      </c>
    </row>
    <row r="370" spans="1:5" x14ac:dyDescent="0.2">
      <c r="A370" s="1" t="s">
        <v>718</v>
      </c>
      <c r="B370" s="2">
        <v>43486</v>
      </c>
      <c r="C370" s="1" t="s">
        <v>719</v>
      </c>
      <c r="D370" s="1" t="s">
        <v>7</v>
      </c>
      <c r="E370" s="1" t="s">
        <v>548</v>
      </c>
    </row>
    <row r="371" spans="1:5" x14ac:dyDescent="0.2">
      <c r="A371" s="1" t="s">
        <v>720</v>
      </c>
      <c r="B371" s="2">
        <v>43487</v>
      </c>
      <c r="C371" s="1" t="s">
        <v>176</v>
      </c>
      <c r="D371" s="1" t="s">
        <v>11</v>
      </c>
      <c r="E371" s="1" t="s">
        <v>91</v>
      </c>
    </row>
    <row r="372" spans="1:5" x14ac:dyDescent="0.2">
      <c r="A372" s="1" t="s">
        <v>721</v>
      </c>
      <c r="B372" s="2">
        <v>43487</v>
      </c>
      <c r="C372" s="1" t="s">
        <v>182</v>
      </c>
      <c r="D372" s="1" t="s">
        <v>15</v>
      </c>
      <c r="E372" s="1" t="s">
        <v>94</v>
      </c>
    </row>
    <row r="373" spans="1:5" x14ac:dyDescent="0.2">
      <c r="A373" s="1" t="s">
        <v>722</v>
      </c>
      <c r="B373" s="2">
        <v>43488</v>
      </c>
      <c r="C373" s="1" t="s">
        <v>723</v>
      </c>
      <c r="D373" s="1" t="s">
        <v>19</v>
      </c>
      <c r="E373" s="1" t="s">
        <v>554</v>
      </c>
    </row>
    <row r="374" spans="1:5" x14ac:dyDescent="0.2">
      <c r="A374" s="1" t="s">
        <v>724</v>
      </c>
      <c r="B374" s="2">
        <v>43489</v>
      </c>
      <c r="C374" s="1" t="s">
        <v>725</v>
      </c>
      <c r="D374" s="1" t="s">
        <v>39</v>
      </c>
      <c r="E374" s="1" t="s">
        <v>557</v>
      </c>
    </row>
    <row r="375" spans="1:5" x14ac:dyDescent="0.2">
      <c r="A375" s="1" t="s">
        <v>726</v>
      </c>
      <c r="B375" s="2">
        <v>43490</v>
      </c>
      <c r="C375" s="1" t="s">
        <v>727</v>
      </c>
      <c r="D375" s="1" t="s">
        <v>19</v>
      </c>
      <c r="E375" s="1" t="s">
        <v>554</v>
      </c>
    </row>
    <row r="376" spans="1:5" x14ac:dyDescent="0.2">
      <c r="A376" s="1" t="s">
        <v>728</v>
      </c>
      <c r="B376" s="2">
        <v>43490</v>
      </c>
      <c r="C376" s="1" t="s">
        <v>152</v>
      </c>
      <c r="D376" s="1" t="s">
        <v>39</v>
      </c>
      <c r="E376" s="1" t="s">
        <v>557</v>
      </c>
    </row>
    <row r="377" spans="1:5" x14ac:dyDescent="0.2">
      <c r="A377" s="1" t="s">
        <v>729</v>
      </c>
      <c r="B377" s="2">
        <v>43490</v>
      </c>
      <c r="C377" s="1" t="s">
        <v>730</v>
      </c>
      <c r="D377" s="1" t="s">
        <v>51</v>
      </c>
      <c r="E377" s="1" t="s">
        <v>560</v>
      </c>
    </row>
    <row r="378" spans="1:5" x14ac:dyDescent="0.2">
      <c r="A378" s="1" t="s">
        <v>731</v>
      </c>
      <c r="B378" s="2">
        <v>43492</v>
      </c>
      <c r="C378" s="1" t="s">
        <v>200</v>
      </c>
      <c r="D378" s="1" t="s">
        <v>7</v>
      </c>
      <c r="E378" s="1" t="s">
        <v>548</v>
      </c>
    </row>
    <row r="379" spans="1:5" x14ac:dyDescent="0.2">
      <c r="A379" s="1" t="s">
        <v>732</v>
      </c>
      <c r="B379" s="2">
        <v>43492</v>
      </c>
      <c r="C379" s="1" t="s">
        <v>733</v>
      </c>
      <c r="D379" s="1" t="s">
        <v>11</v>
      </c>
      <c r="E379" s="1" t="s">
        <v>91</v>
      </c>
    </row>
    <row r="380" spans="1:5" x14ac:dyDescent="0.2">
      <c r="A380" s="1" t="s">
        <v>734</v>
      </c>
      <c r="B380" s="2">
        <v>43492</v>
      </c>
      <c r="C380" s="1" t="s">
        <v>390</v>
      </c>
      <c r="D380" s="1" t="s">
        <v>15</v>
      </c>
      <c r="E380" s="1" t="s">
        <v>94</v>
      </c>
    </row>
    <row r="381" spans="1:5" x14ac:dyDescent="0.2">
      <c r="A381" s="1" t="s">
        <v>735</v>
      </c>
      <c r="B381" s="2">
        <v>43492</v>
      </c>
      <c r="C381" s="1" t="s">
        <v>247</v>
      </c>
      <c r="D381" s="1" t="s">
        <v>19</v>
      </c>
      <c r="E381" s="1" t="s">
        <v>554</v>
      </c>
    </row>
    <row r="382" spans="1:5" x14ac:dyDescent="0.2">
      <c r="A382" s="1" t="s">
        <v>736</v>
      </c>
      <c r="B382" s="2">
        <v>43493</v>
      </c>
      <c r="C382" s="1" t="s">
        <v>737</v>
      </c>
      <c r="D382" s="1" t="s">
        <v>606</v>
      </c>
      <c r="E382" s="1" t="s">
        <v>606</v>
      </c>
    </row>
    <row r="383" spans="1:5" x14ac:dyDescent="0.2">
      <c r="A383" s="1" t="s">
        <v>738</v>
      </c>
      <c r="B383" s="2">
        <v>43494</v>
      </c>
      <c r="C383" s="1" t="s">
        <v>739</v>
      </c>
      <c r="D383" s="1" t="s">
        <v>606</v>
      </c>
      <c r="E383" s="1" t="s">
        <v>606</v>
      </c>
    </row>
    <row r="384" spans="1:5" x14ac:dyDescent="0.2">
      <c r="A384" s="1" t="s">
        <v>740</v>
      </c>
      <c r="B384" s="2">
        <v>43495</v>
      </c>
      <c r="C384" s="1" t="s">
        <v>741</v>
      </c>
      <c r="D384" s="1" t="s">
        <v>606</v>
      </c>
      <c r="E384" s="1" t="s">
        <v>606</v>
      </c>
    </row>
    <row r="385" spans="1:5" x14ac:dyDescent="0.2">
      <c r="A385" s="1" t="s">
        <v>742</v>
      </c>
      <c r="B385" s="2">
        <v>43495</v>
      </c>
      <c r="C385" s="1" t="s">
        <v>626</v>
      </c>
      <c r="D385" s="1" t="s">
        <v>606</v>
      </c>
      <c r="E385" s="1" t="s">
        <v>606</v>
      </c>
    </row>
    <row r="386" spans="1:5" x14ac:dyDescent="0.2">
      <c r="A386" s="1" t="s">
        <v>743</v>
      </c>
      <c r="B386" s="2">
        <v>43496</v>
      </c>
      <c r="C386" s="1" t="s">
        <v>744</v>
      </c>
      <c r="D386" s="1" t="s">
        <v>15</v>
      </c>
      <c r="E386" s="1" t="s">
        <v>94</v>
      </c>
    </row>
    <row r="387" spans="1:5" x14ac:dyDescent="0.2">
      <c r="A387" s="1" t="s">
        <v>745</v>
      </c>
      <c r="B387" s="2">
        <v>43496</v>
      </c>
      <c r="C387" s="1" t="s">
        <v>247</v>
      </c>
      <c r="D387" s="1" t="s">
        <v>19</v>
      </c>
      <c r="E387" s="1" t="s">
        <v>554</v>
      </c>
    </row>
    <row r="388" spans="1:5" x14ac:dyDescent="0.2">
      <c r="A388" s="1" t="s">
        <v>746</v>
      </c>
      <c r="B388" s="2">
        <v>43496</v>
      </c>
      <c r="C388" s="1" t="s">
        <v>747</v>
      </c>
      <c r="D388" s="1" t="s">
        <v>606</v>
      </c>
      <c r="E388" s="1" t="s">
        <v>606</v>
      </c>
    </row>
    <row r="389" spans="1:5" x14ac:dyDescent="0.2">
      <c r="A389" s="1" t="s">
        <v>748</v>
      </c>
      <c r="B389" s="2">
        <v>43496</v>
      </c>
      <c r="C389" s="1" t="s">
        <v>749</v>
      </c>
      <c r="D389" s="1" t="s">
        <v>606</v>
      </c>
      <c r="E389" s="1" t="s">
        <v>606</v>
      </c>
    </row>
    <row r="390" spans="1:5" x14ac:dyDescent="0.2">
      <c r="A390" s="1" t="s">
        <v>750</v>
      </c>
      <c r="B390" s="2">
        <v>43497</v>
      </c>
      <c r="C390" s="1" t="s">
        <v>174</v>
      </c>
      <c r="D390" s="1" t="s">
        <v>606</v>
      </c>
      <c r="E390" s="1" t="s">
        <v>606</v>
      </c>
    </row>
    <row r="391" spans="1:5" x14ac:dyDescent="0.2">
      <c r="A391" s="1" t="s">
        <v>751</v>
      </c>
      <c r="B391" s="2">
        <v>43498</v>
      </c>
      <c r="C391" s="1" t="s">
        <v>752</v>
      </c>
      <c r="D391" s="1" t="s">
        <v>606</v>
      </c>
      <c r="E391" s="1" t="s">
        <v>606</v>
      </c>
    </row>
    <row r="392" spans="1:5" x14ac:dyDescent="0.2">
      <c r="A392" s="1" t="s">
        <v>753</v>
      </c>
      <c r="B392" s="2">
        <v>43499</v>
      </c>
      <c r="C392" s="1" t="s">
        <v>754</v>
      </c>
      <c r="D392" s="1" t="s">
        <v>15</v>
      </c>
      <c r="E392" s="1" t="s">
        <v>94</v>
      </c>
    </row>
    <row r="393" spans="1:5" x14ac:dyDescent="0.2">
      <c r="A393" s="1" t="s">
        <v>755</v>
      </c>
      <c r="B393" s="2">
        <v>43499</v>
      </c>
      <c r="C393" s="1" t="s">
        <v>517</v>
      </c>
      <c r="D393" s="1" t="s">
        <v>19</v>
      </c>
      <c r="E393" s="1" t="s">
        <v>554</v>
      </c>
    </row>
    <row r="394" spans="1:5" x14ac:dyDescent="0.2">
      <c r="A394" s="1" t="s">
        <v>756</v>
      </c>
      <c r="B394" s="2">
        <v>43499</v>
      </c>
      <c r="C394" s="1" t="s">
        <v>757</v>
      </c>
      <c r="D394" s="1" t="s">
        <v>606</v>
      </c>
      <c r="E394" s="1" t="s">
        <v>606</v>
      </c>
    </row>
    <row r="395" spans="1:5" x14ac:dyDescent="0.2">
      <c r="A395" s="1" t="s">
        <v>758</v>
      </c>
      <c r="B395" s="2">
        <v>43499</v>
      </c>
      <c r="C395" s="1" t="s">
        <v>759</v>
      </c>
      <c r="D395" s="1" t="s">
        <v>606</v>
      </c>
      <c r="E395" s="1" t="s">
        <v>606</v>
      </c>
    </row>
    <row r="396" spans="1:5" x14ac:dyDescent="0.2">
      <c r="A396" s="1" t="s">
        <v>760</v>
      </c>
      <c r="B396" s="2">
        <v>43500</v>
      </c>
      <c r="C396" s="1" t="s">
        <v>761</v>
      </c>
      <c r="D396" s="1" t="s">
        <v>606</v>
      </c>
      <c r="E396" s="1" t="s">
        <v>606</v>
      </c>
    </row>
    <row r="397" spans="1:5" x14ac:dyDescent="0.2">
      <c r="A397" s="1" t="s">
        <v>762</v>
      </c>
      <c r="B397" s="2">
        <v>43500</v>
      </c>
      <c r="C397" s="1" t="s">
        <v>763</v>
      </c>
      <c r="D397" s="1" t="s">
        <v>606</v>
      </c>
      <c r="E397" s="1" t="s">
        <v>606</v>
      </c>
    </row>
    <row r="398" spans="1:5" x14ac:dyDescent="0.2">
      <c r="A398" s="1" t="s">
        <v>764</v>
      </c>
      <c r="B398" s="2">
        <v>43500</v>
      </c>
      <c r="C398" s="1" t="s">
        <v>42</v>
      </c>
      <c r="D398" s="1" t="s">
        <v>15</v>
      </c>
      <c r="E398" s="1" t="s">
        <v>94</v>
      </c>
    </row>
    <row r="399" spans="1:5" x14ac:dyDescent="0.2">
      <c r="A399" s="1" t="s">
        <v>765</v>
      </c>
      <c r="B399" s="2">
        <v>43500</v>
      </c>
      <c r="C399" s="1" t="s">
        <v>766</v>
      </c>
      <c r="D399" s="1" t="s">
        <v>19</v>
      </c>
      <c r="E399" s="1" t="s">
        <v>554</v>
      </c>
    </row>
    <row r="400" spans="1:5" x14ac:dyDescent="0.2">
      <c r="A400" s="1" t="s">
        <v>767</v>
      </c>
      <c r="B400" s="2">
        <v>43501</v>
      </c>
      <c r="C400" s="1" t="s">
        <v>768</v>
      </c>
      <c r="D400" s="1" t="s">
        <v>606</v>
      </c>
      <c r="E400" s="1" t="s">
        <v>606</v>
      </c>
    </row>
    <row r="401" spans="1:5" x14ac:dyDescent="0.2">
      <c r="A401" s="1" t="s">
        <v>769</v>
      </c>
      <c r="B401" s="2">
        <v>43502</v>
      </c>
      <c r="C401" s="1" t="s">
        <v>308</v>
      </c>
      <c r="D401" s="1" t="s">
        <v>606</v>
      </c>
      <c r="E401" s="1" t="s">
        <v>606</v>
      </c>
    </row>
    <row r="402" spans="1:5" x14ac:dyDescent="0.2">
      <c r="A402" s="1" t="s">
        <v>770</v>
      </c>
      <c r="B402" s="2">
        <v>43503</v>
      </c>
      <c r="C402" s="1" t="s">
        <v>771</v>
      </c>
      <c r="D402" s="1" t="s">
        <v>606</v>
      </c>
      <c r="E402" s="1" t="s">
        <v>606</v>
      </c>
    </row>
    <row r="403" spans="1:5" x14ac:dyDescent="0.2">
      <c r="A403" s="1" t="s">
        <v>772</v>
      </c>
      <c r="B403" s="2">
        <v>43504</v>
      </c>
      <c r="C403" s="1" t="s">
        <v>328</v>
      </c>
      <c r="D403" s="1" t="s">
        <v>606</v>
      </c>
      <c r="E403" s="1" t="s">
        <v>606</v>
      </c>
    </row>
    <row r="404" spans="1:5" x14ac:dyDescent="0.2">
      <c r="A404" s="1" t="s">
        <v>773</v>
      </c>
      <c r="B404" s="2">
        <v>43504</v>
      </c>
      <c r="C404" s="1" t="s">
        <v>774</v>
      </c>
      <c r="D404" s="1" t="s">
        <v>15</v>
      </c>
      <c r="E404" s="1" t="s">
        <v>16</v>
      </c>
    </row>
    <row r="405" spans="1:5" x14ac:dyDescent="0.2">
      <c r="A405" s="1" t="s">
        <v>775</v>
      </c>
      <c r="B405" s="2">
        <v>43504</v>
      </c>
      <c r="C405" s="1" t="s">
        <v>776</v>
      </c>
      <c r="D405" s="1" t="s">
        <v>19</v>
      </c>
      <c r="E405" s="1" t="s">
        <v>20</v>
      </c>
    </row>
    <row r="406" spans="1:5" x14ac:dyDescent="0.2">
      <c r="A406" s="1" t="s">
        <v>777</v>
      </c>
      <c r="B406" s="2">
        <v>43504</v>
      </c>
      <c r="C406" s="1" t="s">
        <v>778</v>
      </c>
      <c r="D406" s="1" t="s">
        <v>23</v>
      </c>
      <c r="E406" s="1" t="s">
        <v>24</v>
      </c>
    </row>
    <row r="407" spans="1:5" x14ac:dyDescent="0.2">
      <c r="A407" s="1" t="s">
        <v>779</v>
      </c>
      <c r="B407" s="2">
        <v>43505</v>
      </c>
      <c r="C407" s="1" t="s">
        <v>780</v>
      </c>
      <c r="D407" s="1" t="s">
        <v>27</v>
      </c>
      <c r="E407" s="1" t="s">
        <v>28</v>
      </c>
    </row>
    <row r="408" spans="1:5" x14ac:dyDescent="0.2">
      <c r="A408" s="1" t="s">
        <v>781</v>
      </c>
      <c r="B408" s="2">
        <v>43505</v>
      </c>
      <c r="C408" s="1" t="s">
        <v>308</v>
      </c>
      <c r="D408" s="1" t="s">
        <v>31</v>
      </c>
      <c r="E408" s="1" t="s">
        <v>32</v>
      </c>
    </row>
    <row r="409" spans="1:5" x14ac:dyDescent="0.2">
      <c r="A409" s="1" t="s">
        <v>782</v>
      </c>
      <c r="B409" s="2">
        <v>43505</v>
      </c>
      <c r="C409" s="1" t="s">
        <v>783</v>
      </c>
      <c r="D409" s="1" t="s">
        <v>35</v>
      </c>
      <c r="E409" s="1" t="s">
        <v>36</v>
      </c>
    </row>
    <row r="410" spans="1:5" x14ac:dyDescent="0.2">
      <c r="A410" s="1" t="s">
        <v>784</v>
      </c>
      <c r="B410" s="2">
        <v>43506</v>
      </c>
      <c r="C410" s="1" t="s">
        <v>539</v>
      </c>
      <c r="D410" s="1" t="s">
        <v>39</v>
      </c>
      <c r="E410" s="1" t="s">
        <v>40</v>
      </c>
    </row>
    <row r="411" spans="1:5" x14ac:dyDescent="0.2">
      <c r="A411" s="1" t="s">
        <v>785</v>
      </c>
      <c r="B411" s="2">
        <v>43507</v>
      </c>
      <c r="C411" s="1" t="s">
        <v>786</v>
      </c>
      <c r="D411" s="1" t="s">
        <v>43</v>
      </c>
      <c r="E411" s="1" t="s">
        <v>44</v>
      </c>
    </row>
    <row r="412" spans="1:5" x14ac:dyDescent="0.2">
      <c r="A412" s="1" t="s">
        <v>787</v>
      </c>
      <c r="B412" s="2">
        <v>43508</v>
      </c>
      <c r="C412" s="1" t="s">
        <v>6</v>
      </c>
      <c r="D412" s="1" t="s">
        <v>7</v>
      </c>
      <c r="E412" s="1" t="s">
        <v>8</v>
      </c>
    </row>
    <row r="413" spans="1:5" x14ac:dyDescent="0.2">
      <c r="A413" s="1" t="s">
        <v>788</v>
      </c>
      <c r="B413" s="2">
        <v>43509</v>
      </c>
      <c r="C413" s="1" t="s">
        <v>10</v>
      </c>
      <c r="D413" s="1" t="s">
        <v>11</v>
      </c>
      <c r="E413" s="1" t="s">
        <v>12</v>
      </c>
    </row>
    <row r="414" spans="1:5" x14ac:dyDescent="0.2">
      <c r="A414" s="1" t="s">
        <v>789</v>
      </c>
      <c r="B414" s="2">
        <v>43509</v>
      </c>
      <c r="C414" s="1" t="s">
        <v>14</v>
      </c>
      <c r="D414" s="1" t="s">
        <v>15</v>
      </c>
      <c r="E414" s="1" t="s">
        <v>16</v>
      </c>
    </row>
    <row r="415" spans="1:5" x14ac:dyDescent="0.2">
      <c r="A415" s="1" t="s">
        <v>790</v>
      </c>
      <c r="B415" s="2">
        <v>43509</v>
      </c>
      <c r="C415" s="1" t="s">
        <v>18</v>
      </c>
      <c r="D415" s="1" t="s">
        <v>19</v>
      </c>
      <c r="E415" s="1" t="s">
        <v>20</v>
      </c>
    </row>
    <row r="416" spans="1:5" x14ac:dyDescent="0.2">
      <c r="A416" s="1" t="s">
        <v>791</v>
      </c>
      <c r="B416" s="2">
        <v>43510</v>
      </c>
      <c r="C416" s="1" t="s">
        <v>22</v>
      </c>
      <c r="D416" s="1" t="s">
        <v>23</v>
      </c>
      <c r="E416" s="1" t="s">
        <v>24</v>
      </c>
    </row>
    <row r="417" spans="1:5" x14ac:dyDescent="0.2">
      <c r="A417" s="1" t="s">
        <v>792</v>
      </c>
      <c r="B417" s="2">
        <v>43510</v>
      </c>
      <c r="C417" s="1" t="s">
        <v>26</v>
      </c>
      <c r="D417" s="1" t="s">
        <v>27</v>
      </c>
      <c r="E417" s="1" t="s">
        <v>28</v>
      </c>
    </row>
    <row r="418" spans="1:5" x14ac:dyDescent="0.2">
      <c r="A418" s="1" t="s">
        <v>793</v>
      </c>
      <c r="B418" s="2">
        <v>43510</v>
      </c>
      <c r="C418" s="1" t="s">
        <v>30</v>
      </c>
      <c r="D418" s="1" t="s">
        <v>31</v>
      </c>
      <c r="E418" s="1" t="s">
        <v>32</v>
      </c>
    </row>
    <row r="419" spans="1:5" x14ac:dyDescent="0.2">
      <c r="A419" s="1" t="s">
        <v>794</v>
      </c>
      <c r="B419" s="2">
        <v>43510</v>
      </c>
      <c r="C419" s="1" t="s">
        <v>34</v>
      </c>
      <c r="D419" s="1" t="s">
        <v>35</v>
      </c>
      <c r="E419" s="1" t="s">
        <v>36</v>
      </c>
    </row>
    <row r="420" spans="1:5" x14ac:dyDescent="0.2">
      <c r="A420" s="1" t="s">
        <v>795</v>
      </c>
      <c r="B420" s="2">
        <v>43511</v>
      </c>
      <c r="C420" s="1" t="s">
        <v>38</v>
      </c>
      <c r="D420" s="1" t="s">
        <v>39</v>
      </c>
      <c r="E420" s="1" t="s">
        <v>40</v>
      </c>
    </row>
    <row r="421" spans="1:5" x14ac:dyDescent="0.2">
      <c r="A421" s="1" t="s">
        <v>796</v>
      </c>
      <c r="B421" s="2">
        <v>43512</v>
      </c>
      <c r="C421" s="1" t="s">
        <v>42</v>
      </c>
      <c r="D421" s="1" t="s">
        <v>43</v>
      </c>
      <c r="E421" s="1" t="s">
        <v>44</v>
      </c>
    </row>
    <row r="422" spans="1:5" x14ac:dyDescent="0.2">
      <c r="A422" s="1" t="s">
        <v>797</v>
      </c>
      <c r="B422" s="2">
        <v>43513</v>
      </c>
      <c r="C422" s="1" t="s">
        <v>46</v>
      </c>
      <c r="D422" s="1" t="s">
        <v>47</v>
      </c>
      <c r="E422" s="1" t="s">
        <v>48</v>
      </c>
    </row>
    <row r="423" spans="1:5" x14ac:dyDescent="0.2">
      <c r="A423" s="1" t="s">
        <v>798</v>
      </c>
      <c r="B423" s="2">
        <v>43514</v>
      </c>
      <c r="C423" s="1" t="s">
        <v>50</v>
      </c>
      <c r="D423" s="1" t="s">
        <v>51</v>
      </c>
      <c r="E423" s="1" t="s">
        <v>52</v>
      </c>
    </row>
    <row r="424" spans="1:5" x14ac:dyDescent="0.2">
      <c r="A424" s="1" t="s">
        <v>799</v>
      </c>
      <c r="B424" s="2">
        <v>43515</v>
      </c>
      <c r="C424" s="1" t="s">
        <v>54</v>
      </c>
      <c r="D424" s="1" t="s">
        <v>55</v>
      </c>
      <c r="E424" s="1" t="s">
        <v>52</v>
      </c>
    </row>
    <row r="425" spans="1:5" x14ac:dyDescent="0.2">
      <c r="A425" s="1" t="s">
        <v>800</v>
      </c>
      <c r="B425" s="2">
        <v>43515</v>
      </c>
      <c r="C425" s="1" t="s">
        <v>57</v>
      </c>
      <c r="D425" s="1" t="s">
        <v>58</v>
      </c>
      <c r="E425" s="1" t="s">
        <v>59</v>
      </c>
    </row>
    <row r="426" spans="1:5" x14ac:dyDescent="0.2">
      <c r="A426" s="1" t="s">
        <v>801</v>
      </c>
      <c r="B426" s="2">
        <v>43515</v>
      </c>
      <c r="C426" s="1" t="s">
        <v>61</v>
      </c>
      <c r="D426" s="1" t="s">
        <v>62</v>
      </c>
      <c r="E426" s="1" t="s">
        <v>63</v>
      </c>
    </row>
    <row r="427" spans="1:5" x14ac:dyDescent="0.2">
      <c r="A427" s="1" t="s">
        <v>802</v>
      </c>
      <c r="B427" s="2">
        <v>43515</v>
      </c>
      <c r="C427" s="1" t="s">
        <v>65</v>
      </c>
      <c r="D427" s="1" t="s">
        <v>66</v>
      </c>
      <c r="E427" s="1" t="s">
        <v>66</v>
      </c>
    </row>
    <row r="428" spans="1:5" x14ac:dyDescent="0.2">
      <c r="A428" s="1" t="s">
        <v>803</v>
      </c>
      <c r="B428" s="2">
        <v>43516</v>
      </c>
      <c r="C428" s="1" t="s">
        <v>68</v>
      </c>
      <c r="D428" s="1" t="s">
        <v>69</v>
      </c>
      <c r="E428" s="1" t="s">
        <v>70</v>
      </c>
    </row>
    <row r="429" spans="1:5" x14ac:dyDescent="0.2">
      <c r="A429" s="1" t="s">
        <v>804</v>
      </c>
      <c r="B429" s="2">
        <v>43516</v>
      </c>
      <c r="C429" s="1" t="s">
        <v>72</v>
      </c>
      <c r="D429" s="1" t="s">
        <v>73</v>
      </c>
      <c r="E429" s="1" t="s">
        <v>74</v>
      </c>
    </row>
    <row r="430" spans="1:5" x14ac:dyDescent="0.2">
      <c r="A430" s="1" t="s">
        <v>805</v>
      </c>
      <c r="B430" s="2">
        <v>43516</v>
      </c>
      <c r="C430" s="1" t="s">
        <v>76</v>
      </c>
      <c r="D430" s="1" t="s">
        <v>7</v>
      </c>
      <c r="E430" s="1" t="s">
        <v>8</v>
      </c>
    </row>
    <row r="431" spans="1:5" x14ac:dyDescent="0.2">
      <c r="A431" s="1" t="s">
        <v>806</v>
      </c>
      <c r="B431" s="2">
        <v>43517</v>
      </c>
      <c r="C431" s="1" t="s">
        <v>78</v>
      </c>
      <c r="D431" s="1" t="s">
        <v>11</v>
      </c>
      <c r="E431" s="1" t="s">
        <v>12</v>
      </c>
    </row>
    <row r="432" spans="1:5" x14ac:dyDescent="0.2">
      <c r="A432" s="1" t="s">
        <v>807</v>
      </c>
      <c r="B432" s="2">
        <v>43518</v>
      </c>
      <c r="C432" s="1" t="s">
        <v>80</v>
      </c>
      <c r="D432" s="1" t="s">
        <v>15</v>
      </c>
      <c r="E432" s="1" t="s">
        <v>16</v>
      </c>
    </row>
    <row r="433" spans="1:5" x14ac:dyDescent="0.2">
      <c r="A433" s="1" t="s">
        <v>808</v>
      </c>
      <c r="B433" s="2">
        <v>43518</v>
      </c>
      <c r="C433" s="1" t="s">
        <v>82</v>
      </c>
      <c r="D433" s="1" t="s">
        <v>19</v>
      </c>
      <c r="E433" s="1" t="s">
        <v>20</v>
      </c>
    </row>
    <row r="434" spans="1:5" x14ac:dyDescent="0.2">
      <c r="A434" s="1" t="s">
        <v>809</v>
      </c>
      <c r="B434" s="2">
        <v>43518</v>
      </c>
      <c r="C434" s="1" t="s">
        <v>84</v>
      </c>
      <c r="D434" s="1" t="s">
        <v>23</v>
      </c>
      <c r="E434" s="1" t="s">
        <v>24</v>
      </c>
    </row>
    <row r="435" spans="1:5" x14ac:dyDescent="0.2">
      <c r="A435" s="1" t="s">
        <v>810</v>
      </c>
      <c r="B435" s="2">
        <v>43519</v>
      </c>
      <c r="C435" s="1" t="s">
        <v>86</v>
      </c>
      <c r="D435" s="1" t="s">
        <v>27</v>
      </c>
      <c r="E435" s="1" t="s">
        <v>28</v>
      </c>
    </row>
    <row r="436" spans="1:5" x14ac:dyDescent="0.2">
      <c r="A436" s="1" t="s">
        <v>811</v>
      </c>
      <c r="B436" s="2">
        <v>43519</v>
      </c>
      <c r="C436" s="1" t="s">
        <v>88</v>
      </c>
      <c r="D436" s="1" t="s">
        <v>31</v>
      </c>
      <c r="E436" s="1" t="s">
        <v>32</v>
      </c>
    </row>
    <row r="437" spans="1:5" x14ac:dyDescent="0.2">
      <c r="A437" s="1" t="s">
        <v>812</v>
      </c>
      <c r="B437" s="2">
        <v>43519</v>
      </c>
      <c r="C437" s="1" t="s">
        <v>90</v>
      </c>
      <c r="D437" s="1" t="s">
        <v>11</v>
      </c>
      <c r="E437" s="1" t="s">
        <v>91</v>
      </c>
    </row>
    <row r="438" spans="1:5" x14ac:dyDescent="0.2">
      <c r="A438" s="1" t="s">
        <v>813</v>
      </c>
      <c r="B438" s="2">
        <v>43519</v>
      </c>
      <c r="C438" s="1" t="s">
        <v>93</v>
      </c>
      <c r="D438" s="1" t="s">
        <v>15</v>
      </c>
      <c r="E438" s="1" t="s">
        <v>94</v>
      </c>
    </row>
    <row r="439" spans="1:5" x14ac:dyDescent="0.2">
      <c r="A439" s="1" t="s">
        <v>814</v>
      </c>
      <c r="B439" s="2">
        <v>43520</v>
      </c>
      <c r="C439" s="1" t="s">
        <v>96</v>
      </c>
      <c r="D439" s="1" t="s">
        <v>43</v>
      </c>
      <c r="E439" s="1" t="s">
        <v>44</v>
      </c>
    </row>
    <row r="440" spans="1:5" x14ac:dyDescent="0.2">
      <c r="A440" s="1" t="s">
        <v>815</v>
      </c>
      <c r="B440" s="2">
        <v>43521</v>
      </c>
      <c r="C440" s="1" t="s">
        <v>98</v>
      </c>
      <c r="D440" s="1" t="s">
        <v>47</v>
      </c>
      <c r="E440" s="1" t="s">
        <v>48</v>
      </c>
    </row>
    <row r="441" spans="1:5" x14ac:dyDescent="0.2">
      <c r="A441" s="1" t="s">
        <v>816</v>
      </c>
      <c r="B441" s="2">
        <v>43522</v>
      </c>
      <c r="C441" s="1" t="s">
        <v>100</v>
      </c>
      <c r="D441" s="1" t="s">
        <v>51</v>
      </c>
      <c r="E441" s="1" t="s">
        <v>52</v>
      </c>
    </row>
    <row r="442" spans="1:5" x14ac:dyDescent="0.2">
      <c r="A442" s="1" t="s">
        <v>817</v>
      </c>
      <c r="B442" s="2">
        <v>43523</v>
      </c>
      <c r="C442" s="1" t="s">
        <v>102</v>
      </c>
      <c r="D442" s="1" t="s">
        <v>55</v>
      </c>
      <c r="E442" s="1" t="s">
        <v>52</v>
      </c>
    </row>
    <row r="443" spans="1:5" x14ac:dyDescent="0.2">
      <c r="A443" s="1" t="s">
        <v>818</v>
      </c>
      <c r="B443" s="2">
        <v>43524</v>
      </c>
      <c r="C443" s="1" t="s">
        <v>104</v>
      </c>
      <c r="D443" s="1" t="s">
        <v>58</v>
      </c>
      <c r="E443" s="1" t="s">
        <v>59</v>
      </c>
    </row>
    <row r="444" spans="1:5" x14ac:dyDescent="0.2">
      <c r="A444" s="1" t="s">
        <v>819</v>
      </c>
      <c r="B444" s="2">
        <v>43525</v>
      </c>
      <c r="C444" s="1" t="s">
        <v>106</v>
      </c>
      <c r="D444" s="1" t="s">
        <v>62</v>
      </c>
      <c r="E444" s="1" t="s">
        <v>63</v>
      </c>
    </row>
    <row r="445" spans="1:5" x14ac:dyDescent="0.2">
      <c r="A445" s="1" t="s">
        <v>820</v>
      </c>
      <c r="B445" s="2">
        <v>43526</v>
      </c>
      <c r="C445" s="1" t="s">
        <v>108</v>
      </c>
      <c r="D445" s="1" t="s">
        <v>66</v>
      </c>
      <c r="E445" s="1" t="s">
        <v>66</v>
      </c>
    </row>
    <row r="446" spans="1:5" x14ac:dyDescent="0.2">
      <c r="A446" s="1" t="s">
        <v>821</v>
      </c>
      <c r="B446" s="2">
        <v>43527</v>
      </c>
      <c r="C446" s="1" t="s">
        <v>110</v>
      </c>
      <c r="D446" s="1" t="s">
        <v>69</v>
      </c>
      <c r="E446" s="1" t="s">
        <v>70</v>
      </c>
    </row>
    <row r="447" spans="1:5" x14ac:dyDescent="0.2">
      <c r="A447" s="1" t="s">
        <v>822</v>
      </c>
      <c r="B447" s="2">
        <v>43528</v>
      </c>
      <c r="C447" s="1" t="s">
        <v>112</v>
      </c>
      <c r="D447" s="1" t="s">
        <v>11</v>
      </c>
      <c r="E447" s="1" t="s">
        <v>91</v>
      </c>
    </row>
    <row r="448" spans="1:5" x14ac:dyDescent="0.2">
      <c r="A448" s="1" t="s">
        <v>823</v>
      </c>
      <c r="B448" s="2">
        <v>43528</v>
      </c>
      <c r="C448" s="1" t="s">
        <v>114</v>
      </c>
      <c r="D448" s="1" t="s">
        <v>15</v>
      </c>
      <c r="E448" s="1" t="s">
        <v>94</v>
      </c>
    </row>
    <row r="449" spans="1:5" x14ac:dyDescent="0.2">
      <c r="A449" s="1" t="s">
        <v>824</v>
      </c>
      <c r="B449" s="2">
        <v>43528</v>
      </c>
      <c r="C449" s="1" t="s">
        <v>116</v>
      </c>
      <c r="D449" s="1" t="s">
        <v>11</v>
      </c>
      <c r="E449" s="1" t="s">
        <v>12</v>
      </c>
    </row>
    <row r="450" spans="1:5" x14ac:dyDescent="0.2">
      <c r="A450" s="1" t="s">
        <v>825</v>
      </c>
      <c r="B450" s="2">
        <v>43529</v>
      </c>
      <c r="C450" s="1" t="s">
        <v>118</v>
      </c>
      <c r="D450" s="1" t="s">
        <v>15</v>
      </c>
      <c r="E450" s="1" t="s">
        <v>16</v>
      </c>
    </row>
    <row r="451" spans="1:5" x14ac:dyDescent="0.2">
      <c r="A451" s="1" t="s">
        <v>826</v>
      </c>
      <c r="B451" s="2">
        <v>43530</v>
      </c>
      <c r="C451" s="1" t="s">
        <v>120</v>
      </c>
      <c r="D451" s="1" t="s">
        <v>19</v>
      </c>
      <c r="E451" s="1" t="s">
        <v>20</v>
      </c>
    </row>
    <row r="452" spans="1:5" x14ac:dyDescent="0.2">
      <c r="A452" s="1" t="s">
        <v>827</v>
      </c>
      <c r="B452" s="2">
        <v>43531</v>
      </c>
      <c r="C452" s="1" t="s">
        <v>122</v>
      </c>
      <c r="D452" s="1" t="s">
        <v>23</v>
      </c>
      <c r="E452" s="1" t="s">
        <v>24</v>
      </c>
    </row>
    <row r="453" spans="1:5" x14ac:dyDescent="0.2">
      <c r="A453" s="1" t="s">
        <v>828</v>
      </c>
      <c r="B453" s="2">
        <v>43532</v>
      </c>
      <c r="C453" s="1" t="s">
        <v>124</v>
      </c>
      <c r="D453" s="1" t="s">
        <v>27</v>
      </c>
      <c r="E453" s="1" t="s">
        <v>28</v>
      </c>
    </row>
    <row r="454" spans="1:5" x14ac:dyDescent="0.2">
      <c r="A454" s="1" t="s">
        <v>829</v>
      </c>
      <c r="B454" s="2">
        <v>43533</v>
      </c>
      <c r="C454" s="1" t="s">
        <v>126</v>
      </c>
      <c r="D454" s="1" t="s">
        <v>31</v>
      </c>
      <c r="E454" s="1" t="s">
        <v>32</v>
      </c>
    </row>
    <row r="455" spans="1:5" x14ac:dyDescent="0.2">
      <c r="A455" s="1" t="s">
        <v>830</v>
      </c>
      <c r="B455" s="2">
        <v>43534</v>
      </c>
      <c r="C455" s="1" t="s">
        <v>128</v>
      </c>
      <c r="D455" s="1" t="s">
        <v>11</v>
      </c>
      <c r="E455" s="1" t="s">
        <v>91</v>
      </c>
    </row>
    <row r="456" spans="1:5" x14ac:dyDescent="0.2">
      <c r="A456" s="1" t="s">
        <v>831</v>
      </c>
      <c r="B456" s="2">
        <v>43534</v>
      </c>
      <c r="C456" s="1" t="s">
        <v>130</v>
      </c>
      <c r="D456" s="1" t="s">
        <v>15</v>
      </c>
      <c r="E456" s="1" t="s">
        <v>94</v>
      </c>
    </row>
    <row r="457" spans="1:5" x14ac:dyDescent="0.2">
      <c r="A457" s="1" t="s">
        <v>832</v>
      </c>
      <c r="B457" s="2">
        <v>43534</v>
      </c>
      <c r="C457" s="1" t="s">
        <v>132</v>
      </c>
      <c r="D457" s="1" t="s">
        <v>43</v>
      </c>
      <c r="E457" s="1" t="s">
        <v>44</v>
      </c>
    </row>
    <row r="458" spans="1:5" x14ac:dyDescent="0.2">
      <c r="A458" s="1" t="s">
        <v>833</v>
      </c>
      <c r="B458" s="2">
        <v>43534</v>
      </c>
      <c r="C458" s="1" t="s">
        <v>134</v>
      </c>
      <c r="D458" s="1" t="s">
        <v>47</v>
      </c>
      <c r="E458" s="1" t="s">
        <v>48</v>
      </c>
    </row>
    <row r="459" spans="1:5" x14ac:dyDescent="0.2">
      <c r="A459" s="1" t="s">
        <v>834</v>
      </c>
      <c r="B459" s="2">
        <v>43535</v>
      </c>
      <c r="C459" s="1" t="s">
        <v>136</v>
      </c>
      <c r="D459" s="1" t="s">
        <v>51</v>
      </c>
      <c r="E459" s="1" t="s">
        <v>52</v>
      </c>
    </row>
    <row r="460" spans="1:5" x14ac:dyDescent="0.2">
      <c r="A460" s="1" t="s">
        <v>835</v>
      </c>
      <c r="B460" s="2">
        <v>43536</v>
      </c>
      <c r="C460" s="1" t="s">
        <v>138</v>
      </c>
      <c r="D460" s="1" t="s">
        <v>55</v>
      </c>
      <c r="E460" s="1" t="s">
        <v>52</v>
      </c>
    </row>
    <row r="461" spans="1:5" x14ac:dyDescent="0.2">
      <c r="A461" s="1" t="s">
        <v>836</v>
      </c>
      <c r="B461" s="2">
        <v>43537</v>
      </c>
      <c r="C461" s="1" t="s">
        <v>140</v>
      </c>
      <c r="D461" s="1" t="s">
        <v>11</v>
      </c>
      <c r="E461" s="1" t="s">
        <v>91</v>
      </c>
    </row>
    <row r="462" spans="1:5" x14ac:dyDescent="0.2">
      <c r="A462" s="1" t="s">
        <v>837</v>
      </c>
      <c r="B462" s="2">
        <v>43538</v>
      </c>
      <c r="C462" s="1" t="s">
        <v>142</v>
      </c>
      <c r="D462" s="1" t="s">
        <v>15</v>
      </c>
      <c r="E462" s="1" t="s">
        <v>94</v>
      </c>
    </row>
    <row r="463" spans="1:5" x14ac:dyDescent="0.2">
      <c r="A463" s="1" t="s">
        <v>838</v>
      </c>
      <c r="B463" s="2">
        <v>43539</v>
      </c>
      <c r="C463" s="1" t="s">
        <v>144</v>
      </c>
      <c r="D463" s="1" t="s">
        <v>66</v>
      </c>
      <c r="E463" s="1" t="s">
        <v>66</v>
      </c>
    </row>
    <row r="464" spans="1:5" x14ac:dyDescent="0.2">
      <c r="A464" s="1" t="s">
        <v>839</v>
      </c>
      <c r="B464" s="2">
        <v>43539</v>
      </c>
      <c r="C464" s="1" t="s">
        <v>146</v>
      </c>
      <c r="D464" s="1" t="s">
        <v>69</v>
      </c>
      <c r="E464" s="1" t="s">
        <v>70</v>
      </c>
    </row>
    <row r="465" spans="1:5" x14ac:dyDescent="0.2">
      <c r="A465" s="1" t="s">
        <v>840</v>
      </c>
      <c r="B465" s="2">
        <v>43540</v>
      </c>
      <c r="C465" s="1" t="s">
        <v>841</v>
      </c>
      <c r="D465" s="1" t="s">
        <v>11</v>
      </c>
      <c r="E465" s="1" t="s">
        <v>91</v>
      </c>
    </row>
    <row r="466" spans="1:5" x14ac:dyDescent="0.2">
      <c r="A466" s="1" t="s">
        <v>842</v>
      </c>
      <c r="B466" s="2">
        <v>43540</v>
      </c>
      <c r="C466" s="1" t="s">
        <v>150</v>
      </c>
      <c r="D466" s="1" t="s">
        <v>15</v>
      </c>
      <c r="E466" s="1" t="s">
        <v>94</v>
      </c>
    </row>
    <row r="467" spans="1:5" x14ac:dyDescent="0.2">
      <c r="A467" s="1" t="s">
        <v>843</v>
      </c>
      <c r="B467" s="2">
        <v>43540</v>
      </c>
      <c r="C467" s="1" t="s">
        <v>152</v>
      </c>
      <c r="D467" s="1" t="s">
        <v>11</v>
      </c>
      <c r="E467" s="1" t="s">
        <v>12</v>
      </c>
    </row>
    <row r="468" spans="1:5" x14ac:dyDescent="0.2">
      <c r="A468" s="1" t="s">
        <v>844</v>
      </c>
      <c r="B468" s="2">
        <v>43540</v>
      </c>
      <c r="C468" s="1" t="s">
        <v>154</v>
      </c>
      <c r="D468" s="1" t="s">
        <v>15</v>
      </c>
      <c r="E468" s="1" t="s">
        <v>16</v>
      </c>
    </row>
    <row r="469" spans="1:5" x14ac:dyDescent="0.2">
      <c r="A469" s="1" t="s">
        <v>845</v>
      </c>
      <c r="B469" s="2">
        <v>43540</v>
      </c>
      <c r="C469" s="1" t="s">
        <v>156</v>
      </c>
      <c r="D469" s="1" t="s">
        <v>19</v>
      </c>
      <c r="E469" s="1" t="s">
        <v>20</v>
      </c>
    </row>
    <row r="470" spans="1:5" x14ac:dyDescent="0.2">
      <c r="A470" s="1" t="s">
        <v>846</v>
      </c>
      <c r="B470" s="2">
        <v>43541</v>
      </c>
      <c r="C470" s="1" t="s">
        <v>158</v>
      </c>
      <c r="D470" s="1" t="s">
        <v>23</v>
      </c>
      <c r="E470" s="1" t="s">
        <v>24</v>
      </c>
    </row>
    <row r="471" spans="1:5" x14ac:dyDescent="0.2">
      <c r="A471" s="1" t="s">
        <v>847</v>
      </c>
      <c r="B471" s="2">
        <v>43542</v>
      </c>
      <c r="C471" s="1" t="s">
        <v>160</v>
      </c>
      <c r="D471" s="1" t="s">
        <v>27</v>
      </c>
      <c r="E471" s="1" t="s">
        <v>28</v>
      </c>
    </row>
    <row r="472" spans="1:5" x14ac:dyDescent="0.2">
      <c r="A472" s="1" t="s">
        <v>848</v>
      </c>
      <c r="B472" s="2">
        <v>43543</v>
      </c>
      <c r="C472" s="1" t="s">
        <v>162</v>
      </c>
      <c r="D472" s="1" t="s">
        <v>31</v>
      </c>
      <c r="E472" s="1" t="s">
        <v>32</v>
      </c>
    </row>
    <row r="473" spans="1:5" x14ac:dyDescent="0.2">
      <c r="A473" s="1" t="s">
        <v>849</v>
      </c>
      <c r="B473" s="2">
        <v>43544</v>
      </c>
      <c r="C473" s="1" t="s">
        <v>164</v>
      </c>
      <c r="D473" s="1" t="s">
        <v>11</v>
      </c>
      <c r="E473" s="1" t="s">
        <v>91</v>
      </c>
    </row>
    <row r="474" spans="1:5" x14ac:dyDescent="0.2">
      <c r="A474" s="1" t="s">
        <v>850</v>
      </c>
      <c r="B474" s="2">
        <v>43545</v>
      </c>
      <c r="C474" s="1" t="s">
        <v>166</v>
      </c>
      <c r="D474" s="1" t="s">
        <v>15</v>
      </c>
      <c r="E474" s="1" t="s">
        <v>94</v>
      </c>
    </row>
    <row r="475" spans="1:5" x14ac:dyDescent="0.2">
      <c r="A475" s="1" t="s">
        <v>851</v>
      </c>
      <c r="B475" s="2">
        <v>43545</v>
      </c>
      <c r="C475" s="1" t="s">
        <v>6</v>
      </c>
      <c r="D475" s="1" t="s">
        <v>7</v>
      </c>
      <c r="E475" s="1" t="s">
        <v>8</v>
      </c>
    </row>
    <row r="476" spans="1:5" x14ac:dyDescent="0.2">
      <c r="A476" s="1" t="s">
        <v>852</v>
      </c>
      <c r="B476" s="2">
        <v>43545</v>
      </c>
      <c r="C476" s="1" t="s">
        <v>10</v>
      </c>
      <c r="D476" s="1" t="s">
        <v>11</v>
      </c>
      <c r="E476" s="1" t="s">
        <v>12</v>
      </c>
    </row>
    <row r="477" spans="1:5" x14ac:dyDescent="0.2">
      <c r="A477" s="1" t="s">
        <v>853</v>
      </c>
      <c r="B477" s="2">
        <v>43545</v>
      </c>
      <c r="C477" s="1" t="s">
        <v>14</v>
      </c>
      <c r="D477" s="1" t="s">
        <v>15</v>
      </c>
      <c r="E477" s="1" t="s">
        <v>16</v>
      </c>
    </row>
    <row r="478" spans="1:5" x14ac:dyDescent="0.2">
      <c r="A478" s="1" t="s">
        <v>854</v>
      </c>
      <c r="B478" s="2">
        <v>43546</v>
      </c>
      <c r="C478" s="1" t="s">
        <v>18</v>
      </c>
      <c r="D478" s="1" t="s">
        <v>19</v>
      </c>
      <c r="E478" s="1" t="s">
        <v>20</v>
      </c>
    </row>
    <row r="479" spans="1:5" x14ac:dyDescent="0.2">
      <c r="A479" s="1" t="s">
        <v>855</v>
      </c>
      <c r="B479" s="2">
        <v>43546</v>
      </c>
      <c r="C479" s="1" t="s">
        <v>22</v>
      </c>
      <c r="D479" s="1" t="s">
        <v>23</v>
      </c>
      <c r="E479" s="1" t="s">
        <v>24</v>
      </c>
    </row>
    <row r="480" spans="1:5" x14ac:dyDescent="0.2">
      <c r="A480" s="1" t="s">
        <v>856</v>
      </c>
      <c r="B480" s="2">
        <v>43546</v>
      </c>
      <c r="C480" s="1" t="s">
        <v>26</v>
      </c>
      <c r="D480" s="1" t="s">
        <v>27</v>
      </c>
      <c r="E480" s="1" t="s">
        <v>28</v>
      </c>
    </row>
    <row r="481" spans="1:5" x14ac:dyDescent="0.2">
      <c r="A481" s="1" t="s">
        <v>857</v>
      </c>
      <c r="B481" s="2">
        <v>43546</v>
      </c>
      <c r="C481" s="1" t="s">
        <v>30</v>
      </c>
      <c r="D481" s="1" t="s">
        <v>31</v>
      </c>
      <c r="E481" s="1" t="s">
        <v>32</v>
      </c>
    </row>
    <row r="482" spans="1:5" x14ac:dyDescent="0.2">
      <c r="A482" s="1" t="s">
        <v>858</v>
      </c>
      <c r="B482" s="2">
        <v>43546</v>
      </c>
      <c r="C482" s="1" t="s">
        <v>34</v>
      </c>
      <c r="D482" s="1" t="s">
        <v>35</v>
      </c>
      <c r="E482" s="1" t="s">
        <v>36</v>
      </c>
    </row>
    <row r="483" spans="1:5" x14ac:dyDescent="0.2">
      <c r="A483" s="1" t="s">
        <v>859</v>
      </c>
      <c r="B483" s="2">
        <v>43547</v>
      </c>
      <c r="C483" s="1" t="s">
        <v>38</v>
      </c>
      <c r="D483" s="1" t="s">
        <v>39</v>
      </c>
      <c r="E483" s="1" t="s">
        <v>40</v>
      </c>
    </row>
    <row r="484" spans="1:5" x14ac:dyDescent="0.2">
      <c r="A484" s="1" t="s">
        <v>860</v>
      </c>
      <c r="B484" s="2">
        <v>43548</v>
      </c>
      <c r="C484" s="1" t="s">
        <v>42</v>
      </c>
      <c r="D484" s="1" t="s">
        <v>43</v>
      </c>
      <c r="E484" s="1" t="s">
        <v>44</v>
      </c>
    </row>
    <row r="485" spans="1:5" x14ac:dyDescent="0.2">
      <c r="A485" s="1" t="s">
        <v>861</v>
      </c>
      <c r="B485" s="2">
        <v>43549</v>
      </c>
      <c r="C485" s="1" t="s">
        <v>46</v>
      </c>
      <c r="D485" s="1" t="s">
        <v>47</v>
      </c>
      <c r="E485" s="1" t="s">
        <v>48</v>
      </c>
    </row>
    <row r="486" spans="1:5" x14ac:dyDescent="0.2">
      <c r="A486" s="1" t="s">
        <v>862</v>
      </c>
      <c r="B486" s="2">
        <v>43550</v>
      </c>
      <c r="C486" s="1" t="s">
        <v>50</v>
      </c>
      <c r="D486" s="1" t="s">
        <v>51</v>
      </c>
      <c r="E486" s="1" t="s">
        <v>52</v>
      </c>
    </row>
    <row r="487" spans="1:5" x14ac:dyDescent="0.2">
      <c r="A487" s="1" t="s">
        <v>863</v>
      </c>
      <c r="B487" s="2">
        <v>43550</v>
      </c>
      <c r="C487" s="1" t="s">
        <v>54</v>
      </c>
      <c r="D487" s="1" t="s">
        <v>55</v>
      </c>
      <c r="E487" s="1" t="s">
        <v>52</v>
      </c>
    </row>
    <row r="488" spans="1:5" x14ac:dyDescent="0.2">
      <c r="A488" s="1" t="s">
        <v>864</v>
      </c>
      <c r="B488" s="2">
        <v>43550</v>
      </c>
      <c r="C488" s="1" t="s">
        <v>57</v>
      </c>
      <c r="D488" s="1" t="s">
        <v>58</v>
      </c>
      <c r="E488" s="1" t="s">
        <v>59</v>
      </c>
    </row>
    <row r="489" spans="1:5" x14ac:dyDescent="0.2">
      <c r="A489" s="1" t="s">
        <v>865</v>
      </c>
      <c r="B489" s="2">
        <v>43550</v>
      </c>
      <c r="C489" s="1" t="s">
        <v>61</v>
      </c>
      <c r="D489" s="1" t="s">
        <v>62</v>
      </c>
      <c r="E489" s="1" t="s">
        <v>63</v>
      </c>
    </row>
    <row r="490" spans="1:5" x14ac:dyDescent="0.2">
      <c r="A490" s="1" t="s">
        <v>866</v>
      </c>
      <c r="B490" s="2">
        <v>43550</v>
      </c>
      <c r="C490" s="1" t="s">
        <v>65</v>
      </c>
      <c r="D490" s="1" t="s">
        <v>66</v>
      </c>
      <c r="E490" s="1" t="s">
        <v>66</v>
      </c>
    </row>
    <row r="491" spans="1:5" x14ac:dyDescent="0.2">
      <c r="A491" s="1" t="s">
        <v>867</v>
      </c>
      <c r="B491" s="2">
        <v>43551</v>
      </c>
      <c r="C491" s="1" t="s">
        <v>68</v>
      </c>
      <c r="D491" s="1" t="s">
        <v>69</v>
      </c>
      <c r="E491" s="1" t="s">
        <v>70</v>
      </c>
    </row>
    <row r="492" spans="1:5" x14ac:dyDescent="0.2">
      <c r="A492" s="1" t="s">
        <v>868</v>
      </c>
      <c r="B492" s="2">
        <v>43551</v>
      </c>
      <c r="C492" s="1" t="s">
        <v>72</v>
      </c>
      <c r="D492" s="1" t="s">
        <v>73</v>
      </c>
      <c r="E492" s="1" t="s">
        <v>74</v>
      </c>
    </row>
    <row r="493" spans="1:5" x14ac:dyDescent="0.2">
      <c r="A493" s="1" t="s">
        <v>869</v>
      </c>
      <c r="B493" s="2">
        <v>43551</v>
      </c>
      <c r="C493" s="1" t="s">
        <v>76</v>
      </c>
      <c r="D493" s="1" t="s">
        <v>7</v>
      </c>
      <c r="E493" s="1" t="s">
        <v>8</v>
      </c>
    </row>
    <row r="494" spans="1:5" x14ac:dyDescent="0.2">
      <c r="A494" s="1" t="s">
        <v>870</v>
      </c>
      <c r="B494" s="2">
        <v>43551</v>
      </c>
      <c r="C494" s="1" t="s">
        <v>78</v>
      </c>
      <c r="D494" s="1" t="s">
        <v>11</v>
      </c>
      <c r="E494" s="1" t="s">
        <v>12</v>
      </c>
    </row>
    <row r="495" spans="1:5" x14ac:dyDescent="0.2">
      <c r="A495" s="1" t="s">
        <v>871</v>
      </c>
      <c r="B495" s="2">
        <v>43551</v>
      </c>
      <c r="C495" s="1" t="s">
        <v>80</v>
      </c>
      <c r="D495" s="1" t="s">
        <v>15</v>
      </c>
      <c r="E495" s="1" t="s">
        <v>16</v>
      </c>
    </row>
    <row r="496" spans="1:5" x14ac:dyDescent="0.2">
      <c r="A496" s="1" t="s">
        <v>872</v>
      </c>
      <c r="B496" s="2">
        <v>43552</v>
      </c>
      <c r="C496" s="1" t="s">
        <v>82</v>
      </c>
      <c r="D496" s="1" t="s">
        <v>19</v>
      </c>
      <c r="E496" s="1" t="s">
        <v>20</v>
      </c>
    </row>
    <row r="497" spans="1:5" x14ac:dyDescent="0.2">
      <c r="A497" s="1" t="s">
        <v>873</v>
      </c>
      <c r="B497" s="2">
        <v>43552</v>
      </c>
      <c r="C497" s="1" t="s">
        <v>84</v>
      </c>
      <c r="D497" s="1" t="s">
        <v>23</v>
      </c>
      <c r="E497" s="1" t="s">
        <v>24</v>
      </c>
    </row>
    <row r="498" spans="1:5" x14ac:dyDescent="0.2">
      <c r="A498" s="1" t="s">
        <v>874</v>
      </c>
      <c r="B498" s="2">
        <v>43552</v>
      </c>
      <c r="C498" s="1" t="s">
        <v>86</v>
      </c>
      <c r="D498" s="1" t="s">
        <v>27</v>
      </c>
      <c r="E498" s="1" t="s">
        <v>28</v>
      </c>
    </row>
    <row r="499" spans="1:5" x14ac:dyDescent="0.2">
      <c r="A499" s="1" t="s">
        <v>875</v>
      </c>
      <c r="B499" s="2">
        <v>43553</v>
      </c>
      <c r="C499" s="1" t="s">
        <v>88</v>
      </c>
      <c r="D499" s="1" t="s">
        <v>31</v>
      </c>
      <c r="E499" s="1" t="s">
        <v>32</v>
      </c>
    </row>
    <row r="500" spans="1:5" x14ac:dyDescent="0.2">
      <c r="A500" s="1" t="s">
        <v>876</v>
      </c>
      <c r="B500" s="2">
        <v>43554</v>
      </c>
      <c r="C500" s="1" t="s">
        <v>90</v>
      </c>
      <c r="D500" s="1" t="s">
        <v>11</v>
      </c>
      <c r="E500" s="1" t="s">
        <v>91</v>
      </c>
    </row>
    <row r="501" spans="1:5" x14ac:dyDescent="0.2">
      <c r="A501" s="1" t="s">
        <v>877</v>
      </c>
      <c r="B501" s="2">
        <v>43555</v>
      </c>
      <c r="C501" s="1" t="s">
        <v>93</v>
      </c>
      <c r="D501" s="1" t="s">
        <v>15</v>
      </c>
      <c r="E501" s="1" t="s">
        <v>94</v>
      </c>
    </row>
  </sheetData>
  <conditionalFormatting sqref="A1:A1048576">
    <cfRule type="duplicateValues" dxfId="6"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5797-5B72-4EDC-895A-35C503F65C48}">
  <dimension ref="A1:C37"/>
  <sheetViews>
    <sheetView workbookViewId="0">
      <selection sqref="A1:C37"/>
    </sheetView>
  </sheetViews>
  <sheetFormatPr defaultRowHeight="14.25" x14ac:dyDescent="0.2"/>
  <cols>
    <col min="1" max="1" width="10.5" style="2" customWidth="1"/>
    <col min="2" max="3" width="10.5" customWidth="1"/>
  </cols>
  <sheetData>
    <row r="1" spans="1:3" x14ac:dyDescent="0.2">
      <c r="A1" s="2" t="s">
        <v>910</v>
      </c>
      <c r="B1" t="s">
        <v>909</v>
      </c>
      <c r="C1" t="s">
        <v>908</v>
      </c>
    </row>
    <row r="2" spans="1:3" x14ac:dyDescent="0.2">
      <c r="A2" s="2">
        <v>43191</v>
      </c>
      <c r="B2">
        <v>8121</v>
      </c>
      <c r="C2" t="s">
        <v>883</v>
      </c>
    </row>
    <row r="3" spans="1:3" x14ac:dyDescent="0.2">
      <c r="A3" s="2">
        <v>43221</v>
      </c>
      <c r="B3">
        <v>6220</v>
      </c>
      <c r="C3" t="s">
        <v>883</v>
      </c>
    </row>
    <row r="4" spans="1:3" x14ac:dyDescent="0.2">
      <c r="A4" s="2">
        <v>43252</v>
      </c>
      <c r="B4">
        <v>5532</v>
      </c>
      <c r="C4" t="s">
        <v>883</v>
      </c>
    </row>
    <row r="5" spans="1:3" x14ac:dyDescent="0.2">
      <c r="A5" s="2">
        <v>43282</v>
      </c>
      <c r="B5">
        <v>3483</v>
      </c>
      <c r="C5" t="s">
        <v>883</v>
      </c>
    </row>
    <row r="6" spans="1:3" x14ac:dyDescent="0.2">
      <c r="A6" s="2">
        <v>43313</v>
      </c>
      <c r="B6">
        <v>9538</v>
      </c>
      <c r="C6" t="s">
        <v>883</v>
      </c>
    </row>
    <row r="7" spans="1:3" x14ac:dyDescent="0.2">
      <c r="A7" s="2">
        <v>43344</v>
      </c>
      <c r="B7">
        <v>8704</v>
      </c>
      <c r="C7" t="s">
        <v>883</v>
      </c>
    </row>
    <row r="8" spans="1:3" x14ac:dyDescent="0.2">
      <c r="A8" s="2">
        <v>43374</v>
      </c>
      <c r="B8">
        <v>6766</v>
      </c>
      <c r="C8" t="s">
        <v>883</v>
      </c>
    </row>
    <row r="9" spans="1:3" x14ac:dyDescent="0.2">
      <c r="A9" s="2">
        <v>43405</v>
      </c>
      <c r="B9">
        <v>15165</v>
      </c>
      <c r="C9" t="s">
        <v>883</v>
      </c>
    </row>
    <row r="10" spans="1:3" x14ac:dyDescent="0.2">
      <c r="A10" s="2">
        <v>43435</v>
      </c>
      <c r="B10">
        <v>9474</v>
      </c>
      <c r="C10" t="s">
        <v>883</v>
      </c>
    </row>
    <row r="11" spans="1:3" x14ac:dyDescent="0.2">
      <c r="A11" s="2">
        <v>43466</v>
      </c>
      <c r="B11">
        <v>21257</v>
      </c>
      <c r="C11" t="s">
        <v>883</v>
      </c>
    </row>
    <row r="12" spans="1:3" x14ac:dyDescent="0.2">
      <c r="A12" s="2">
        <v>43497</v>
      </c>
      <c r="B12">
        <v>16262</v>
      </c>
      <c r="C12" t="s">
        <v>883</v>
      </c>
    </row>
    <row r="13" spans="1:3" x14ac:dyDescent="0.2">
      <c r="A13" s="2">
        <v>43525</v>
      </c>
      <c r="B13">
        <v>16659</v>
      </c>
      <c r="C13" t="s">
        <v>883</v>
      </c>
    </row>
    <row r="14" spans="1:3" x14ac:dyDescent="0.2">
      <c r="A14" s="2">
        <v>43191</v>
      </c>
      <c r="B14">
        <v>11127</v>
      </c>
      <c r="C14" t="s">
        <v>888</v>
      </c>
    </row>
    <row r="15" spans="1:3" x14ac:dyDescent="0.2">
      <c r="A15" s="2">
        <v>43221</v>
      </c>
      <c r="B15">
        <v>12807</v>
      </c>
      <c r="C15" t="s">
        <v>888</v>
      </c>
    </row>
    <row r="16" spans="1:3" x14ac:dyDescent="0.2">
      <c r="A16" s="2">
        <v>43252</v>
      </c>
      <c r="B16">
        <v>9344</v>
      </c>
      <c r="C16" t="s">
        <v>888</v>
      </c>
    </row>
    <row r="17" spans="1:3" x14ac:dyDescent="0.2">
      <c r="A17" s="2">
        <v>43282</v>
      </c>
      <c r="B17">
        <v>6502</v>
      </c>
      <c r="C17" t="s">
        <v>888</v>
      </c>
    </row>
    <row r="18" spans="1:3" x14ac:dyDescent="0.2">
      <c r="A18" s="2">
        <v>43313</v>
      </c>
      <c r="B18">
        <v>9539</v>
      </c>
      <c r="C18" t="s">
        <v>888</v>
      </c>
    </row>
    <row r="19" spans="1:3" x14ac:dyDescent="0.2">
      <c r="A19" s="2">
        <v>43344</v>
      </c>
      <c r="B19">
        <v>7207</v>
      </c>
      <c r="C19" t="s">
        <v>888</v>
      </c>
    </row>
    <row r="20" spans="1:3" x14ac:dyDescent="0.2">
      <c r="A20" s="2">
        <v>43374</v>
      </c>
      <c r="B20">
        <v>13361</v>
      </c>
      <c r="C20" t="s">
        <v>888</v>
      </c>
    </row>
    <row r="21" spans="1:3" x14ac:dyDescent="0.2">
      <c r="A21" s="2">
        <v>43405</v>
      </c>
      <c r="B21">
        <v>16651</v>
      </c>
      <c r="C21" t="s">
        <v>888</v>
      </c>
    </row>
    <row r="22" spans="1:3" x14ac:dyDescent="0.2">
      <c r="A22" s="2">
        <v>43435</v>
      </c>
      <c r="B22">
        <v>18560</v>
      </c>
      <c r="C22" t="s">
        <v>888</v>
      </c>
    </row>
    <row r="23" spans="1:3" x14ac:dyDescent="0.2">
      <c r="A23" s="2">
        <v>43466</v>
      </c>
      <c r="B23">
        <v>26716</v>
      </c>
      <c r="C23" t="s">
        <v>888</v>
      </c>
    </row>
    <row r="24" spans="1:3" x14ac:dyDescent="0.2">
      <c r="A24" s="2">
        <v>43497</v>
      </c>
      <c r="B24">
        <v>12593</v>
      </c>
      <c r="C24" t="s">
        <v>888</v>
      </c>
    </row>
    <row r="25" spans="1:3" x14ac:dyDescent="0.2">
      <c r="A25" s="2">
        <v>43525</v>
      </c>
      <c r="B25">
        <v>20860</v>
      </c>
      <c r="C25" t="s">
        <v>888</v>
      </c>
    </row>
    <row r="26" spans="1:3" x14ac:dyDescent="0.2">
      <c r="A26" s="2">
        <v>43191</v>
      </c>
      <c r="B26">
        <v>13478</v>
      </c>
      <c r="C26" t="s">
        <v>885</v>
      </c>
    </row>
    <row r="27" spans="1:3" x14ac:dyDescent="0.2">
      <c r="A27" s="2">
        <v>43221</v>
      </c>
      <c r="B27">
        <v>9518</v>
      </c>
      <c r="C27" t="s">
        <v>885</v>
      </c>
    </row>
    <row r="28" spans="1:3" x14ac:dyDescent="0.2">
      <c r="A28" s="2">
        <v>43252</v>
      </c>
      <c r="B28">
        <v>8782</v>
      </c>
      <c r="C28" t="s">
        <v>885</v>
      </c>
    </row>
    <row r="29" spans="1:3" x14ac:dyDescent="0.2">
      <c r="A29" s="2">
        <v>43282</v>
      </c>
      <c r="B29">
        <v>2981</v>
      </c>
      <c r="C29" t="s">
        <v>885</v>
      </c>
    </row>
    <row r="30" spans="1:3" x14ac:dyDescent="0.2">
      <c r="A30" s="2">
        <v>43313</v>
      </c>
      <c r="B30">
        <v>11822</v>
      </c>
      <c r="C30" t="s">
        <v>885</v>
      </c>
    </row>
    <row r="31" spans="1:3" x14ac:dyDescent="0.2">
      <c r="A31" s="2">
        <v>43344</v>
      </c>
      <c r="B31">
        <v>10717</v>
      </c>
      <c r="C31" t="s">
        <v>885</v>
      </c>
    </row>
    <row r="32" spans="1:3" x14ac:dyDescent="0.2">
      <c r="A32" s="2">
        <v>43374</v>
      </c>
      <c r="B32">
        <v>11488</v>
      </c>
      <c r="C32" t="s">
        <v>885</v>
      </c>
    </row>
    <row r="33" spans="1:3" x14ac:dyDescent="0.2">
      <c r="A33" s="2">
        <v>43405</v>
      </c>
      <c r="B33">
        <v>16270</v>
      </c>
      <c r="C33" t="s">
        <v>885</v>
      </c>
    </row>
    <row r="34" spans="1:3" x14ac:dyDescent="0.2">
      <c r="A34" s="2">
        <v>43435</v>
      </c>
      <c r="B34">
        <v>9545</v>
      </c>
      <c r="C34" t="s">
        <v>885</v>
      </c>
    </row>
    <row r="35" spans="1:3" x14ac:dyDescent="0.2">
      <c r="A35" s="2">
        <v>43466</v>
      </c>
      <c r="B35">
        <v>13466</v>
      </c>
      <c r="C35" t="s">
        <v>885</v>
      </c>
    </row>
    <row r="36" spans="1:3" x14ac:dyDescent="0.2">
      <c r="A36" s="2">
        <v>43497</v>
      </c>
      <c r="B36">
        <v>9569</v>
      </c>
      <c r="C36" t="s">
        <v>885</v>
      </c>
    </row>
    <row r="37" spans="1:3" x14ac:dyDescent="0.2">
      <c r="A37" s="2">
        <v>43525</v>
      </c>
      <c r="B37">
        <v>21418</v>
      </c>
      <c r="C37" t="s">
        <v>885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BCE2-514A-47D1-9496-A751A25C092F}">
  <dimension ref="A1:Y77"/>
  <sheetViews>
    <sheetView showGridLines="0" showRowColHeaders="0" tabSelected="1" topLeftCell="B1" zoomScale="64" zoomScaleNormal="64" workbookViewId="0">
      <selection activeCell="Y11" sqref="Y11"/>
    </sheetView>
  </sheetViews>
  <sheetFormatPr defaultRowHeight="14.25" x14ac:dyDescent="0.2"/>
  <cols>
    <col min="1" max="16" width="9" style="12"/>
    <col min="17" max="17" width="7.375" style="12" customWidth="1"/>
    <col min="18" max="16384" width="9" style="12"/>
  </cols>
  <sheetData>
    <row r="1" spans="1:25" x14ac:dyDescent="0.2">
      <c r="A1" s="11"/>
      <c r="B1" s="11"/>
      <c r="C1" s="11"/>
      <c r="D1" s="11"/>
      <c r="E1" s="11"/>
      <c r="F1" s="11"/>
      <c r="G1" s="11"/>
      <c r="H1" s="11"/>
      <c r="I1" s="11"/>
      <c r="J1" s="11"/>
      <c r="K1" s="11"/>
      <c r="L1" s="11"/>
      <c r="M1" s="11"/>
      <c r="N1" s="11"/>
      <c r="O1" s="11"/>
      <c r="P1" s="11"/>
      <c r="Q1" s="11"/>
      <c r="R1" s="11"/>
      <c r="S1" s="11"/>
      <c r="T1" s="11"/>
      <c r="U1" s="11"/>
      <c r="V1" s="11"/>
      <c r="W1" s="11"/>
      <c r="X1" s="11"/>
      <c r="Y1" s="11"/>
    </row>
    <row r="2" spans="1:25" x14ac:dyDescent="0.2">
      <c r="A2" s="13"/>
      <c r="B2" s="14"/>
      <c r="C2" s="14"/>
      <c r="D2" s="11"/>
      <c r="E2" s="17"/>
      <c r="F2" s="17"/>
      <c r="G2" s="18"/>
      <c r="H2" s="18"/>
      <c r="I2" s="11"/>
      <c r="J2" s="11"/>
      <c r="K2" s="11"/>
      <c r="L2" s="11"/>
      <c r="M2" s="11"/>
      <c r="N2" s="11"/>
      <c r="O2" s="11"/>
      <c r="P2" s="11"/>
      <c r="Q2" s="11"/>
      <c r="R2" s="11"/>
      <c r="S2" s="11"/>
      <c r="T2" s="11"/>
      <c r="U2" s="11"/>
      <c r="V2" s="11"/>
      <c r="W2" s="11"/>
      <c r="X2" s="11"/>
      <c r="Y2" s="11"/>
    </row>
    <row r="3" spans="1:25" x14ac:dyDescent="0.2">
      <c r="A3" s="13"/>
      <c r="B3" s="14"/>
      <c r="C3" s="14"/>
      <c r="D3" s="11"/>
      <c r="E3" s="17"/>
      <c r="F3" s="17"/>
      <c r="G3" s="18"/>
      <c r="H3" s="18"/>
      <c r="I3" s="11"/>
      <c r="J3" s="11"/>
      <c r="K3" s="11"/>
      <c r="L3" s="11"/>
      <c r="M3" s="11"/>
      <c r="N3" s="11"/>
      <c r="O3" s="11"/>
      <c r="P3" s="11"/>
      <c r="Q3" s="11"/>
      <c r="R3" s="11"/>
      <c r="S3" s="11"/>
      <c r="T3" s="11"/>
      <c r="U3" s="11"/>
      <c r="V3" s="11"/>
      <c r="W3" s="11"/>
      <c r="X3" s="11"/>
      <c r="Y3" s="11"/>
    </row>
    <row r="4" spans="1:25" x14ac:dyDescent="0.2">
      <c r="A4" s="13"/>
      <c r="B4" s="13"/>
      <c r="C4" s="13"/>
      <c r="D4" s="11"/>
      <c r="E4" s="11"/>
      <c r="F4" s="11"/>
      <c r="G4" s="11"/>
      <c r="H4" s="11"/>
      <c r="I4" s="11"/>
      <c r="J4" s="11"/>
      <c r="K4" s="11"/>
      <c r="L4" s="11"/>
      <c r="M4" s="11"/>
      <c r="N4" s="11"/>
      <c r="O4" s="11"/>
      <c r="P4" s="11"/>
      <c r="Q4" s="11"/>
      <c r="R4" s="11"/>
      <c r="S4" s="11"/>
      <c r="T4" s="11"/>
      <c r="U4" s="11"/>
      <c r="V4" s="11"/>
      <c r="W4" s="11"/>
      <c r="X4" s="11"/>
      <c r="Y4" s="11"/>
    </row>
    <row r="5" spans="1:25" x14ac:dyDescent="0.2">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2">
      <c r="A6" s="11"/>
      <c r="B6" s="11"/>
      <c r="C6" s="11"/>
      <c r="D6" s="11"/>
      <c r="E6" s="11"/>
      <c r="F6" s="13"/>
      <c r="G6" s="13"/>
      <c r="H6" s="11"/>
      <c r="I6" s="11"/>
      <c r="J6" s="11"/>
      <c r="K6" s="11"/>
      <c r="L6" s="11"/>
      <c r="M6" s="11"/>
      <c r="N6" s="11"/>
      <c r="O6" s="11"/>
      <c r="P6" s="11"/>
      <c r="Q6" s="11"/>
      <c r="R6" s="11"/>
      <c r="S6" s="11"/>
      <c r="T6" s="11"/>
      <c r="U6" s="11"/>
      <c r="V6" s="11"/>
      <c r="W6" s="11"/>
      <c r="X6" s="11"/>
      <c r="Y6" s="11"/>
    </row>
    <row r="7" spans="1:25" x14ac:dyDescent="0.2">
      <c r="A7" s="11"/>
      <c r="B7" s="11"/>
      <c r="C7" s="11"/>
      <c r="D7" s="11"/>
      <c r="E7" s="11"/>
      <c r="F7" s="13"/>
      <c r="G7" s="13"/>
      <c r="H7" s="11"/>
      <c r="I7" s="11"/>
      <c r="J7" s="11"/>
      <c r="K7" s="11"/>
      <c r="L7" s="11"/>
      <c r="M7" s="11"/>
      <c r="N7" s="11"/>
      <c r="O7" s="11"/>
      <c r="P7" s="11"/>
      <c r="Q7" s="11"/>
      <c r="R7" s="11"/>
      <c r="S7" s="11"/>
      <c r="T7" s="11"/>
      <c r="U7" s="11"/>
      <c r="V7" s="11"/>
      <c r="W7" s="11"/>
      <c r="X7" s="11"/>
      <c r="Y7" s="11"/>
    </row>
    <row r="8" spans="1:25" x14ac:dyDescent="0.2">
      <c r="A8" s="11"/>
      <c r="B8" s="11"/>
      <c r="C8" s="11"/>
      <c r="D8" s="11"/>
      <c r="E8" s="11"/>
      <c r="F8" s="11"/>
      <c r="G8" s="11"/>
      <c r="H8" s="11"/>
      <c r="I8" s="11"/>
      <c r="J8" s="11"/>
      <c r="K8" s="11"/>
      <c r="L8" s="11"/>
      <c r="M8" s="11"/>
      <c r="N8" s="11"/>
      <c r="O8" s="11"/>
      <c r="P8" s="11"/>
      <c r="Q8" s="11"/>
      <c r="R8" s="11"/>
      <c r="S8" s="11"/>
      <c r="T8" s="11"/>
      <c r="U8" s="11"/>
      <c r="V8" s="11"/>
      <c r="W8" s="11"/>
      <c r="X8" s="11"/>
      <c r="Y8" s="11"/>
    </row>
    <row r="9" spans="1:25" x14ac:dyDescent="0.2">
      <c r="A9" s="11"/>
      <c r="B9" s="11"/>
      <c r="C9" s="11"/>
      <c r="D9" s="11"/>
      <c r="E9" s="11"/>
      <c r="F9" s="11"/>
      <c r="G9" s="11"/>
      <c r="H9" s="11"/>
      <c r="I9" s="11"/>
      <c r="J9" s="11"/>
      <c r="K9" s="11"/>
      <c r="L9" s="11"/>
      <c r="M9" s="11"/>
      <c r="N9" s="11"/>
      <c r="O9" s="11"/>
      <c r="P9" s="11"/>
      <c r="Q9" s="11"/>
      <c r="R9" s="11"/>
      <c r="S9" s="11"/>
      <c r="T9" s="11"/>
      <c r="U9" s="11"/>
      <c r="V9" s="11"/>
      <c r="W9" s="11"/>
      <c r="X9" s="11"/>
      <c r="Y9" s="11"/>
    </row>
    <row r="10" spans="1:25" x14ac:dyDescent="0.2">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ht="15"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6"/>
    </row>
    <row r="12" spans="1:25"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2">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5"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5"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5"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sheetData>
  <mergeCells count="4">
    <mergeCell ref="E2:F2"/>
    <mergeCell ref="E3:F3"/>
    <mergeCell ref="G2:H2"/>
    <mergeCell ref="G3: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A E A A B Q S w M E F A A C A A g A i i B 1 W W U K O 6 S o A A A A + A A A A B I A H A B D b 2 5 m a W c v U G F j a 2 F n Z S 5 4 b W w g o h g A K K A U A A A A A A A A A A A A A A A A A A A A A A A A A A A A h Y + x D o I w F E V / h X S n D x D U k E c Z j H G R x M T E u D a l Q i M U A 8 X y b w 5 + k r 8 g i a J u j v f k D O c + b n d M h 7 p y r r L t V K M T 4 l O P O F K L J l e 6 S E h v T u 6 S p A x 3 X J x 5 I Z 1 R 1 l 0 8 d H l C S m M u M Y C 1 l t o Z b d o C A s / z 4 Z h t 9 6 K U N S c f W f 2 X X a U 7 w 7 W Q h O H h F c M C u g h o F E V z G o Y + w o Q x U / q r B G M x 9 R B + I K 7 6 y v S t Z L x 1 1 x u E a S K 8 X 7 A n U E s D B B Q A A g A I A I o g d 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I H V Z 0 3 1 X d a Y B A A C B C Q A A E w A c A E Z v c m 1 1 b G F z L 1 N l Y 3 R p b 2 4 x L m 0 g o h g A K K A U A A A A A A A A A A A A A A A A A A A A A A A A A A A A 7 Z R P T + M w E M X v l f o d R u G S S i Y S s P S w K A e U L A K J v 0 p v l M O Q T F t L j o 3 s M S J C f P d 1 m x a a p Y j V i g s s u S R 5 z 3 7 x + D e x o 5 K l 0 V C 0 9 5 2 D f q / f c z O 0 V M F W d C o d g 5 n A h a 3 I u g h S U M T 9 H o S r M N 6 W F J T M 3 S e 5 K X 1 N m u M j q S j J j O b w 4 u I o / z m u k B F Q o 2 p C F F u U e u x Q k R t 3 s 5 P S 3 U c D c Z 2 T k r V k s m k k I g G Z U b 7 W L t 0 X 8 E u X p p J 6 m u 7 s 7 g 8 F X H n D V H C j K H 1 5 T M 6 N p p u B a J e 4 F V 1 a U w e v g m P C V Q U j v A 0 D l 8 5 S j 9 t q B F w v 9 U O l i h I V W p e y 9 e u R 2 Q z 1 N C S O m j t 6 i R t Z 1 G 5 i b N 0 u e G 6 6 e M P 3 x e N j t C g Y T v J Q H o d x w P T A T w J W R o 5 M K y t s H i 2 s z D s 2 N d l z r O n V v I L X p j y r m e S m I z 4 N + j 2 p N 9 b R p b 5 c B z F K 9 c H Q O 9 H v M B / + D 8 w P a + M 1 B / l E 8 / B H M g 9 Z 6 C F l I j f o V x 4 1 t 2 T / c L L Q B F N j m 9 f t 4 W + 3 N 5 p / 3 R D F n B 0 w 2 i n x x / b D e v I 7 7 b D 3 h d r h L G z O 7 P n w e + O X f 4 v n q O X Q a Y B / Q g n x 7 u A b 5 x f C u f e N 8 9 P h / A 1 Q S w E C L Q A U A A I A C A C K I H V Z Z Q o 7 p K g A A A D 4 A A A A E g A A A A A A A A A A A A A A A A A A A A A A Q 2 9 u Z m l n L 1 B h Y 2 t h Z 2 U u e G 1 s U E s B A i 0 A F A A C A A g A i i B 1 W Q / K 6 a u k A A A A 6 Q A A A B M A A A A A A A A A A A A A A A A A 9 A A A A F t D b 2 5 0 Z W 5 0 X 1 R 5 c G V z X S 5 4 b W x Q S w E C L Q A U A A I A C A C K I H V Z 0 3 1 X d a Y B A A C B C Q A A E w A A A A A A A A A A A A A A A A D l A Q A A R m 9 y b X V s Y X M v U 2 V j d G l v b j E u b V B L B Q Y A A A A A A w A D A M I A A A D 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L g A A A A A A A P Q 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G l z d C U y M G 9 m J T I w 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G l z d F 9 v Z l 9 P c m R l c n M i I C 8 + P E V u d H J 5 I F R 5 c G U 9 I k Z p b G x l Z E N v b X B s Z X R l U m V z d W x 0 V G 9 X b 3 J r c 2 h l Z X Q i I F Z h b H V l P S J s M S I g L z 4 8 R W 5 0 c n k g V H l w Z T 0 i R m l s b F N 0 Y X R 1 c y I g V m F s d W U 9 I n N D b 2 1 w b G V 0 Z S I g L z 4 8 R W 5 0 c n k g V H l w Z T 0 i R m l s b E N v b H V t b k 5 h b W V z I i B W Y W x 1 Z T 0 i c 1 s m c X V v d D t P c m R l c i B J R C Z x d W 9 0 O y w m c X V v d D t P c m R l c i B E Y X R l J n F 1 b 3 Q 7 L C Z x d W 9 0 O 0 N 1 c 3 R v b W V y T m F t Z S Z x d W 9 0 O y w m c X V v d D t T d G F 0 Z S Z x d W 9 0 O y w m c X V v d D t D a X R 5 J n F 1 b 3 Q 7 X S I g L z 4 8 R W 5 0 c n k g V H l w Z T 0 i R m l s b E N v b H V t b l R 5 c G V z I i B W Y W x 1 Z T 0 i c 0 J n a 0 d C Z 1 k 9 I i A v P j x F b n R y e S B U e X B l P S J G a W x s T G F z d F V w Z G F 0 Z W Q i I F Z h b H V l P S J k M j A y N C 0 x M C 0 y N F Q w O D o w M z o w M C 4 1 M j E 4 N z M 3 W i I g L z 4 8 R W 5 0 c n k g V H l w Z T 0 i R m l s b E V y c m 9 y Q 2 9 1 b n Q i I F Z h b H V l P S J s M C I g L z 4 8 R W 5 0 c n k g V H l w Z T 0 i Q W R k Z W R U b 0 R h d G F N b 2 R l b C I g V m F s d W U 9 I m w w I i A v P j x F b n R y e S B U e X B l P S J G a W x s Q 2 9 1 b n Q i I F Z h b H V l P S J s N T Y w I i A v P j x F b n R y e S B U e X B l P S J G a W x s R X J y b 3 J D b 2 R l I i B W Y W x 1 Z T 0 i c 1 V u a 2 5 v d 2 4 i I C 8 + P E V u d H J 5 I F R 5 c G U 9 I l J l b G F 0 a W 9 u c 2 h p c E l u Z m 9 D b 2 5 0 Y W l u Z X I i I F Z h b H V l P S J z e y Z x d W 9 0 O 2 N v b H V t b k N v d W 5 0 J n F 1 b 3 Q 7 O j U s J n F 1 b 3 Q 7 a 2 V 5 Q 2 9 s d W 1 u T m F t Z X M m c X V v d D s 6 W 1 0 s J n F 1 b 3 Q 7 c X V l c n l S Z W x h d G l v b n N o a X B z J n F 1 b 3 Q 7 O l t d L C Z x d W 9 0 O 2 N v b H V t b k l k Z W 5 0 a X R p Z X M m c X V v d D s 6 W y Z x d W 9 0 O 1 N l Y 3 R p b 2 4 x L 0 x p c 3 Q g b 2 Y g T 3 J k Z X J z L 0 N o Y W 5 n Z W Q g V H l w Z S 5 7 T 3 J k Z X I g S U Q s M H 0 m c X V v d D s s J n F 1 b 3 Q 7 U 2 V j d G l v b j E v T G l z d C B v Z i B P c m R l c n M v Q 2 h h b m d l Z C B U e X B l L n t P c m R l c i B E Y X R l L D F 9 J n F 1 b 3 Q 7 L C Z x d W 9 0 O 1 N l Y 3 R p b 2 4 x L 0 x p c 3 Q g b 2 Y g T 3 J k Z X J z L 0 N o Y W 5 n Z W Q g V H l w Z S 5 7 Q 3 V z d G 9 t Z X J O Y W 1 l L D J 9 J n F 1 b 3 Q 7 L C Z x d W 9 0 O 1 N l Y 3 R p b 2 4 x L 0 x p c 3 Q g b 2 Y g T 3 J k Z X J z L 0 N o Y W 5 n Z W Q g V H l w Z S 5 7 U 3 R h d G U s M 3 0 m c X V v d D s s J n F 1 b 3 Q 7 U 2 V j d G l v b j E v T G l z d C B v Z i B P c m R l c n M v Q 2 h h b m d l Z C B U e X B l L n t D a X R 5 L D R 9 J n F 1 b 3 Q 7 X S w m c X V v d D t D b 2 x 1 b W 5 D b 3 V u d C Z x d W 9 0 O z o 1 L C Z x d W 9 0 O 0 t l e U N v b H V t b k 5 h b W V z J n F 1 b 3 Q 7 O l t d L C Z x d W 9 0 O 0 N v b H V t b k l k Z W 5 0 a X R p Z X M m c X V v d D s 6 W y Z x d W 9 0 O 1 N l Y 3 R p b 2 4 x L 0 x p c 3 Q g b 2 Y g T 3 J k Z X J z L 0 N o Y W 5 n Z W Q g V H l w Z S 5 7 T 3 J k Z X I g S U Q s M H 0 m c X V v d D s s J n F 1 b 3 Q 7 U 2 V j d G l v b j E v T G l z d C B v Z i B P c m R l c n M v Q 2 h h b m d l Z C B U e X B l L n t P c m R l c i B E Y X R l L D F 9 J n F 1 b 3 Q 7 L C Z x d W 9 0 O 1 N l Y 3 R p b 2 4 x L 0 x p c 3 Q g b 2 Y g T 3 J k Z X J z L 0 N o Y W 5 n Z W Q g V H l w Z S 5 7 Q 3 V z d G 9 t Z X J O Y W 1 l L D J 9 J n F 1 b 3 Q 7 L C Z x d W 9 0 O 1 N l Y 3 R p b 2 4 x L 0 x p c 3 Q g b 2 Y g T 3 J k Z X J z L 0 N o Y W 5 n Z W Q g V H l w Z S 5 7 U 3 R h d G U s M 3 0 m c X V v d D s s J n F 1 b 3 Q 7 U 2 V j d G l v b j E v T G l z d C B v Z i B P c m R l c n M v Q 2 h h b m d l Z C B U e X B l L n t D a X R 5 L D R 9 J n F 1 b 3 Q 7 X S w m c X V v d D t S Z W x h d G l v b n N o a X B J b m Z v J n F 1 b 3 Q 7 O l t d f S I g L z 4 8 L 1 N 0 Y W J s Z U V u d H J p Z X M + P C 9 J d G V t P j x J d G V t P j x J d G V t T G 9 j Y X R p b 2 4 + P E l 0 Z W 1 U e X B l P k Z v c m 1 1 b G E 8 L 0 l 0 Z W 1 U e X B l P j x J d G V t U G F 0 a D 5 T Z W N 0 a W 9 u M S 9 M a X N 0 J T I w b 2 Y l M j B P c m R l c n M v U 2 9 1 c m N l P C 9 J d G V t U G F 0 a D 4 8 L 0 l 0 Z W 1 M b 2 N h d G l v b j 4 8 U 3 R h Y m x l R W 5 0 c m l l c y A v P j w v S X R l b T 4 8 S X R l b T 4 8 S X R l b U x v Y 2 F 0 a W 9 u P j x J d G V t V H l w Z T 5 G b 3 J t d W x h P C 9 J d G V t V H l w Z T 4 8 S X R l b V B h d G g + U 2 V j d G l v b j E v T G l z d C U y M G 9 m J T I w T 3 J k Z X J z L 1 B y b 2 1 v d G V k J T I w S G V h Z G V y c z w v S X R l b V B h d G g + P C 9 J d G V t T G 9 j Y X R p b 2 4 + P F N 0 Y W J s Z U V u d H J p Z X M g L z 4 8 L 0 l 0 Z W 0 + P E l 0 Z W 0 + P E l 0 Z W 1 M b 2 N h d G l v b j 4 8 S X R l b V R 5 c G U + R m 9 y b X V s Y T w v S X R l b V R 5 c G U + P E l 0 Z W 1 Q Y X R o P l N l Y 3 R p b 2 4 x L 0 x p c 3 Q l M j B v Z i U y M E 9 y Z G V y c y 9 D a G F u Z 2 V k J T I w V H l w Z T w v S X R l b V B h d G g + P C 9 J d G V t T G 9 j Y X R p b 2 4 + P F N 0 Y W J s Z U V u d H J p Z X M g L z 4 8 L 0 l 0 Z W 0 + P E l 0 Z W 0 + P E l 0 Z W 1 M b 2 N h d G l v b j 4 8 S X R l b V R 5 c G U + R m 9 y b X V s Y T w v S X R l b V R 5 c G U + P E l 0 Z W 1 Q Y X R o P l N l Y 3 R p b 2 4 x L 0 9 y Z G V y J T I w R 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9 y Z G V y X 0 R l d G F p b H M i I C 8 + P E V u d H J 5 I F R 5 c G U 9 I k Z p b G x l Z E N v b X B s Z X R l U m V z d W x 0 V G 9 X b 3 J r c 2 h l Z X Q i I F Z h b H V l P S J s M S I g L z 4 8 R W 5 0 c n k g V H l w Z T 0 i R m l s b F N 0 Y X R 1 c y I g V m F s d W U 9 I n N D b 2 1 w b G V 0 Z S I g L z 4 8 R W 5 0 c n k g V H l w Z T 0 i R m l s b E N v b H V t b k 5 h b W V z I i B W Y W x 1 Z T 0 i c 1 s m c X V v d D t P c m R l c i B J R C Z x d W 9 0 O y w m c X V v d D t B b W 9 1 b n Q m c X V v d D s s J n F 1 b 3 Q 7 U H J v Z m l 0 J n F 1 b 3 Q 7 L C Z x d W 9 0 O 1 F 1 Y W 5 0 a X R 5 J n F 1 b 3 Q 7 L C Z x d W 9 0 O 0 N h d G V n b 3 J 5 J n F 1 b 3 Q 7 L C Z x d W 9 0 O 1 N 1 Y i 1 D Y X R l Z 2 9 y e S Z x d W 9 0 O 1 0 i I C 8 + P E V u d H J 5 I F R 5 c G U 9 I k Z p b G x D b 2 x 1 b W 5 U e X B l c y I g V m F s d W U 9 I n N C Z 0 1 E Q X d Z R y I g L z 4 8 R W 5 0 c n k g V H l w Z T 0 i R m l s b E x h c 3 R V c G R h d G V k I i B W Y W x 1 Z T 0 i Z D I w M j Q t M T A t M j R U M D g 6 M D I 6 M D M u M D g 3 N z E 1 N F o i I C 8 + P E V u d H J 5 I F R 5 c G U 9 I k Z p b G x F c n J v c k N v d W 5 0 I i B W Y W x 1 Z T 0 i b D A i I C 8 + P E V u d H J 5 I F R 5 c G U 9 I k Z p b G x F c n J v c k N v Z G U i I F Z h b H V l P S J z V W 5 r b m 9 3 b i I g L z 4 8 R W 5 0 c n k g V H l w Z T 0 i R m l s b E N v d W 5 0 I i B W Y W x 1 Z T 0 i b D E 1 M D A 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T 3 J k Z X I g R G V 0 Y W l s c y 9 D a G F u Z 2 V k I F R 5 c G U u e 0 9 y Z G V y I E l E L D B 9 J n F 1 b 3 Q 7 L C Z x d W 9 0 O 1 N l Y 3 R p b 2 4 x L 0 9 y Z G V y I E R l d G F p b H M v Q 2 h h b m d l Z C B U e X B l L n t B b W 9 1 b n Q s M X 0 m c X V v d D s s J n F 1 b 3 Q 7 U 2 V j d G l v b j E v T 3 J k Z X I g R G V 0 Y W l s c y 9 D a G F u Z 2 V k I F R 5 c G U u e 1 B y b 2 Z p d C w y f S Z x d W 9 0 O y w m c X V v d D t T Z W N 0 a W 9 u M S 9 P c m R l c i B E Z X R h a W x z L 0 N o Y W 5 n Z W Q g V H l w Z S 5 7 U X V h b n R p d H k s M 3 0 m c X V v d D s s J n F 1 b 3 Q 7 U 2 V j d G l v b j E v T 3 J k Z X I g R G V 0 Y W l s c y 9 D a G F u Z 2 V k I F R 5 c G U u e 0 N h d G V n b 3 J 5 L D R 9 J n F 1 b 3 Q 7 L C Z x d W 9 0 O 1 N l Y 3 R p b 2 4 x L 0 9 y Z G V y I E R l d G F p b H M v Q 2 h h b m d l Z C B U e X B l L n t T d W I t Q 2 F 0 Z W d v c n k s N X 0 m c X V v d D t d L C Z x d W 9 0 O 0 N v b H V t b k N v d W 5 0 J n F 1 b 3 Q 7 O j Y s J n F 1 b 3 Q 7 S 2 V 5 Q 2 9 s d W 1 u T m F t Z X M m c X V v d D s 6 W 1 0 s J n F 1 b 3 Q 7 Q 2 9 s d W 1 u S W R l b n R p d G l l c y Z x d W 9 0 O z p b J n F 1 b 3 Q 7 U 2 V j d G l v b j E v T 3 J k Z X I g R G V 0 Y W l s c y 9 D a G F u Z 2 V k I F R 5 c G U u e 0 9 y Z G V y I E l E L D B 9 J n F 1 b 3 Q 7 L C Z x d W 9 0 O 1 N l Y 3 R p b 2 4 x L 0 9 y Z G V y I E R l d G F p b H M v Q 2 h h b m d l Z C B U e X B l L n t B b W 9 1 b n Q s M X 0 m c X V v d D s s J n F 1 b 3 Q 7 U 2 V j d G l v b j E v T 3 J k Z X I g R G V 0 Y W l s c y 9 D a G F u Z 2 V k I F R 5 c G U u e 1 B y b 2 Z p d C w y f S Z x d W 9 0 O y w m c X V v d D t T Z W N 0 a W 9 u M S 9 P c m R l c i B E Z X R h a W x z L 0 N o Y W 5 n Z W Q g V H l w Z S 5 7 U X V h b n R p d H k s M 3 0 m c X V v d D s s J n F 1 b 3 Q 7 U 2 V j d G l v b j E v T 3 J k Z X I g R G V 0 Y W l s c y 9 D a G F u Z 2 V k I F R 5 c G U u e 0 N h d G V n b 3 J 5 L D R 9 J n F 1 b 3 Q 7 L C Z x d W 9 0 O 1 N l Y 3 R p b 2 4 x L 0 9 y Z G V y I E R l d G F p b H M v Q 2 h h b m d l Z C B U e X B l L n t T d W I t Q 2 F 0 Z W d v c n k s N X 0 m c X V v d D t d L C Z x d W 9 0 O 1 J l b G F 0 a W 9 u c 2 h p c E l u Z m 8 m c X V v d D s 6 W 1 1 9 I i A v P j w v U 3 R h Y m x l R W 5 0 c m l l c z 4 8 L 0 l 0 Z W 0 + P E l 0 Z W 0 + P E l 0 Z W 1 M b 2 N h d G l v b j 4 8 S X R l b V R 5 c G U + R m 9 y b X V s Y T w v S X R l b V R 5 c G U + P E l 0 Z W 1 Q Y X R o P l N l Y 3 R p b 2 4 x L 0 9 y Z G V y J T I w R G V 0 Y W l s c y 9 T b 3 V y Y 2 U 8 L 0 l 0 Z W 1 Q Y X R o P j w v S X R l b U x v Y 2 F 0 a W 9 u P j x T d G F i b G V F b n R y a W V z I C 8 + P C 9 J d G V t P j x J d G V t P j x J d G V t T G 9 j Y X R p b 2 4 + P E l 0 Z W 1 U e X B l P k Z v c m 1 1 b G E 8 L 0 l 0 Z W 1 U e X B l P j x J d G V t U G F 0 a D 5 T Z W N 0 a W 9 u M S 9 P c m R l c i U y M E R l d G F p b H M v U H J v b W 9 0 Z W Q l M j B I Z W F k Z X J z P C 9 J d G V t U G F 0 a D 4 8 L 0 l 0 Z W 1 M b 2 N h d G l v b j 4 8 U 3 R h Y m x l R W 5 0 c m l l c y A v P j w v S X R l b T 4 8 S X R l b T 4 8 S X R l b U x v Y 2 F 0 a W 9 u P j x J d G V t V H l w Z T 5 G b 3 J t d W x h P C 9 J d G V t V H l w Z T 4 8 S X R l b V B h d G g + U 2 V j d G l v b j E v T 3 J k Z X I l M j B E Z X R h a W x z L 0 N o Y W 5 n Z W Q l M j B U e X B l P C 9 J d G V t U G F 0 a D 4 8 L 0 l 0 Z W 1 M b 2 N h d G l v b j 4 8 U 3 R h Y m x l R W 5 0 c m l l c y A v P j w v S X R l b T 4 8 S X R l b T 4 8 S X R l b U x v Y 2 F 0 a W 9 u P j x J d G V t V H l w Z T 5 G b 3 J t d W x h P C 9 J d G V t V H l w Z T 4 8 S X R l b V B h d G g + U 2 V j d G l v b j E v U 2 F s Z X M l M j B 0 Y X J n 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f d G F y Z 2 V 0 I i A v P j x F b n R y e S B U e X B l P S J G a W x s Z W R D b 2 1 w b G V 0 Z V J l c 3 V s d F R v V 2 9 y a 3 N o Z W V 0 I i B W Y W x 1 Z T 0 i b D E i I C 8 + P E V u d H J 5 I F R 5 c G U 9 I k Z p b G x T d G F 0 d X M i I F Z h b H V l P S J z Q 2 9 t c G x l d G U i I C 8 + P E V u d H J 5 I F R 5 c G U 9 I k Z p b G x D b 2 x 1 b W 5 O Y W 1 l c y I g V m F s d W U 9 I n N b J n F 1 b 3 Q 7 T W 9 u d G g g b 2 Y g T 3 J k Z X I g R G F 0 Z S Z x d W 9 0 O y w m c X V v d D t D Y X R l Z 2 9 y e S Z x d W 9 0 O y w m c X V v d D t U Y X J n Z X Q m c X V v d D t d I i A v P j x F b n R y e S B U e X B l P S J G a W x s Q 2 9 s d W 1 u V H l w Z X M i I F Z h b H V l P S J z Q 1 F Z R C I g L z 4 8 R W 5 0 c n k g V H l w Z T 0 i R m l s b E x h c 3 R V c G R h d G V k I i B W Y W x 1 Z T 0 i Z D I w M j Q t M T A t M j R U M D g 6 M D A 6 M D E u N j I 2 N T g 1 M F o i I C 8 + P E V u d H J 5 I F R 5 c G U 9 I k Z p b G x F c n J v c k N v d W 5 0 I i B W Y W x 1 Z T 0 i b D A i I C 8 + P E V u d H J 5 I F R 5 c G U 9 I k Z p b G x F c n J v c k N v Z G U i I F Z h b H V l P S J z V W 5 r b m 9 3 b i I g L z 4 8 R W 5 0 c n k g V H l w Z T 0 i R m l s b E N v d W 5 0 I i B W Y W x 1 Z T 0 i b D M 2 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1 N h b G V z I H R h c m d l d C 9 D a G F u Z 2 V k I F R 5 c G U u e 0 1 v b n R o I G 9 m I E 9 y Z G V y I E R h d G U s M H 0 m c X V v d D s s J n F 1 b 3 Q 7 U 2 V j d G l v b j E v U 2 F s Z X M g d G F y Z 2 V 0 L 0 N o Y W 5 n Z W Q g V H l w Z S 5 7 Q 2 F 0 Z W d v c n k s M X 0 m c X V v d D s s J n F 1 b 3 Q 7 U 2 V j d G l v b j E v U 2 F s Z X M g d G F y Z 2 V 0 L 0 N o Y W 5 n Z W Q g V H l w Z S 5 7 V G F y Z 2 V 0 L D J 9 J n F 1 b 3 Q 7 X S w m c X V v d D t D b 2 x 1 b W 5 D b 3 V u d C Z x d W 9 0 O z o z L C Z x d W 9 0 O 0 t l e U N v b H V t b k 5 h b W V z J n F 1 b 3 Q 7 O l t d L C Z x d W 9 0 O 0 N v b H V t b k l k Z W 5 0 a X R p Z X M m c X V v d D s 6 W y Z x d W 9 0 O 1 N l Y 3 R p b 2 4 x L 1 N h b G V z I H R h c m d l d C 9 D a G F u Z 2 V k I F R 5 c G U u e 0 1 v b n R o I G 9 m I E 9 y Z G V y I E R h d G U s M H 0 m c X V v d D s s J n F 1 b 3 Q 7 U 2 V j d G l v b j E v U 2 F s Z X M g d G F y Z 2 V 0 L 0 N o Y W 5 n Z W Q g V H l w Z S 5 7 Q 2 F 0 Z W d v c n k s M X 0 m c X V v d D s s J n F 1 b 3 Q 7 U 2 V j d G l v b j E v U 2 F s Z X M g d G F y Z 2 V 0 L 0 N o Y W 5 n Z W Q g V H l w Z S 5 7 V G F y Z 2 V 0 L D J 9 J n F 1 b 3 Q 7 X S w m c X V v d D t S Z W x h d G l v b n N o a X B J b m Z v J n F 1 b 3 Q 7 O l t d f S I g L z 4 8 L 1 N 0 Y W J s Z U V u d H J p Z X M + P C 9 J d G V t P j x J d G V t P j x J d G V t T G 9 j Y X R p b 2 4 + P E l 0 Z W 1 U e X B l P k Z v c m 1 1 b G E 8 L 0 l 0 Z W 1 U e X B l P j x J d G V t U G F 0 a D 5 T Z W N 0 a W 9 u M S 9 T Y W x l c y U y M H R h c m d l d C 9 T b 3 V y Y 2 U 8 L 0 l 0 Z W 1 Q Y X R o P j w v S X R l b U x v Y 2 F 0 a W 9 u P j x T d G F i b G V F b n R y a W V z I C 8 + P C 9 J d G V t P j x J d G V t P j x J d G V t T G 9 j Y X R p b 2 4 + P E l 0 Z W 1 U e X B l P k Z v c m 1 1 b G E 8 L 0 l 0 Z W 1 U e X B l P j x J d G V t U G F 0 a D 5 T Z W N 0 a W 9 u M S 9 T Y W x l c y U y M H R h c m d l d C 9 Q c m 9 t b 3 R l Z C U y M E h l Y W R l c n M 8 L 0 l 0 Z W 1 Q Y X R o P j w v S X R l b U x v Y 2 F 0 a W 9 u P j x T d G F i b G V F b n R y a W V z I C 8 + P C 9 J d G V t P j x J d G V t P j x J d G V t T G 9 j Y X R p b 2 4 + P E l 0 Z W 1 U e X B l P k Z v c m 1 1 b G E 8 L 0 l 0 Z W 1 U e X B l P j x J d G V t U G F 0 a D 5 T Z W N 0 a W 9 u M S 9 T Y W x l c y U y M H R h c m d l d C 9 D a G F u Z 2 V k J T I w V H l w Z T w v S X R l b V B h d G g + P C 9 J d G V t T G 9 j Y X R p b 2 4 + P F N 0 Y W J s Z U V u d H J p Z X M g L z 4 8 L 0 l 0 Z W 0 + P E l 0 Z W 0 + P E l 0 Z W 1 M b 2 N h d G l v b j 4 8 S X R l b V R 5 c G U + R m 9 y b X V s Y T w v S X R l b V R 5 c G U + P E l 0 Z W 1 Q Y X R o P l N l Y 3 R p b 2 4 x L 1 N h b G V z J T I w d G F y Z 2 V 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V G F y Z 2 V 0 I i B W Y W x 1 Z T 0 i c 1 N h b G V z X 3 R h c m d l d D E w I i A v P j x F b n R y e S B U e X B l P S J G a W x s Z W R D b 2 1 w b G V 0 Z V J l c 3 V s d F R v V 2 9 y a 3 N o Z W V 0 I i B W Y W x 1 Z T 0 i b D E i I C 8 + P E V u d H J 5 I F R 5 c G U 9 I k Z p b G x D b 3 V u d C I g V m F s d W U 9 I m w z N i I g L z 4 8 R W 5 0 c n k g V H l w Z T 0 i R m l s b F N 0 Y X R 1 c y I g V m F s d W U 9 I n N D b 2 1 w b G V 0 Z S I g L z 4 8 R W 5 0 c n k g V H l w Z T 0 i R m l s b E N v b H V t b k 5 h b W V z I i B W Y W x 1 Z T 0 i c 1 s m c X V v d D t N b 2 5 0 a C B v Z i B P c m R l c i B E Y X R l J n F 1 b 3 Q 7 L C Z x d W 9 0 O 0 N h d G V n b 3 J 5 J n F 1 b 3 Q 7 L C Z x d W 9 0 O 1 R h c m d l d C Z x d W 9 0 O 1 0 i I C 8 + P E V u d H J 5 I F R 5 c G U 9 I k Z p b G x D b 2 x 1 b W 5 U e X B l c y I g V m F s d W U 9 I n N D U V l E I i A v P j x F b n R y e S B U e X B l P S J G a W x s T G F z d F V w Z G F 0 Z W Q i I F Z h b H V l P S J k M j A y N C 0 x M C 0 y N F Q w O D o w M D o w M S 4 2 M j Y 1 O D U w W i I g L z 4 8 R W 5 0 c n k g V H l w Z T 0 i R m l s b E V y c m 9 y Q 2 9 1 b n Q i I F Z h b H V l P S J s M C I g L z 4 8 R W 5 0 c n k g V H l w Z T 0 i R m l s b E V y c m 9 y Q 2 9 k Z S I g V m F s d W U 9 I n N V b m t u b 3 d u I i A v P j x F b n R y e S B U e X B l P S J S Z W x h d G l v b n N o a X B J b m Z v Q 2 9 u d G F p b m V y I i B W Y W x 1 Z T 0 i c 3 s m c X V v d D t j b 2 x 1 b W 5 D b 3 V u d C Z x d W 9 0 O z o z L C Z x d W 9 0 O 2 t l e U N v b H V t b k 5 h b W V z J n F 1 b 3 Q 7 O l t d L C Z x d W 9 0 O 3 F 1 Z X J 5 U m V s Y X R p b 2 5 z a G l w c y Z x d W 9 0 O z p b X S w m c X V v d D t j b 2 x 1 b W 5 J Z G V u d G l 0 a W V z J n F 1 b 3 Q 7 O l s m c X V v d D t T Z W N 0 a W 9 u M S 9 T Y W x l c y B 0 Y X J n Z X Q v Q 2 h h b m d l Z C B U e X B l L n t N b 2 5 0 a C B v Z i B P c m R l c i B E Y X R l L D B 9 J n F 1 b 3 Q 7 L C Z x d W 9 0 O 1 N l Y 3 R p b 2 4 x L 1 N h b G V z I H R h c m d l d C 9 D a G F u Z 2 V k I F R 5 c G U u e 0 N h d G V n b 3 J 5 L D F 9 J n F 1 b 3 Q 7 L C Z x d W 9 0 O 1 N l Y 3 R p b 2 4 x L 1 N h b G V z I H R h c m d l d C 9 D a G F u Z 2 V k I F R 5 c G U u e 1 R h c m d l d C w y f S Z x d W 9 0 O 1 0 s J n F 1 b 3 Q 7 Q 2 9 s d W 1 u Q 2 9 1 b n Q m c X V v d D s 6 M y w m c X V v d D t L Z X l D b 2 x 1 b W 5 O Y W 1 l c y Z x d W 9 0 O z p b X S w m c X V v d D t D b 2 x 1 b W 5 J Z G V u d G l 0 a W V z J n F 1 b 3 Q 7 O l s m c X V v d D t T Z W N 0 a W 9 u M S 9 T Y W x l c y B 0 Y X J n Z X Q v Q 2 h h b m d l Z C B U e X B l L n t N b 2 5 0 a C B v Z i B P c m R l c i B E Y X R l L D B 9 J n F 1 b 3 Q 7 L C Z x d W 9 0 O 1 N l Y 3 R p b 2 4 x L 1 N h b G V z I H R h c m d l d C 9 D a G F u Z 2 V k I F R 5 c G U u e 0 N h d G V n b 3 J 5 L D F 9 J n F 1 b 3 Q 7 L C Z x d W 9 0 O 1 N l Y 3 R p b 2 4 x L 1 N h b G V z I H R h c m d l d C 9 D a G F u Z 2 V k I F R 5 c G U u e 1 R h c m d l d C w y 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U 2 F s Z X M l M j B 0 Y X J n Z X Q l M j A o M i k v U 2 9 1 c m N l P C 9 J d G V t U G F 0 a D 4 8 L 0 l 0 Z W 1 M b 2 N h d G l v b j 4 8 U 3 R h Y m x l R W 5 0 c m l l c y A v P j w v S X R l b T 4 8 S X R l b T 4 8 S X R l b U x v Y 2 F 0 a W 9 u P j x J d G V t V H l w Z T 5 G b 3 J t d W x h P C 9 J d G V t V H l w Z T 4 8 S X R l b V B h d G g + U 2 V j d G l v b j E v U 2 F s Z X M l M j B 0 Y X J n Z X Q l M j A o M i k v U H J v b W 9 0 Z W Q l M j B I Z W F k Z X J z P C 9 J d G V t U G F 0 a D 4 8 L 0 l 0 Z W 1 M b 2 N h d G l v b j 4 8 U 3 R h Y m x l R W 5 0 c m l l c y A v P j w v S X R l b T 4 8 S X R l b T 4 8 S X R l b U x v Y 2 F 0 a W 9 u P j x J d G V t V H l w Z T 5 G b 3 J t d W x h P C 9 J d G V t V H l w Z T 4 8 S X R l b V B h d G g + U 2 V j d G l v b j E v U 2 F s Z X M l M j B 0 Y X J n Z X Q l M j A o M i k v Q 2 h h b m d l Z C U y M F R 5 c G U 8 L 0 l 0 Z W 1 Q Y X R o P j w v S X R l b U x v Y 2 F 0 a W 9 u P j x T d G F i b G V F b n R y a W V z I C 8 + P C 9 J d G V t P j x J d G V t P j x J d G V t T G 9 j Y X R p b 2 4 + P E l 0 Z W 1 U e X B l P k Z v c m 1 1 b G E 8 L 0 l 0 Z W 1 U e X B l P j x J d G V t U G F 0 a D 5 T Z W N 0 a W 9 u M S 9 T Y W x l c y U y M H R h c m d l d 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0 1 v b n R o I G 9 m I E 9 y Z G V y I E R h d G U m c X V v d D s s J n F 1 b 3 Q 7 Q 2 F 0 Z W d v c n k m c X V v d D s s J n F 1 b 3 Q 7 V G F y Z 2 V 0 J n F 1 b 3 Q 7 X S I g L z 4 8 R W 5 0 c n k g V H l w Z T 0 i R m l s b E N v b H V t b l R 5 c G V z I i B W Y W x 1 Z T 0 i c 0 N R W U Q i I C 8 + P E V u d H J 5 I F R 5 c G U 9 I k Z p b G x M Y X N 0 V X B k Y X R l Z C I g V m F s d W U 9 I m Q y M D I 0 L T E w L T I 0 V D A 4 O j A w O j A x L j Y y N j U 4 N T B a I i A v P j x F b n R y e S B U e X B l P S J G a W x s R X J y b 3 J D b 3 V u d C I g V m F s d W U 9 I m w w I i A v P j x F b n R y e S B U e X B l P S J G a W x s R X J y b 3 J D b 2 R l I i B W Y W x 1 Z T 0 i c 1 V u a 2 5 v d 2 4 i I C 8 + P E V u d H J 5 I F R 5 c G U 9 I k Z p b G x D b 3 V u d C I g V m F s d W U 9 I m w z N i 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T Y W x l c y B 0 Y X J n Z X Q v Q 2 h h b m d l Z C B U e X B l L n t N b 2 5 0 a C B v Z i B P c m R l c i B E Y X R l L D B 9 J n F 1 b 3 Q 7 L C Z x d W 9 0 O 1 N l Y 3 R p b 2 4 x L 1 N h b G V z I H R h c m d l d C 9 D a G F u Z 2 V k I F R 5 c G U u e 0 N h d G V n b 3 J 5 L D F 9 J n F 1 b 3 Q 7 L C Z x d W 9 0 O 1 N l Y 3 R p b 2 4 x L 1 N h b G V z I H R h c m d l d C 9 D a G F u Z 2 V k I F R 5 c G U u e 1 R h c m d l d C w y f S Z x d W 9 0 O 1 0 s J n F 1 b 3 Q 7 Q 2 9 s d W 1 u Q 2 9 1 b n Q m c X V v d D s 6 M y w m c X V v d D t L Z X l D b 2 x 1 b W 5 O Y W 1 l c y Z x d W 9 0 O z p b X S w m c X V v d D t D b 2 x 1 b W 5 J Z G V u d G l 0 a W V z J n F 1 b 3 Q 7 O l s m c X V v d D t T Z W N 0 a W 9 u M S 9 T Y W x l c y B 0 Y X J n Z X Q v Q 2 h h b m d l Z C B U e X B l L n t N b 2 5 0 a C B v Z i B P c m R l c i B E Y X R l L D B 9 J n F 1 b 3 Q 7 L C Z x d W 9 0 O 1 N l Y 3 R p b 2 4 x L 1 N h b G V z I H R h c m d l d C 9 D a G F u Z 2 V k I F R 5 c G U u e 0 N h d G V n b 3 J 5 L D F 9 J n F 1 b 3 Q 7 L C Z x d W 9 0 O 1 N l Y 3 R p b 2 4 x L 1 N h b G V z I H R h c m d l d C 9 D a G F u Z 2 V k I F R 5 c G U u e 1 R h c m d l d C w y f S Z x d W 9 0 O 1 0 s J n F 1 b 3 Q 7 U m V s Y X R p b 2 5 z a G l w S W 5 m b y Z x d W 9 0 O z p b X X 0 i I C 8 + P C 9 T d G F i b G V F b n R y a W V z P j w v S X R l b T 4 8 S X R l b T 4 8 S X R l b U x v Y 2 F 0 a W 9 u P j x J d G V t V H l w Z T 5 G b 3 J t d W x h P C 9 J d G V t V H l w Z T 4 8 S X R l b V B h d G g + U 2 V j d G l v b j E v U 2 F s Z X M l M j B 0 Y X J n Z X Q l M j A o M y k v U 2 9 1 c m N l P C 9 J d G V t U G F 0 a D 4 8 L 0 l 0 Z W 1 M b 2 N h d G l v b j 4 8 U 3 R h Y m x l R W 5 0 c m l l c y A v P j w v S X R l b T 4 8 S X R l b T 4 8 S X R l b U x v Y 2 F 0 a W 9 u P j x J d G V t V H l w Z T 5 G b 3 J t d W x h P C 9 J d G V t V H l w Z T 4 8 S X R l b V B h d G g + U 2 V j d G l v b j E v U 2 F s Z X M l M j B 0 Y X J n Z X Q l M j A o M y k v U H J v b W 9 0 Z W Q l M j B I Z W F k Z X J z P C 9 J d G V t U G F 0 a D 4 8 L 0 l 0 Z W 1 M b 2 N h d G l v b j 4 8 U 3 R h Y m x l R W 5 0 c m l l c y A v P j w v S X R l b T 4 8 S X R l b T 4 8 S X R l b U x v Y 2 F 0 a W 9 u P j x J d G V t V H l w Z T 5 G b 3 J t d W x h P C 9 J d G V t V H l w Z T 4 8 S X R l b V B h d G g + U 2 V j d G l v b j E v U 2 F s Z X M l M j B 0 Y X J n Z X Q l M j A o M y k v Q 2 h h b m d l Z C U y M F R 5 c G U 8 L 0 l 0 Z W 1 Q Y X R o P j w v S X R l b U x v Y 2 F 0 a W 9 u P j x T d G F i b G V F b n R y a W V z I C 8 + P C 9 J d G V t P j w v S X R l b X M + P C 9 M b 2 N h b F B h Y 2 t h Z 2 V N Z X R h Z G F 0 Y U Z p b G U + F g A A A F B L B Q Y A A A A A A A A A A A A A A A A A A A A A A A A m A Q A A A Q A A A N C M n d 8 B F d E R j H o A w E / C l + s B A A A A T 6 F L 9 I i a W E C l 3 f n f M R d g E w A A A A A C A A A A A A A Q Z g A A A A E A A C A A A A B V V / y M g I g V e + o U 7 E 3 3 y u D C 2 m h d F c L I m W r e 4 g G D a R q d N g A A A A A O g A A A A A I A A C A A A A B 3 7 Q e x n 5 T d t B h g Q B I X s Q G G d Q Z W d M / 7 h Y 8 x M k u 3 U q L x 0 l A A A A C F P 1 9 O 5 d 7 i j M h 0 n z p D g P I k 8 S K 6 Q v T q S b H V 8 6 M G 1 v E O f B b f l 1 b h S Q Y c a c F m F c Y + k d X 1 S / P E h H J 3 Y f j M N P 8 r z i O v b X F G 9 6 v V C 8 6 t Y v b N H K 3 K n E A A A A A T k m G m q X l V H c P A C R k W J / Q P K b l 2 T D s 9 2 C n V A W X H X Q f O 2 8 o 9 i W u d s Z X 2 A A r C i a g 7 0 v a 0 9 n 6 p Q l n p C 3 J q f I 6 1 7 g I Z < / D a t a M a s h u p > 
</file>

<file path=customXml/itemProps1.xml><?xml version="1.0" encoding="utf-8"?>
<ds:datastoreItem xmlns:ds="http://schemas.openxmlformats.org/officeDocument/2006/customXml" ds:itemID="{F8311D16-4DE9-4DAC-9FE1-930CB0909D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target</vt:lpstr>
      <vt:lpstr>Pivot Tables</vt:lpstr>
      <vt:lpstr>Order Details</vt:lpstr>
      <vt:lpstr>List of Orders</vt:lpstr>
      <vt:lpstr>Target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CompuLap</dc:creator>
  <cp:lastModifiedBy>CompuLap</cp:lastModifiedBy>
  <dcterms:created xsi:type="dcterms:W3CDTF">2024-10-24T08:03:11Z</dcterms:created>
  <dcterms:modified xsi:type="dcterms:W3CDTF">2024-12-19T23:14:59Z</dcterms:modified>
</cp:coreProperties>
</file>