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bdallah Adam\Desktop\"/>
    </mc:Choice>
  </mc:AlternateContent>
  <xr:revisionPtr revIDLastSave="0" documentId="8_{15B6F359-ABD7-4D8D-8B95-262F57AEEF53}" xr6:coauthVersionLast="47" xr6:coauthVersionMax="47" xr10:uidLastSave="{00000000-0000-0000-0000-000000000000}"/>
  <bookViews>
    <workbookView xWindow="-120" yWindow="-120" windowWidth="29040" windowHeight="15990" tabRatio="939" activeTab="6" xr2:uid="{00000000-000D-0000-FFFF-FFFF00000000}"/>
  </bookViews>
  <sheets>
    <sheet name="Customers" sheetId="6" r:id="rId1"/>
    <sheet name="Sheet2" sheetId="20" state="hidden" r:id="rId2"/>
    <sheet name="Sheet3" sheetId="21" state="hidden" r:id="rId3"/>
    <sheet name="Sheet4" sheetId="22" state="hidden" r:id="rId4"/>
    <sheet name="Sheet7" sheetId="25" state="hidden" r:id="rId5"/>
    <sheet name="Pivot_Analysis" sheetId="14" r:id="rId6"/>
    <sheet name="DashBoard " sheetId="24" r:id="rId7"/>
    <sheet name="Leads" sheetId="7" r:id="rId8"/>
    <sheet name="Products " sheetId="13" r:id="rId9"/>
    <sheet name="Activities" sheetId="10" r:id="rId10"/>
    <sheet name="Marketing_Campaigns" sheetId="12" r:id="rId11"/>
    <sheet name="Opportunities" sheetId="11" r:id="rId12"/>
    <sheet name="Raw_Customer_Data" sheetId="1" r:id="rId13"/>
    <sheet name="Data_Dictionary" sheetId="2" r:id="rId14"/>
    <sheet name="Sales_Pipeline" sheetId="4" r:id="rId15"/>
    <sheet name="CRM_Relationships" sheetId="5" r:id="rId16"/>
  </sheets>
  <definedNames>
    <definedName name="_xlcn.WorksheetConnection_Ecco_Stove_CRM.xlsxActivities" hidden="1">Activities[]</definedName>
    <definedName name="_xlcn.WorksheetConnection_Ecco_Stove_CRM.xlsxCustomers" hidden="1">Customers[]</definedName>
    <definedName name="_xlcn.WorksheetConnection_Ecco_Stove_CRM.xlsxLeads" hidden="1">Leads[]</definedName>
    <definedName name="_xlcn.WorksheetConnection_Ecco_Stove_CRM.xlsxMarketing_Campaigns" hidden="1">Marketing_Campaigns[]</definedName>
    <definedName name="_xlcn.WorksheetConnection_Ecco_Stove_CRM.xlsxOpportunities" hidden="1">Opportunities[]</definedName>
    <definedName name="_xlcn.WorksheetConnection_Ecco_Stove_CRM.xlsxProducts" hidden="1">Products[]</definedName>
    <definedName name="ExternalData_1" localSheetId="0" hidden="1">'Customers'!$A$1:$I$151</definedName>
    <definedName name="ExternalData_1" localSheetId="7" hidden="1">Leads!$A$1:$L$151</definedName>
    <definedName name="ExternalData_1" localSheetId="8" hidden="1">'Products '!$A$1:$D$6</definedName>
    <definedName name="ExternalData_1" localSheetId="1" hidden="1">Sheet2!$A$3:$M$11</definedName>
    <definedName name="ExternalData_1" localSheetId="2" hidden="1">Sheet3!$A$3:$M$153</definedName>
    <definedName name="ExternalData_1" localSheetId="3" hidden="1">Sheet4!$A$3:$M$24</definedName>
    <definedName name="ExternalData_1" localSheetId="4" hidden="1">Sheet7!$A$3:$M$82</definedName>
    <definedName name="ExternalData_2" localSheetId="9" hidden="1">Activities!$A$1:$J$508</definedName>
    <definedName name="ExternalData_2" localSheetId="10" hidden="1">Marketing_Campaigns!$A$1:$I$13</definedName>
    <definedName name="ExternalData_2" localSheetId="11" hidden="1">Opportunities!$A$1:$M$151</definedName>
    <definedName name="Slicer_Campaign_Name">#N/A</definedName>
    <definedName name="Slicer_Country">#N/A</definedName>
    <definedName name="Slicer_Product_Name">#N/A</definedName>
    <definedName name="Slicer_Sales_Stage">#N/A</definedName>
  </definedNames>
  <calcPr calcId="191029"/>
  <pivotCaches>
    <pivotCache cacheId="40" r:id="rId17"/>
    <pivotCache cacheId="41" r:id="rId18"/>
    <pivotCache cacheId="42" r:id="rId19"/>
    <pivotCache cacheId="43" r:id="rId20"/>
    <pivotCache cacheId="44" r:id="rId21"/>
    <pivotCache cacheId="45" r:id="rId22"/>
    <pivotCache cacheId="46" r:id="rId23"/>
    <pivotCache cacheId="47" r:id="rId24"/>
  </pivotCaches>
  <extLst>
    <ext xmlns:x14="http://schemas.microsoft.com/office/spreadsheetml/2009/9/main" uri="{876F7934-8845-4945-9796-88D515C7AA90}">
      <x14:pivotCaches>
        <pivotCache cacheId="48"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s 1" name="Products" connection="WorksheetConnection_Ecco_Stove_CRM.xlsx!Products"/>
          <x15:modelTable id="Opportunities" name="Opportunities" connection="WorksheetConnection_Ecco_Stove_CRM.xlsx!Opportunities"/>
          <x15:modelTable id="Marketing_Campaigns" name="Marketing_Campaigns" connection="WorksheetConnection_Ecco_Stove_CRM.xlsx!Marketing_Campaigns"/>
          <x15:modelTable id="Leads" name="Leads" connection="WorksheetConnection_Ecco_Stove_CRM.xlsx!Leads"/>
          <x15:modelTable id="Customers" name="Customers" connection="WorksheetConnection_Ecco_Stove_CRM.xlsx!Customers"/>
          <x15:modelTable id="Activities" name="Activities" connection="WorksheetConnection_Ecco_Stove_CRM.xlsx!Activities"/>
        </x15:modelTables>
        <x15:modelRelationships>
          <x15:modelRelationship fromTable="Leads" fromColumn="Customer_ID" toTable="Customers" toColumn="Customer_ID"/>
          <x15:modelRelationship fromTable="Leads" fromColumn="Product_ID" toTable="Products" toColumn="Product_ID"/>
          <x15:modelRelationship fromTable="Leads" fromColumn="Campaign_ID" toTable="Marketing_Campaigns" toColumn="Campaign_ID"/>
          <x15:modelRelationship fromTable="Activities" fromColumn="Lead_ID" toTable="Leads" toColumn="Lead_ID"/>
          <x15:modelRelationship fromTable="Opportunities" fromColumn="Lead_ID" toTable="Leads" toColumn="Lead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7" l="1"/>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AB7" i="24"/>
  <c r="B31" i="24" s="1"/>
  <c r="B33" i="24"/>
  <c r="B35" i="24" a="1"/>
  <c r="B29" i="24" a="1"/>
  <c r="W7" i="24"/>
  <c r="B37" i="24" s="1"/>
  <c r="R7" i="24"/>
  <c r="I7" i="24"/>
  <c r="M7"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FD3647-6F6E-455C-8136-00752A4BCC8F}" keepAlive="1" name="ModelConnection_ExternalData_1" description="Data Model" type="5" refreshedVersion="8" minRefreshableVersion="5" saveData="1">
    <dbPr connection="Data Model Connection" command="DRILLTHROUGH MAXROWS 1000 SELECT [Measures].[Total Leads] ON COLUMNS FROM (SELECT {[Leads].[Lead_Source].&amp;[Instagram]} ON COLUMNS FROM (SELECT  FROM (SELECT ({[Customers].[Country].[All]},{[Marketing_Campaigns].[Campaign_Name].[All]},{[Leads].[Sales_Stage].[All]},{[Products].[Product_Name].&amp;[EC645],[Products].[Product_Name].&amp;[EC580]}) ON COLUMNS  FROM [Model]))) RETURN [$Leads].[Lead_ID],[$Leads].[Customer_ID],[$Leads].[Lead_Date],[$Leads].[Lead_Source],[$Leads].[Product_ID],[$Leads].[Product_Name],[$Leads].[Sales_Stage],[$Leads].[Lead_Score],[$Leads].[Estimated_Value],[$Leads].[Assigned_To],[$Leads].[Next_Follow_Up],[$Leads].[Campaign_ID],[$Leads].[Column1]" commandType="4"/>
    <extLst>
      <ext xmlns:x15="http://schemas.microsoft.com/office/spreadsheetml/2010/11/main" uri="{DE250136-89BD-433C-8126-D09CA5730AF9}">
        <x15:connection id="" model="1"/>
      </ext>
    </extLst>
  </connection>
  <connection id="2" xr16:uid="{6B1B900E-103E-483B-AAFB-9722384F3FDA}" keepAlive="1" name="ModelConnection_ExternalData_11" description="Data Model" type="5" refreshedVersion="8" minRefreshableVersion="5" saveData="1">
    <dbPr connection="Data Model Connection" command="DRILLTHROUGH MAXROWS 1000 SELECT FROM [Model] WHERE (([Customers].[Country].[All],[Leads].[Sales_Stage].[All],[Marketing_Campaigns].[Campaign_Name].[All],[Measures].[Total Activities],[Activities].[Activity_Type].&amp;[Email])) RETURN [$Leads].[Lead_ID],[$Leads].[Customer_ID],[$Leads].[Lead_Date],[$Leads].[Lead_Source],[$Leads].[Product_ID],[$Leads].[Product_Name],[$Leads].[Sales_Stage],[$Leads].[Lead_Score],[$Leads].[Estimated_Value],[$Leads].[Assigned_To],[$Leads].[Next_Follow_Up],[$Leads].[Campaign_ID],[$Leads].[Column1]" commandType="4"/>
    <extLst>
      <ext xmlns:x15="http://schemas.microsoft.com/office/spreadsheetml/2010/11/main" uri="{DE250136-89BD-433C-8126-D09CA5730AF9}">
        <x15:connection id="" model="1"/>
      </ext>
    </extLst>
  </connection>
  <connection id="3" xr16:uid="{66433B92-42D7-4CFC-8B40-B176B985B17E}" keepAlive="1" name="ModelConnection_ExternalData_12" description="Data Model" type="5" refreshedVersion="8" minRefreshableVersion="5" saveData="1">
    <dbPr connection="Data Model Connection" command="DRILLTHROUGH MAXROWS 1000 SELECT FROM [Model] WHERE (([Customers].[Country].[All],[Leads].[Sales_Stage].[All],[Marketing_Campaigns].[Campaign_Name].[All],[Products].[Product_Name].[All],[Measures].[Sum of Expected_Value],[Opportunities].[Pipeline_Stage].&amp;[Won])) RETURN [$Opportunities].[Opportunity_ID],[$Opportunities].[Lead_ID],[$Opportunities].[Customer_ID],[$Opportunities].[Product_ID],[$Opportunities].[Product_Name],[$Opportunities].[Opportunity_Name],[$Opportunities].[Pipeline_Stage],[$Opportunities].[Amount],[$Opportunities].[Probability],[$Opportunities].[Expected_Value],[$Opportunities].[Expected_Close_Date],[$Opportunities].[Owner],[$Opportunities].[Lead_Date]" commandType="4"/>
    <extLst>
      <ext xmlns:x15="http://schemas.microsoft.com/office/spreadsheetml/2010/11/main" uri="{DE250136-89BD-433C-8126-D09CA5730AF9}">
        <x15:connection id="" model="1"/>
      </ext>
    </extLst>
  </connection>
  <connection id="4" xr16:uid="{3480FD0F-88AC-4CF2-9F41-CD49658F07CF}" keepAlive="1" name="ModelConnection_ExternalData_13" description="Data Model" type="5" refreshedVersion="8" minRefreshableVersion="5" saveData="1">
    <dbPr connection="Data Model Connection" command="DRILLTHROUGH MAXROWS 1000 SELECT FROM [Model] WHERE ([Customers].[Country].&amp;[UK],[Leads].[Sales_Stage].[All],[Marketing_Campaigns].[Campaign_Name].[All],[Products].[Product_Name].[All],[Measures].[Expected Pipeline Value]) RETURN [$Leads].[Lead_ID],[$Leads].[Customer_ID],[$Leads].[Lead_Date],[$Leads].[Lead_Source],[$Leads].[Product_ID],[$Leads].[Product_Name],[$Leads].[Sales_Stage],[$Leads].[Lead_Score],[$Leads].[Estimated_Value],[$Leads].[Assigned_To],[$Leads].[Next_Follow_Up],[$Leads].[Campaign_ID],[$Leads].[Column1]" commandType="4"/>
    <extLst>
      <ext xmlns:x15="http://schemas.microsoft.com/office/spreadsheetml/2010/11/main" uri="{DE250136-89BD-433C-8126-D09CA5730AF9}">
        <x15:connection id="" model="1"/>
      </ext>
    </extLst>
  </connection>
  <connection id="5" xr16:uid="{7EA10C50-7ED3-4113-97FF-60964A04ED97}" keepAlive="1" name="Query - Activities" description="Connection to the 'Activities' query in the workbook." type="5" refreshedVersion="8" background="1" saveData="1">
    <dbPr connection="Provider=Microsoft.Mashup.OleDb.1;Data Source=$Workbook$;Location=Activities;Extended Properties=&quot;&quot;" command="SELECT * FROM [Activities]"/>
  </connection>
  <connection id="6" xr16:uid="{85C0BFD7-C2EA-44D8-91AC-8374C88E667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7" xr16:uid="{87E3EE4B-C9BF-4FC7-B622-26046DA81806}" keepAlive="1" name="Query - Leads" description="Connection to the 'Leads' query in the workbook." type="5" refreshedVersion="8" background="1" saveData="1">
    <dbPr connection="Provider=Microsoft.Mashup.OleDb.1;Data Source=$Workbook$;Location=Leads;Extended Properties=&quot;&quot;" command="SELECT * FROM [Leads]"/>
  </connection>
  <connection id="8" xr16:uid="{1005111B-ECE9-4E15-8D82-6C12192FCE04}" keepAlive="1" name="Query - Marketing_Campaigns" description="Connection to the 'Marketing_Campaigns' query in the workbook." type="5" refreshedVersion="8" background="1" saveData="1">
    <dbPr connection="Provider=Microsoft.Mashup.OleDb.1;Data Source=$Workbook$;Location=Marketing_Campaigns;Extended Properties=&quot;&quot;" command="SELECT * FROM [Marketing_Campaigns]"/>
  </connection>
  <connection id="9" xr16:uid="{8A6C54F8-8E8A-46B9-B1F9-5BF47E20ACE1}" keepAlive="1" name="Query - Opportunities" description="Connection to the 'Opportunities' query in the workbook." type="5" refreshedVersion="8" background="1" saveData="1">
    <dbPr connection="Provider=Microsoft.Mashup.OleDb.1;Data Source=$Workbook$;Location=Opportunities;Extended Properties=&quot;&quot;" command="SELECT * FROM [Opportunities]"/>
  </connection>
  <connection id="10" xr16:uid="{5592F1ED-1F86-4F40-9994-BE3EBC5297D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11" xr16:uid="{BB8CBB5D-A633-4B06-A935-DE4108F424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0FE64DC0-E830-4FAB-AC65-FBEEFB6E6DA3}" name="WorksheetConnection_Ecco_Stove_CRM.xlsx!Activities" type="102" refreshedVersion="8" minRefreshableVersion="5">
    <extLst>
      <ext xmlns:x15="http://schemas.microsoft.com/office/spreadsheetml/2010/11/main" uri="{DE250136-89BD-433C-8126-D09CA5730AF9}">
        <x15:connection id="Activities">
          <x15:rangePr sourceName="_xlcn.WorksheetConnection_Ecco_Stove_CRM.xlsxActivities"/>
        </x15:connection>
      </ext>
    </extLst>
  </connection>
  <connection id="13" xr16:uid="{DFFE4A2D-CA3C-4941-B720-3BB176A749F0}" name="WorksheetConnection_Ecco_Stove_CRM.xlsx!Customers" type="102" refreshedVersion="8" minRefreshableVersion="5">
    <extLst>
      <ext xmlns:x15="http://schemas.microsoft.com/office/spreadsheetml/2010/11/main" uri="{DE250136-89BD-433C-8126-D09CA5730AF9}">
        <x15:connection id="Customers">
          <x15:rangePr sourceName="_xlcn.WorksheetConnection_Ecco_Stove_CRM.xlsxCustomers"/>
        </x15:connection>
      </ext>
    </extLst>
  </connection>
  <connection id="14" xr16:uid="{00EAF64C-B4F5-4C26-AFB5-6F96F9CCFCD6}" name="WorksheetConnection_Ecco_Stove_CRM.xlsx!Leads" type="102" refreshedVersion="8" minRefreshableVersion="5">
    <extLst>
      <ext xmlns:x15="http://schemas.microsoft.com/office/spreadsheetml/2010/11/main" uri="{DE250136-89BD-433C-8126-D09CA5730AF9}">
        <x15:connection id="Leads">
          <x15:rangePr sourceName="_xlcn.WorksheetConnection_Ecco_Stove_CRM.xlsxLeads"/>
        </x15:connection>
      </ext>
    </extLst>
  </connection>
  <connection id="15" xr16:uid="{3C5D54CE-11B0-4893-970C-F802FD35CF01}" name="WorksheetConnection_Ecco_Stove_CRM.xlsx!Marketing_Campaigns" type="102" refreshedVersion="8" minRefreshableVersion="5">
    <extLst>
      <ext xmlns:x15="http://schemas.microsoft.com/office/spreadsheetml/2010/11/main" uri="{DE250136-89BD-433C-8126-D09CA5730AF9}">
        <x15:connection id="Marketing_Campaigns">
          <x15:rangePr sourceName="_xlcn.WorksheetConnection_Ecco_Stove_CRM.xlsxMarketing_Campaigns"/>
        </x15:connection>
      </ext>
    </extLst>
  </connection>
  <connection id="16" xr16:uid="{991CE587-3ABA-4721-AFAB-839988B6AF7E}" name="WorksheetConnection_Ecco_Stove_CRM.xlsx!Opportunities" type="102" refreshedVersion="8" minRefreshableVersion="5">
    <extLst>
      <ext xmlns:x15="http://schemas.microsoft.com/office/spreadsheetml/2010/11/main" uri="{DE250136-89BD-433C-8126-D09CA5730AF9}">
        <x15:connection id="Opportunities">
          <x15:rangePr sourceName="_xlcn.WorksheetConnection_Ecco_Stove_CRM.xlsxOpportunities"/>
        </x15:connection>
      </ext>
    </extLst>
  </connection>
  <connection id="17" xr16:uid="{5E30F328-E1A9-4A72-8735-77B2E833978D}" name="WorksheetConnection_Ecco_Stove_CRM.xlsx!Products" type="102" refreshedVersion="8" minRefreshableVersion="5">
    <extLst>
      <ext xmlns:x15="http://schemas.microsoft.com/office/spreadsheetml/2010/11/main" uri="{DE250136-89BD-433C-8126-D09CA5730AF9}">
        <x15:connection id="Products 1">
          <x15:rangePr sourceName="_xlcn.WorksheetConnection_Ecco_Stove_CRM.xlsxProduct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<sst xmlns="http://schemas.openxmlformats.org/spreadsheetml/2006/main" count="11959" uniqueCount="1707">
  <si>
    <t>Customer_ID</t>
  </si>
  <si>
    <t>First_Name</t>
  </si>
  <si>
    <t>Last_Name</t>
  </si>
  <si>
    <t>Country</t>
  </si>
  <si>
    <t>Customer_Type</t>
  </si>
  <si>
    <t>Email</t>
  </si>
  <si>
    <t>Phone</t>
  </si>
  <si>
    <t>Lead_Source</t>
  </si>
  <si>
    <t>Product_Interest</t>
  </si>
  <si>
    <t>Status</t>
  </si>
  <si>
    <t>Assigned_To</t>
  </si>
  <si>
    <t>Created_Date</t>
  </si>
  <si>
    <t>C0001</t>
  </si>
  <si>
    <t>Daniel</t>
  </si>
  <si>
    <t>Smith</t>
  </si>
  <si>
    <t>France</t>
  </si>
  <si>
    <t>Homeowner</t>
  </si>
  <si>
    <t>daniel.smith1@example.com</t>
  </si>
  <si>
    <t>+33 350 328 3286</t>
  </si>
  <si>
    <t>EC580</t>
  </si>
  <si>
    <t>Negotiation</t>
  </si>
  <si>
    <t>Sarah</t>
  </si>
  <si>
    <t>2026-01-08</t>
  </si>
  <si>
    <t>C0002</t>
  </si>
  <si>
    <t>William</t>
  </si>
  <si>
    <t>Patel</t>
  </si>
  <si>
    <t>UK</t>
  </si>
  <si>
    <t>Commercial</t>
  </si>
  <si>
    <t>william.patel2@example.com</t>
  </si>
  <si>
    <t>+44 617 716 1434</t>
  </si>
  <si>
    <t>Instagram</t>
  </si>
  <si>
    <t>E850</t>
  </si>
  <si>
    <t>David</t>
  </si>
  <si>
    <t>2026-04-25</t>
  </si>
  <si>
    <t>C0003</t>
  </si>
  <si>
    <t>Florence</t>
  </si>
  <si>
    <t>Wright</t>
  </si>
  <si>
    <t>Installer</t>
  </si>
  <si>
    <t>florence.wright3@example.com</t>
  </si>
  <si>
    <t>+44 877 925 3615</t>
  </si>
  <si>
    <t>Referral</t>
  </si>
  <si>
    <t>EC678</t>
  </si>
  <si>
    <t>Qualified</t>
  </si>
  <si>
    <t>2026-09-03</t>
  </si>
  <si>
    <t>C0004</t>
  </si>
  <si>
    <t>Olivia</t>
  </si>
  <si>
    <t>Taylor</t>
  </si>
  <si>
    <t>Architect</t>
  </si>
  <si>
    <t>olivia.taylor4@example.com</t>
  </si>
  <si>
    <t>+44 489 199 6881</t>
  </si>
  <si>
    <t>Organic Search</t>
  </si>
  <si>
    <t>New Lead</t>
  </si>
  <si>
    <t>Emma</t>
  </si>
  <si>
    <t>2026-05-18</t>
  </si>
  <si>
    <t>C0005</t>
  </si>
  <si>
    <t>Edwards</t>
  </si>
  <si>
    <t>daniel.edwards5@example.com</t>
  </si>
  <si>
    <t>+44 665 400 6925</t>
  </si>
  <si>
    <t>2026-07-17</t>
  </si>
  <si>
    <t>C0006</t>
  </si>
  <si>
    <t>Noah</t>
  </si>
  <si>
    <t>Wilson</t>
  </si>
  <si>
    <t>noah.wilson6@example.com</t>
  </si>
  <si>
    <t>+44 987 203 7227</t>
  </si>
  <si>
    <t>James</t>
  </si>
  <si>
    <t>2026-04-01</t>
  </si>
  <si>
    <t>C0007</t>
  </si>
  <si>
    <t>Jacob</t>
  </si>
  <si>
    <t>jacob.wright7@example.com</t>
  </si>
  <si>
    <t>+44 723 750 3803</t>
  </si>
  <si>
    <t>EC645</t>
  </si>
  <si>
    <t>Won</t>
  </si>
  <si>
    <t>2026-03-11</t>
  </si>
  <si>
    <t>C0008</t>
  </si>
  <si>
    <t>Charlotte</t>
  </si>
  <si>
    <t>Robinson</t>
  </si>
  <si>
    <t>Dealer</t>
  </si>
  <si>
    <t>+33 963 886 1916</t>
  </si>
  <si>
    <t>Website</t>
  </si>
  <si>
    <t>2026-01-17</t>
  </si>
  <si>
    <t>C0009</t>
  </si>
  <si>
    <t>Jackson</t>
  </si>
  <si>
    <t>jacob.jackson9@example.com</t>
  </si>
  <si>
    <t>+33 317 771 9179</t>
  </si>
  <si>
    <t>Site Survey</t>
  </si>
  <si>
    <t>2026-03-05</t>
  </si>
  <si>
    <t>C0010</t>
  </si>
  <si>
    <t>Clarke</t>
  </si>
  <si>
    <t>charlotte.clarke10@example.com</t>
  </si>
  <si>
    <t>+44 864 698 8019</t>
  </si>
  <si>
    <t>Information Pack Sent</t>
  </si>
  <si>
    <t>2026-05-11</t>
  </si>
  <si>
    <t>C0011</t>
  </si>
  <si>
    <t>Lily</t>
  </si>
  <si>
    <t>lily.wilson11@example.com</t>
  </si>
  <si>
    <t>+44 981 212 3504</t>
  </si>
  <si>
    <t>Contacted</t>
  </si>
  <si>
    <t>2026-04-08</t>
  </si>
  <si>
    <t>C0012</t>
  </si>
  <si>
    <t>Ruby</t>
  </si>
  <si>
    <t>Green</t>
  </si>
  <si>
    <t>Netherlands</t>
  </si>
  <si>
    <t>ruby.green12@example.com</t>
  </si>
  <si>
    <t>+31 357 666 1188</t>
  </si>
  <si>
    <t>Proposal</t>
  </si>
  <si>
    <t>2026-03-17</t>
  </si>
  <si>
    <t>C0013</t>
  </si>
  <si>
    <t>Isabella</t>
  </si>
  <si>
    <t>Davies</t>
  </si>
  <si>
    <t>Ireland</t>
  </si>
  <si>
    <t>isabella.davies13@example.com</t>
  </si>
  <si>
    <t>+353 103 839 5315</t>
  </si>
  <si>
    <t>Facebook</t>
  </si>
  <si>
    <t>2026-08-04</t>
  </si>
  <si>
    <t>C0014</t>
  </si>
  <si>
    <t>Freya</t>
  </si>
  <si>
    <t>Wood</t>
  </si>
  <si>
    <t>freya.wood14@example.com</t>
  </si>
  <si>
    <t>+44 256 482 3646</t>
  </si>
  <si>
    <t>2026-01-05</t>
  </si>
  <si>
    <t>C0015</t>
  </si>
  <si>
    <t>White</t>
  </si>
  <si>
    <t>daniel.white15@example.com</t>
  </si>
  <si>
    <t>+33 345 159 4946</t>
  </si>
  <si>
    <t>Google</t>
  </si>
  <si>
    <t>2026-09-08</t>
  </si>
  <si>
    <t>C0016</t>
  </si>
  <si>
    <t>Alice</t>
  </si>
  <si>
    <t>Johnson</t>
  </si>
  <si>
    <t>alice.johnson16@example.com</t>
  </si>
  <si>
    <t>+44 775 586 3705</t>
  </si>
  <si>
    <t>2026-08-26</t>
  </si>
  <si>
    <t>C0017</t>
  </si>
  <si>
    <t>alice.patel17@example.com</t>
  </si>
  <si>
    <t>+33 508 787 7118</t>
  </si>
  <si>
    <t>EC730</t>
  </si>
  <si>
    <t>2026-02-27</t>
  </si>
  <si>
    <t>C0018</t>
  </si>
  <si>
    <t>Robert</t>
  </si>
  <si>
    <t>Walker</t>
  </si>
  <si>
    <t>robert.walker18@example.com</t>
  </si>
  <si>
    <t>+44 702 667 4770</t>
  </si>
  <si>
    <t>2026-02-28</t>
  </si>
  <si>
    <t>C0019</t>
  </si>
  <si>
    <t>Brown</t>
  </si>
  <si>
    <t>robert.brown19@example.com</t>
  </si>
  <si>
    <t>+33 172 626 4899</t>
  </si>
  <si>
    <t>Lost</t>
  </si>
  <si>
    <t>2026-07-05</t>
  </si>
  <si>
    <t>C0020</t>
  </si>
  <si>
    <t>Evie</t>
  </si>
  <si>
    <t>Spain</t>
  </si>
  <si>
    <t>evie.jackson20@example.com</t>
  </si>
  <si>
    <t>+34 348 903 8749</t>
  </si>
  <si>
    <t>C0021</t>
  </si>
  <si>
    <t>Hughes</t>
  </si>
  <si>
    <t>isabella.hughes21@example.com</t>
  </si>
  <si>
    <t>+353 984 846 1887</t>
  </si>
  <si>
    <t>C0022</t>
  </si>
  <si>
    <t>Charlie</t>
  </si>
  <si>
    <t>United Kingdom</t>
  </si>
  <si>
    <t>charlie.patel22@example.com</t>
  </si>
  <si>
    <t>+31 559 243 7912</t>
  </si>
  <si>
    <t>Exhibition</t>
  </si>
  <si>
    <t>2026-04-24</t>
  </si>
  <si>
    <t>C0023</t>
  </si>
  <si>
    <t>charlotte.taylor23@example.com</t>
  </si>
  <si>
    <t>+44 767 653 1241</t>
  </si>
  <si>
    <t>2026-05-04</t>
  </si>
  <si>
    <t>C0024</t>
  </si>
  <si>
    <t>jacob.edwards24@example.com</t>
  </si>
  <si>
    <t>+44 268 488 1035</t>
  </si>
  <si>
    <t>2026-06-28</t>
  </si>
  <si>
    <t>C0025</t>
  </si>
  <si>
    <t>Hall</t>
  </si>
  <si>
    <t>charlotte.hall25@example.com</t>
  </si>
  <si>
    <t>+44 294 403 4566</t>
  </si>
  <si>
    <t>2026-01-15</t>
  </si>
  <si>
    <t>C0026</t>
  </si>
  <si>
    <t>Michael</t>
  </si>
  <si>
    <t>michael.jackson26@example.com</t>
  </si>
  <si>
    <t>+34 614 973 9701</t>
  </si>
  <si>
    <t>2026-01-18</t>
  </si>
  <si>
    <t>C0027</t>
  </si>
  <si>
    <t>ruby.wilson27@example.com</t>
  </si>
  <si>
    <t>+44 513 222 5033</t>
  </si>
  <si>
    <t>2026-06-18</t>
  </si>
  <si>
    <t>C0028</t>
  </si>
  <si>
    <t>florence.jackson28@example.com</t>
  </si>
  <si>
    <t>+31 423 367 4346</t>
  </si>
  <si>
    <t>2026-06-21</t>
  </si>
  <si>
    <t>C0029</t>
  </si>
  <si>
    <t>Theo</t>
  </si>
  <si>
    <t>theo.green29@example.com</t>
  </si>
  <si>
    <t>+33 869 174 1152</t>
  </si>
  <si>
    <t>C0030</t>
  </si>
  <si>
    <t>Thomas</t>
  </si>
  <si>
    <t>jacob.thomas30@example.com</t>
  </si>
  <si>
    <t>+44 235 457 2127</t>
  </si>
  <si>
    <t>2026-08-02</t>
  </si>
  <si>
    <t>C0031</t>
  </si>
  <si>
    <t>Thompson</t>
  </si>
  <si>
    <t>alice.thompson31@example.com</t>
  </si>
  <si>
    <t>+31 108 783 5905</t>
  </si>
  <si>
    <t>2026-07-10</t>
  </si>
  <si>
    <t>C0032</t>
  </si>
  <si>
    <t>charlotte.johnson32@example.com</t>
  </si>
  <si>
    <t>+44 388 719 4450</t>
  </si>
  <si>
    <t>2026-03-06</t>
  </si>
  <si>
    <t>C0033</t>
  </si>
  <si>
    <t>michael.wilson33@example.com</t>
  </si>
  <si>
    <t>+353 949 383 1722</t>
  </si>
  <si>
    <t>2026-07-09</t>
  </si>
  <si>
    <t>C0034</t>
  </si>
  <si>
    <t>Mia</t>
  </si>
  <si>
    <t>mia.clarke34@example.com</t>
  </si>
  <si>
    <t>+353 674 109 2832</t>
  </si>
  <si>
    <t>2026-05-30</t>
  </si>
  <si>
    <t>C0035</t>
  </si>
  <si>
    <t>charlotte.johnson35@example.com</t>
  </si>
  <si>
    <t>+353 230 142 6050</t>
  </si>
  <si>
    <t>2026-06-20</t>
  </si>
  <si>
    <t>C0036</t>
  </si>
  <si>
    <t>Belgium</t>
  </si>
  <si>
    <t>thomas.white36@example.com</t>
  </si>
  <si>
    <t>+32 995 516 3532</t>
  </si>
  <si>
    <t>2026-02-15</t>
  </si>
  <si>
    <t>C0037</t>
  </si>
  <si>
    <t xml:space="preserve">UK </t>
  </si>
  <si>
    <t>olivia.hughes37@example.com</t>
  </si>
  <si>
    <t>+44 373 263 2771</t>
  </si>
  <si>
    <t>2026-07-29</t>
  </si>
  <si>
    <t>C0038</t>
  </si>
  <si>
    <t>Grace</t>
  </si>
  <si>
    <t>grace.white38@example.com</t>
  </si>
  <si>
    <t>+33 940 914 4728</t>
  </si>
  <si>
    <t>2026-03-13</t>
  </si>
  <si>
    <t>C0039</t>
  </si>
  <si>
    <t>robert.wright39@example.com</t>
  </si>
  <si>
    <t>+33 756 621 7548</t>
  </si>
  <si>
    <t>C0040</t>
  </si>
  <si>
    <t>florence.wright40@example.com</t>
  </si>
  <si>
    <t>+44 211 710 8119</t>
  </si>
  <si>
    <t>2026-04-09</t>
  </si>
  <si>
    <t>C0041</t>
  </si>
  <si>
    <t>evie.patel41@example.com</t>
  </si>
  <si>
    <t>+44 145 825 8144</t>
  </si>
  <si>
    <t>2026-04-21</t>
  </si>
  <si>
    <t>C0042</t>
  </si>
  <si>
    <t>robert.walker42@example.com</t>
  </si>
  <si>
    <t>+33 779 968 3041</t>
  </si>
  <si>
    <t>2026-04-14</t>
  </si>
  <si>
    <t>C0043</t>
  </si>
  <si>
    <t>noah.clarke43@example.com</t>
  </si>
  <si>
    <t>+44 296 530 7211</t>
  </si>
  <si>
    <t>2026-05-21</t>
  </si>
  <si>
    <t>C0044</t>
  </si>
  <si>
    <t>John</t>
  </si>
  <si>
    <t>john.thompson44@example.com</t>
  </si>
  <si>
    <t>+33 315 540 6279</t>
  </si>
  <si>
    <t>2026-07-23</t>
  </si>
  <si>
    <t>C0045</t>
  </si>
  <si>
    <t>Harry</t>
  </si>
  <si>
    <t>harry.wilson45@example.com</t>
  </si>
  <si>
    <t>+33 627 779 6491</t>
  </si>
  <si>
    <t>2026-02-07</t>
  </si>
  <si>
    <t>C0046</t>
  </si>
  <si>
    <t>james.brown46@example.com</t>
  </si>
  <si>
    <t>+44 586 725 2193</t>
  </si>
  <si>
    <t>2026-05-07</t>
  </si>
  <si>
    <t>C0047</t>
  </si>
  <si>
    <t>Isla</t>
  </si>
  <si>
    <t>isla.robinson47@example.com</t>
  </si>
  <si>
    <t>+44 771 804 1090</t>
  </si>
  <si>
    <t>2026-01-13</t>
  </si>
  <si>
    <t>C0048</t>
  </si>
  <si>
    <t>charlotte.robinson48@example.com</t>
  </si>
  <si>
    <t>+44 567 236 8612</t>
  </si>
  <si>
    <t>2026-06-06</t>
  </si>
  <si>
    <t>C0049</t>
  </si>
  <si>
    <t>freya.hughes49@example.com</t>
  </si>
  <si>
    <t>+32 556 262 8777</t>
  </si>
  <si>
    <t>2026-06-10</t>
  </si>
  <si>
    <t>C0050</t>
  </si>
  <si>
    <t>Oscar</t>
  </si>
  <si>
    <t>oscar.wright50@example.com</t>
  </si>
  <si>
    <t>2026-02-05</t>
  </si>
  <si>
    <t>C0051</t>
  </si>
  <si>
    <t>George</t>
  </si>
  <si>
    <t>Germany</t>
  </si>
  <si>
    <t>george.robinson51@example.com</t>
  </si>
  <si>
    <t>+49 810 256 4505</t>
  </si>
  <si>
    <t>2026-04-17</t>
  </si>
  <si>
    <t>C0052</t>
  </si>
  <si>
    <t>michael.patel52@example.com</t>
  </si>
  <si>
    <t>+353 498 888 1320</t>
  </si>
  <si>
    <t>2026-03-18</t>
  </si>
  <si>
    <t>C0053</t>
  </si>
  <si>
    <t>Sophia</t>
  </si>
  <si>
    <t>sophia.hughes53@example.com</t>
  </si>
  <si>
    <t>+31 865 852 9947</t>
  </si>
  <si>
    <t>2026-04-22</t>
  </si>
  <si>
    <t>C0054</t>
  </si>
  <si>
    <t>lily.smith54@example.com</t>
  </si>
  <si>
    <t>+49 444 784 7624</t>
  </si>
  <si>
    <t>2026-08-21</t>
  </si>
  <si>
    <t>C0055</t>
  </si>
  <si>
    <t>isla.jackson55@example.com</t>
  </si>
  <si>
    <t>+32 778 127 2375</t>
  </si>
  <si>
    <t>2026-03-08</t>
  </si>
  <si>
    <t>C0056</t>
  </si>
  <si>
    <t>sophia.walker56@example.com</t>
  </si>
  <si>
    <t>+44 565 434 6529</t>
  </si>
  <si>
    <t>2026-05-01</t>
  </si>
  <si>
    <t>C0057</t>
  </si>
  <si>
    <t>james.clarke57@example.com</t>
  </si>
  <si>
    <t>+44 458 329 2124</t>
  </si>
  <si>
    <t>2026-06-09</t>
  </si>
  <si>
    <t>C0058</t>
  </si>
  <si>
    <t>george.robinson58@example.com</t>
  </si>
  <si>
    <t>+44 584 785 2874</t>
  </si>
  <si>
    <t>2026-02-12</t>
  </si>
  <si>
    <t>C0059</t>
  </si>
  <si>
    <t>ruby.wood59@example.com</t>
  </si>
  <si>
    <t>+44 896 938 3683</t>
  </si>
  <si>
    <t>2026-05-28</t>
  </si>
  <si>
    <t>C0060</t>
  </si>
  <si>
    <t>sophia.edwards60@example.com</t>
  </si>
  <si>
    <t>+44 177 706 4978</t>
  </si>
  <si>
    <t>2026-03-30</t>
  </si>
  <si>
    <t>C0061</t>
  </si>
  <si>
    <t>alice.hughes61@example.com</t>
  </si>
  <si>
    <t>+49 170 618 6590</t>
  </si>
  <si>
    <t>C0062</t>
  </si>
  <si>
    <t>Emily</t>
  </si>
  <si>
    <t>emily.green62@example.com</t>
  </si>
  <si>
    <t>+44 545 280 9548</t>
  </si>
  <si>
    <t>C0063</t>
  </si>
  <si>
    <t>florence.wright63@example.com</t>
  </si>
  <si>
    <t>+33 972 351 2419</t>
  </si>
  <si>
    <t>2026-03-28</t>
  </si>
  <si>
    <t>C0064</t>
  </si>
  <si>
    <t>james.hall64@example.com</t>
  </si>
  <si>
    <t>+33 286 599 4475</t>
  </si>
  <si>
    <t>2026-05-23</t>
  </si>
  <si>
    <t>C0065</t>
  </si>
  <si>
    <t>john.thomas65@example.com</t>
  </si>
  <si>
    <t>+44 187 347 7658</t>
  </si>
  <si>
    <t>EC 678</t>
  </si>
  <si>
    <t>C0066</t>
  </si>
  <si>
    <t>james.wilson66@example.com</t>
  </si>
  <si>
    <t>+33 326 514 4986</t>
  </si>
  <si>
    <t>2026-04-19</t>
  </si>
  <si>
    <t>C0067</t>
  </si>
  <si>
    <t>charlotte.walker67@example.com</t>
  </si>
  <si>
    <t>+49 819 564 5438</t>
  </si>
  <si>
    <t>2026-03-22</t>
  </si>
  <si>
    <t>C0068</t>
  </si>
  <si>
    <t>daniel.clarke68@example.com</t>
  </si>
  <si>
    <t>+44 296 321 8933</t>
  </si>
  <si>
    <t>C0069</t>
  </si>
  <si>
    <t>charlie.thompson69@example.com</t>
  </si>
  <si>
    <t>+44 469 283 5952</t>
  </si>
  <si>
    <t>2026-09-07</t>
  </si>
  <si>
    <t>C0070</t>
  </si>
  <si>
    <t>michael.clarke70@example.com</t>
  </si>
  <si>
    <t>+33 814 229 9042</t>
  </si>
  <si>
    <t>2026-05-03</t>
  </si>
  <si>
    <t>C0071</t>
  </si>
  <si>
    <t>mia.walker71@example.com</t>
  </si>
  <si>
    <t>+44 152 358 8827</t>
  </si>
  <si>
    <t>C0072</t>
  </si>
  <si>
    <t>michael.johnson72@example.com</t>
  </si>
  <si>
    <t>+44 930 676 5978</t>
  </si>
  <si>
    <t>2026-06-05</t>
  </si>
  <si>
    <t>C0073</t>
  </si>
  <si>
    <t>ruby.wood73@example.com</t>
  </si>
  <si>
    <t>+44 894 635 7232</t>
  </si>
  <si>
    <t>2026-05-26</t>
  </si>
  <si>
    <t>C0074</t>
  </si>
  <si>
    <t>Poppy</t>
  </si>
  <si>
    <t>poppy.brown74@example.com</t>
  </si>
  <si>
    <t>+44 881 312 4457</t>
  </si>
  <si>
    <t>2026-05-22</t>
  </si>
  <si>
    <t>C0075</t>
  </si>
  <si>
    <t>robert.davies75@example.com</t>
  </si>
  <si>
    <t>+44 518 561 8699</t>
  </si>
  <si>
    <t>2026-06-29</t>
  </si>
  <si>
    <t>C0076</t>
  </si>
  <si>
    <t>grace.wilson76@example.com</t>
  </si>
  <si>
    <t>+44 370 906 4241</t>
  </si>
  <si>
    <t>C0077</t>
  </si>
  <si>
    <t>Arthur</t>
  </si>
  <si>
    <t>arthur.johnson77@example.com</t>
  </si>
  <si>
    <t>+44 161 269 6039</t>
  </si>
  <si>
    <t>2026-04-30</t>
  </si>
  <si>
    <t>C0078</t>
  </si>
  <si>
    <t>theo.edwards78@example.com</t>
  </si>
  <si>
    <t>+44 612 652 9090</t>
  </si>
  <si>
    <t>2026-07-08</t>
  </si>
  <si>
    <t>C0079</t>
  </si>
  <si>
    <t>emma.wood79@example.com</t>
  </si>
  <si>
    <t>+44 126 193 4750</t>
  </si>
  <si>
    <t>2026-07-15</t>
  </si>
  <si>
    <t>C0080</t>
  </si>
  <si>
    <t>Jack</t>
  </si>
  <si>
    <t>jack.hall80@example.com</t>
  </si>
  <si>
    <t>+31 767 552 5557</t>
  </si>
  <si>
    <t>C0081</t>
  </si>
  <si>
    <t>Amelia</t>
  </si>
  <si>
    <t>amelia.hughes81@example.com</t>
  </si>
  <si>
    <t>+33 428 786 2713</t>
  </si>
  <si>
    <t>2026-06-19</t>
  </si>
  <si>
    <t>C0082</t>
  </si>
  <si>
    <t>isla.clarke82@example.com</t>
  </si>
  <si>
    <t>+44 565 190 6153</t>
  </si>
  <si>
    <t>C0083</t>
  </si>
  <si>
    <t>alice.green83@example.com</t>
  </si>
  <si>
    <t>+353 155 292 9494</t>
  </si>
  <si>
    <t>2026-02-22</t>
  </si>
  <si>
    <t>C0084</t>
  </si>
  <si>
    <t>arthur.clarke84@example.com</t>
  </si>
  <si>
    <t>+44 394 548 8941</t>
  </si>
  <si>
    <t>2026-03-21</t>
  </si>
  <si>
    <t>C0085</t>
  </si>
  <si>
    <t>charlotte.smith85@example.com</t>
  </si>
  <si>
    <t>+32 517 195 4681</t>
  </si>
  <si>
    <t>2026-08-27</t>
  </si>
  <si>
    <t>C0086</t>
  </si>
  <si>
    <t>noah.thomas86@example.com</t>
  </si>
  <si>
    <t>+44 525 954 8905</t>
  </si>
  <si>
    <t>C0087</t>
  </si>
  <si>
    <t>charlie.wood87@example.com</t>
  </si>
  <si>
    <t>+31 864 239 2143</t>
  </si>
  <si>
    <t>2026-07-30</t>
  </si>
  <si>
    <t>C0088</t>
  </si>
  <si>
    <t>john.thompson88@example.com</t>
  </si>
  <si>
    <t>+33 957 701 9022</t>
  </si>
  <si>
    <t>2026-03-27</t>
  </si>
  <si>
    <t>C0089</t>
  </si>
  <si>
    <t>charlotte.clarke89@example.com</t>
  </si>
  <si>
    <t>+49 566 429 4090</t>
  </si>
  <si>
    <t>2026-01-12</t>
  </si>
  <si>
    <t>C0090</t>
  </si>
  <si>
    <t>emma.hall90@example.com</t>
  </si>
  <si>
    <t>+49 495 779 3492</t>
  </si>
  <si>
    <t>2026-08-11</t>
  </si>
  <si>
    <t>C0091</t>
  </si>
  <si>
    <t>thomas.green91@example.com</t>
  </si>
  <si>
    <t>+44 638 567 1251</t>
  </si>
  <si>
    <t>2026-07-20</t>
  </si>
  <si>
    <t>C0092</t>
  </si>
  <si>
    <t>Leo</t>
  </si>
  <si>
    <t>leo.walker92@example.com</t>
  </si>
  <si>
    <t>+49 765 182 6383</t>
  </si>
  <si>
    <t>qualified</t>
  </si>
  <si>
    <t>2026-06-08</t>
  </si>
  <si>
    <t>C0093</t>
  </si>
  <si>
    <t>robert.robinson93@example.com</t>
  </si>
  <si>
    <t>+33 332 864 2480</t>
  </si>
  <si>
    <t>2026-06-27</t>
  </si>
  <si>
    <t>C0094</t>
  </si>
  <si>
    <t>theo.smith94@example.com</t>
  </si>
  <si>
    <t>+44 432 915 1919</t>
  </si>
  <si>
    <t>2026-03-04</t>
  </si>
  <si>
    <t>C0095</t>
  </si>
  <si>
    <t>Sophie</t>
  </si>
  <si>
    <t>sophie.hughes95@example.com</t>
  </si>
  <si>
    <t>+32 798 911 3950</t>
  </si>
  <si>
    <t>2026-05-08</t>
  </si>
  <si>
    <t>C0096</t>
  </si>
  <si>
    <t>florence.johnson96@example.com</t>
  </si>
  <si>
    <t>+44 572 753 5161</t>
  </si>
  <si>
    <t>2026-06-23</t>
  </si>
  <si>
    <t>C0097</t>
  </si>
  <si>
    <t>alice.davies97@example.com</t>
  </si>
  <si>
    <t>+44 552 453 5901</t>
  </si>
  <si>
    <t>C0098</t>
  </si>
  <si>
    <t>Ella</t>
  </si>
  <si>
    <t>ella.taylor98@example.com</t>
  </si>
  <si>
    <t>+44 490 685 6881</t>
  </si>
  <si>
    <t>2026-03-12</t>
  </si>
  <si>
    <t>C0099</t>
  </si>
  <si>
    <t>john.jackson99@example.com</t>
  </si>
  <si>
    <t>+44 720 863 9138</t>
  </si>
  <si>
    <t>2026-06-12</t>
  </si>
  <si>
    <t>C0100</t>
  </si>
  <si>
    <t>charlie.wood100@example.com</t>
  </si>
  <si>
    <t>+44 794 873 3240</t>
  </si>
  <si>
    <t>2026-05-29</t>
  </si>
  <si>
    <t>C0101</t>
  </si>
  <si>
    <t>emily.johnson101@example.com</t>
  </si>
  <si>
    <t>+44 402 434 7807</t>
  </si>
  <si>
    <t>2026-05-16</t>
  </si>
  <si>
    <t>C0102</t>
  </si>
  <si>
    <t>freya.wright102@example.com</t>
  </si>
  <si>
    <t>+44 363 944 8894</t>
  </si>
  <si>
    <t>2026-02-06</t>
  </si>
  <si>
    <t>C0103</t>
  </si>
  <si>
    <t>Henry</t>
  </si>
  <si>
    <t>henry.edwards103@example.com</t>
  </si>
  <si>
    <t>+32 474 192 7464</t>
  </si>
  <si>
    <t>2026-04-05</t>
  </si>
  <si>
    <t>C0104</t>
  </si>
  <si>
    <t>leo.jackson104@example.com</t>
  </si>
  <si>
    <t>+49 942 753 7086</t>
  </si>
  <si>
    <t>2026-08-23</t>
  </si>
  <si>
    <t>C0105</t>
  </si>
  <si>
    <t>poppy.robinson105@example.com</t>
  </si>
  <si>
    <t>+44 750 943 8606</t>
  </si>
  <si>
    <t>2026-08-31</t>
  </si>
  <si>
    <t>C0106</t>
  </si>
  <si>
    <t>david.thompson106@example.com</t>
  </si>
  <si>
    <t>+34 218 199 4846</t>
  </si>
  <si>
    <t>C0107</t>
  </si>
  <si>
    <t>alice.hughes107@example.com</t>
  </si>
  <si>
    <t>+44 524 770 2622</t>
  </si>
  <si>
    <t>2026-06-26</t>
  </si>
  <si>
    <t>C0108</t>
  </si>
  <si>
    <t>emily.patel108@example.com</t>
  </si>
  <si>
    <t>+353 555 341 6942</t>
  </si>
  <si>
    <t>2026-04-12</t>
  </si>
  <si>
    <t>C0109</t>
  </si>
  <si>
    <t>arthur.patel109@example.com</t>
  </si>
  <si>
    <t>+44 968 943 8450</t>
  </si>
  <si>
    <t>2026-07-21</t>
  </si>
  <si>
    <t>C0110</t>
  </si>
  <si>
    <t>olivia.robinson110@example.com</t>
  </si>
  <si>
    <t>+44 905 678 4362</t>
  </si>
  <si>
    <t>2026-03-26</t>
  </si>
  <si>
    <t>C0111</t>
  </si>
  <si>
    <t>george.wood111@example.com</t>
  </si>
  <si>
    <t>+44 383 979 3370</t>
  </si>
  <si>
    <t>C0112</t>
  </si>
  <si>
    <t>james.johnson112@example.com</t>
  </si>
  <si>
    <t>+44 466 908 4898</t>
  </si>
  <si>
    <t>2026-01-14</t>
  </si>
  <si>
    <t>C0113</t>
  </si>
  <si>
    <t>Oliver</t>
  </si>
  <si>
    <t>oliver.hughes113@example.com</t>
  </si>
  <si>
    <t>+31 216 863 2041</t>
  </si>
  <si>
    <t>2026-04-26</t>
  </si>
  <si>
    <t>C0114</t>
  </si>
  <si>
    <t>freya.robinson114@example.com</t>
  </si>
  <si>
    <t>+44 844 902 9543</t>
  </si>
  <si>
    <t>2026-08-05</t>
  </si>
  <si>
    <t>C0115</t>
  </si>
  <si>
    <t>isla.hughes115@example.com</t>
  </si>
  <si>
    <t>+44 602 829 8267</t>
  </si>
  <si>
    <t>2026-02-02</t>
  </si>
  <si>
    <t>C0116</t>
  </si>
  <si>
    <t>Italy</t>
  </si>
  <si>
    <t>arthur.wood116@example.com</t>
  </si>
  <si>
    <t>+39 661 829 6327</t>
  </si>
  <si>
    <t>2026-05-10</t>
  </si>
  <si>
    <t>C0117</t>
  </si>
  <si>
    <t>ruby.hughes117@example.com</t>
  </si>
  <si>
    <t>+44 912 818 2874</t>
  </si>
  <si>
    <t>2026-04-16</t>
  </si>
  <si>
    <t>C0118</t>
  </si>
  <si>
    <t>olivia.green118@example.com</t>
  </si>
  <si>
    <t>+49 525 847 2557</t>
  </si>
  <si>
    <t>2026-09-02</t>
  </si>
  <si>
    <t>C0119</t>
  </si>
  <si>
    <t>george.hall119@example.com</t>
  </si>
  <si>
    <t>+44 193 951 2398</t>
  </si>
  <si>
    <t>C0120</t>
  </si>
  <si>
    <t>michael.jackson120@example.com</t>
  </si>
  <si>
    <t>+32 675 437 3002</t>
  </si>
  <si>
    <t>2026-06-03</t>
  </si>
  <si>
    <t>C0121</t>
  </si>
  <si>
    <t>theo.white121@example.com</t>
  </si>
  <si>
    <t>+44 691 619 4485</t>
  </si>
  <si>
    <t>C0122</t>
  </si>
  <si>
    <t>charlotte.white122@example.com</t>
  </si>
  <si>
    <t>+44 880 385 4705</t>
  </si>
  <si>
    <t>C0123</t>
  </si>
  <si>
    <t>arthur.smith123@example.com</t>
  </si>
  <si>
    <t>+44 379 819 6062</t>
  </si>
  <si>
    <t>2026-05-25</t>
  </si>
  <si>
    <t>C0124</t>
  </si>
  <si>
    <t>isla.wilson124@example.com</t>
  </si>
  <si>
    <t>+44 858 748 1502</t>
  </si>
  <si>
    <t>2026-04-27</t>
  </si>
  <si>
    <t>C0125</t>
  </si>
  <si>
    <t>olivia.davies125@example.com</t>
  </si>
  <si>
    <t>+49 419 838 6314</t>
  </si>
  <si>
    <t>2026-02-10</t>
  </si>
  <si>
    <t>C0126</t>
  </si>
  <si>
    <t>poppy.brown126@example.com</t>
  </si>
  <si>
    <t>+44 378 553 7947</t>
  </si>
  <si>
    <t>2026-02-25</t>
  </si>
  <si>
    <t>C0127</t>
  </si>
  <si>
    <t>freya.taylor127@example.com</t>
  </si>
  <si>
    <t>+33 540 213 5640</t>
  </si>
  <si>
    <t>2026-02-26</t>
  </si>
  <si>
    <t>C0128</t>
  </si>
  <si>
    <t>isla.wood128@example.com</t>
  </si>
  <si>
    <t>+44 107 309 5938</t>
  </si>
  <si>
    <t>2026-01-31</t>
  </si>
  <si>
    <t>C0129</t>
  </si>
  <si>
    <t>john.hall129@example.com</t>
  </si>
  <si>
    <t>+353 279 232 7229</t>
  </si>
  <si>
    <t>2026-01-19</t>
  </si>
  <si>
    <t>C0130</t>
  </si>
  <si>
    <t>isla.brown130@example.com</t>
  </si>
  <si>
    <t>+353 119 570 2275</t>
  </si>
  <si>
    <t>2026-03-16</t>
  </si>
  <si>
    <t>C0131</t>
  </si>
  <si>
    <t>daniel.edwards131@example.com</t>
  </si>
  <si>
    <t>+44 432 275 8538</t>
  </si>
  <si>
    <t>C0132</t>
  </si>
  <si>
    <t>florence.edwards132@example.com</t>
  </si>
  <si>
    <t>+31 180 505 6083</t>
  </si>
  <si>
    <t>C0133</t>
  </si>
  <si>
    <t>daniel.thomas133@example.com</t>
  </si>
  <si>
    <t>+31 298 894 6724</t>
  </si>
  <si>
    <t>2026-03-07</t>
  </si>
  <si>
    <t>C0134</t>
  </si>
  <si>
    <t>charlie.davies134@example.com</t>
  </si>
  <si>
    <t>+44 878 877 2234</t>
  </si>
  <si>
    <t>2026-08-10</t>
  </si>
  <si>
    <t>C0135</t>
  </si>
  <si>
    <t>emma.johnson135@example.com</t>
  </si>
  <si>
    <t>+353 169 580 8245</t>
  </si>
  <si>
    <t>C0136</t>
  </si>
  <si>
    <t>robert.thompson136@example.com</t>
  </si>
  <si>
    <t>+353 562 138 1932</t>
  </si>
  <si>
    <t>2026-04-29</t>
  </si>
  <si>
    <t>C0137</t>
  </si>
  <si>
    <t>florence.clarke137@example.com</t>
  </si>
  <si>
    <t>+44 560 929 4084</t>
  </si>
  <si>
    <t>C0138</t>
  </si>
  <si>
    <t>michael.green138@example.com</t>
  </si>
  <si>
    <t>+44 930 957 6626</t>
  </si>
  <si>
    <t>2026-07-01</t>
  </si>
  <si>
    <t>C0139</t>
  </si>
  <si>
    <t>mia.green139@example.com</t>
  </si>
  <si>
    <t>+31 635 724 3600</t>
  </si>
  <si>
    <t>2026-07-18</t>
  </si>
  <si>
    <t>C0140</t>
  </si>
  <si>
    <t>olivia.wood140@example.com</t>
  </si>
  <si>
    <t>+44 908 746 6482</t>
  </si>
  <si>
    <t>2026-03-14</t>
  </si>
  <si>
    <t>C0141</t>
  </si>
  <si>
    <t>leo.wood141@example.com</t>
  </si>
  <si>
    <t>+44 441 183 3317</t>
  </si>
  <si>
    <t>C0142</t>
  </si>
  <si>
    <t>charlotte.edwards142@example.com</t>
  </si>
  <si>
    <t>+33 932 230 9624</t>
  </si>
  <si>
    <t>2026-04-03</t>
  </si>
  <si>
    <t>C0143</t>
  </si>
  <si>
    <t>theo.davies143@example.com</t>
  </si>
  <si>
    <t>+44 449 884 8967</t>
  </si>
  <si>
    <t>C0144</t>
  </si>
  <si>
    <t>thomas.thomas144@example.com</t>
  </si>
  <si>
    <t>+31 955 856 9626</t>
  </si>
  <si>
    <t>2026-02-09</t>
  </si>
  <si>
    <t>C0145</t>
  </si>
  <si>
    <t>harry.davies145@example.com</t>
  </si>
  <si>
    <t>+44 838 548 1715</t>
  </si>
  <si>
    <t>2026-07-12</t>
  </si>
  <si>
    <t>C0146</t>
  </si>
  <si>
    <t>mia.robinson146@example.com</t>
  </si>
  <si>
    <t>+31 344 416 8684</t>
  </si>
  <si>
    <t>2026-07-16</t>
  </si>
  <si>
    <t>C0147</t>
  </si>
  <si>
    <t>noah.edwards147@example.com</t>
  </si>
  <si>
    <t>+34 640 528 3655</t>
  </si>
  <si>
    <t>2026-06-14</t>
  </si>
  <si>
    <t>C0148</t>
  </si>
  <si>
    <t>ella.white148@example.com</t>
  </si>
  <si>
    <t>+32 205 828 9452</t>
  </si>
  <si>
    <t>C0149</t>
  </si>
  <si>
    <t>freya.johnson149@example.com</t>
  </si>
  <si>
    <t>+353 193 327 8391</t>
  </si>
  <si>
    <t>2026-05-09</t>
  </si>
  <si>
    <t>C0150</t>
  </si>
  <si>
    <t>emily.robinson150@example.com</t>
  </si>
  <si>
    <t>+49 183 483 4678</t>
  </si>
  <si>
    <t>Field</t>
  </si>
  <si>
    <t>Purpose</t>
  </si>
  <si>
    <t>CRM Use</t>
  </si>
  <si>
    <t>Example</t>
  </si>
  <si>
    <t>Unique identifier for each customer</t>
  </si>
  <si>
    <t>Primary Key</t>
  </si>
  <si>
    <t>C0001...C0150</t>
  </si>
  <si>
    <t>Customer first name</t>
  </si>
  <si>
    <t>Customer information</t>
  </si>
  <si>
    <t>Customer surname</t>
  </si>
  <si>
    <t>Customer country/market</t>
  </si>
  <si>
    <t>Segmentation &amp; export analysis</t>
  </si>
  <si>
    <t>Relationship type</t>
  </si>
  <si>
    <t>Segmentation</t>
  </si>
  <si>
    <t>Homeowner / Dealer / Architect / Installer / Commercial</t>
  </si>
  <si>
    <t>Main customer email</t>
  </si>
  <si>
    <t>Communication</t>
  </si>
  <si>
    <t>example@email.com</t>
  </si>
  <si>
    <t>Main customer phone</t>
  </si>
  <si>
    <t>+44...</t>
  </si>
  <si>
    <t>How the customer/lead was acquired</t>
  </si>
  <si>
    <t>Marketing attribution</t>
  </si>
  <si>
    <t>Website / Exhibition / Referral</t>
  </si>
  <si>
    <t>Product currently of interest</t>
  </si>
  <si>
    <t>Sales &amp; product analysis</t>
  </si>
  <si>
    <t>Current CRM/sales stage</t>
  </si>
  <si>
    <t>Pipeline management</t>
  </si>
  <si>
    <t>Qualified / Proposal / Won</t>
  </si>
  <si>
    <t>Responsible sales team member</t>
  </si>
  <si>
    <t>Ownership &amp; follow-up</t>
  </si>
  <si>
    <t>Date record entered</t>
  </si>
  <si>
    <t>Time-based analysis</t>
  </si>
  <si>
    <t>2026-05-12</t>
  </si>
  <si>
    <t>Product_ID</t>
  </si>
  <si>
    <t>Product_Name</t>
  </si>
  <si>
    <t>Brand</t>
  </si>
  <si>
    <t>Category</t>
  </si>
  <si>
    <t>P001</t>
  </si>
  <si>
    <t>Ecco Stove</t>
  </si>
  <si>
    <t>Heating System</t>
  </si>
  <si>
    <t>P002</t>
  </si>
  <si>
    <t>P003</t>
  </si>
  <si>
    <t>P004</t>
  </si>
  <si>
    <t>P005</t>
  </si>
  <si>
    <t>Stage_ID</t>
  </si>
  <si>
    <t>Stage_Name</t>
  </si>
  <si>
    <t>Stage_Weight</t>
  </si>
  <si>
    <t>Definition</t>
  </si>
  <si>
    <t>S01</t>
  </si>
  <si>
    <t>New enquiry received</t>
  </si>
  <si>
    <t>S02</t>
  </si>
  <si>
    <t>First contact completed</t>
  </si>
  <si>
    <t>S03</t>
  </si>
  <si>
    <t>Lead meets basic qualification criteria</t>
  </si>
  <si>
    <t>S04</t>
  </si>
  <si>
    <t>Customer requested/received information</t>
  </si>
  <si>
    <t>S05</t>
  </si>
  <si>
    <t>Site survey arranged/completed</t>
  </si>
  <si>
    <t>S06</t>
  </si>
  <si>
    <t>Quotation/proposal issued</t>
  </si>
  <si>
    <t>S07</t>
  </si>
  <si>
    <t>Commercial discussion ongoing</t>
  </si>
  <si>
    <t>S08</t>
  </si>
  <si>
    <t>Customer converted</t>
  </si>
  <si>
    <t>S09</t>
  </si>
  <si>
    <t>Opportunity closed without conversion</t>
  </si>
  <si>
    <t>Parent_Table</t>
  </si>
  <si>
    <t>Parent_Key</t>
  </si>
  <si>
    <t>Child_Table</t>
  </si>
  <si>
    <t>Child_Key</t>
  </si>
  <si>
    <t>Relationship</t>
  </si>
  <si>
    <t>Customers</t>
  </si>
  <si>
    <t>Leads</t>
  </si>
  <si>
    <t>One customer can have multiple leads/interactions</t>
  </si>
  <si>
    <t>Products</t>
  </si>
  <si>
    <t>A lead can be associated with a product</t>
  </si>
  <si>
    <t>Pipeline</t>
  </si>
  <si>
    <t>Each lead has one current sales stage</t>
  </si>
  <si>
    <t>Activities</t>
  </si>
  <si>
    <t>A customer can have multiple activities</t>
  </si>
  <si>
    <t>Data_Quality_Status</t>
  </si>
  <si>
    <t>Valid</t>
  </si>
  <si>
    <t>Review - Missing Email</t>
  </si>
  <si>
    <t>Review - Missing Phone</t>
  </si>
  <si>
    <t>Review - Missing Name</t>
  </si>
  <si>
    <t>Lead_ID</t>
  </si>
  <si>
    <t>Lead_Date</t>
  </si>
  <si>
    <t>Sales_Stage</t>
  </si>
  <si>
    <t>L0001</t>
  </si>
  <si>
    <t>L0002</t>
  </si>
  <si>
    <t>L0003</t>
  </si>
  <si>
    <t>L0004</t>
  </si>
  <si>
    <t>L0005</t>
  </si>
  <si>
    <t>L0006</t>
  </si>
  <si>
    <t>L0007</t>
  </si>
  <si>
    <t>L0008</t>
  </si>
  <si>
    <t>L0009</t>
  </si>
  <si>
    <t>L0010</t>
  </si>
  <si>
    <t>L0011</t>
  </si>
  <si>
    <t>L0012</t>
  </si>
  <si>
    <t>L0013</t>
  </si>
  <si>
    <t>L0014</t>
  </si>
  <si>
    <t>L0015</t>
  </si>
  <si>
    <t>L0016</t>
  </si>
  <si>
    <t>L0017</t>
  </si>
  <si>
    <t>L0018</t>
  </si>
  <si>
    <t>L0019</t>
  </si>
  <si>
    <t>L0020</t>
  </si>
  <si>
    <t>L0021</t>
  </si>
  <si>
    <t>L0022</t>
  </si>
  <si>
    <t>L0023</t>
  </si>
  <si>
    <t>L0024</t>
  </si>
  <si>
    <t>L0025</t>
  </si>
  <si>
    <t>L0026</t>
  </si>
  <si>
    <t>L0027</t>
  </si>
  <si>
    <t>L0028</t>
  </si>
  <si>
    <t>L0029</t>
  </si>
  <si>
    <t>L0030</t>
  </si>
  <si>
    <t>L0031</t>
  </si>
  <si>
    <t>L0032</t>
  </si>
  <si>
    <t>L0033</t>
  </si>
  <si>
    <t>L0034</t>
  </si>
  <si>
    <t>L0035</t>
  </si>
  <si>
    <t>L0036</t>
  </si>
  <si>
    <t>L0037</t>
  </si>
  <si>
    <t>L0038</t>
  </si>
  <si>
    <t>L0039</t>
  </si>
  <si>
    <t>L0040</t>
  </si>
  <si>
    <t>L0041</t>
  </si>
  <si>
    <t>L0042</t>
  </si>
  <si>
    <t>L0043</t>
  </si>
  <si>
    <t>L0044</t>
  </si>
  <si>
    <t>L0045</t>
  </si>
  <si>
    <t>L0046</t>
  </si>
  <si>
    <t>L0047</t>
  </si>
  <si>
    <t>L0048</t>
  </si>
  <si>
    <t>L0049</t>
  </si>
  <si>
    <t>L0050</t>
  </si>
  <si>
    <t>L0051</t>
  </si>
  <si>
    <t>L0052</t>
  </si>
  <si>
    <t>L0053</t>
  </si>
  <si>
    <t>L0054</t>
  </si>
  <si>
    <t>L0055</t>
  </si>
  <si>
    <t>L0056</t>
  </si>
  <si>
    <t>L0057</t>
  </si>
  <si>
    <t>L0058</t>
  </si>
  <si>
    <t>L0059</t>
  </si>
  <si>
    <t>L0060</t>
  </si>
  <si>
    <t>L0061</t>
  </si>
  <si>
    <t>L0062</t>
  </si>
  <si>
    <t>L0063</t>
  </si>
  <si>
    <t>L0064</t>
  </si>
  <si>
    <t>L0065</t>
  </si>
  <si>
    <t>L0066</t>
  </si>
  <si>
    <t>L0067</t>
  </si>
  <si>
    <t>L0068</t>
  </si>
  <si>
    <t>L0069</t>
  </si>
  <si>
    <t>L0070</t>
  </si>
  <si>
    <t>L0071</t>
  </si>
  <si>
    <t>L0072</t>
  </si>
  <si>
    <t>L0073</t>
  </si>
  <si>
    <t>L0074</t>
  </si>
  <si>
    <t>L0075</t>
  </si>
  <si>
    <t>L0076</t>
  </si>
  <si>
    <t>L0077</t>
  </si>
  <si>
    <t>L0078</t>
  </si>
  <si>
    <t>L0079</t>
  </si>
  <si>
    <t>L0080</t>
  </si>
  <si>
    <t>L0081</t>
  </si>
  <si>
    <t>L0082</t>
  </si>
  <si>
    <t>L0083</t>
  </si>
  <si>
    <t>L0084</t>
  </si>
  <si>
    <t>L0085</t>
  </si>
  <si>
    <t>L0086</t>
  </si>
  <si>
    <t>L0087</t>
  </si>
  <si>
    <t>L0088</t>
  </si>
  <si>
    <t>L0089</t>
  </si>
  <si>
    <t>L0090</t>
  </si>
  <si>
    <t>L0091</t>
  </si>
  <si>
    <t>L0092</t>
  </si>
  <si>
    <t>L0093</t>
  </si>
  <si>
    <t>L0094</t>
  </si>
  <si>
    <t>L0095</t>
  </si>
  <si>
    <t>L0096</t>
  </si>
  <si>
    <t>L0097</t>
  </si>
  <si>
    <t>L0098</t>
  </si>
  <si>
    <t>L0099</t>
  </si>
  <si>
    <t>L0100</t>
  </si>
  <si>
    <t>L0101</t>
  </si>
  <si>
    <t>L0102</t>
  </si>
  <si>
    <t>L0103</t>
  </si>
  <si>
    <t>L0104</t>
  </si>
  <si>
    <t>L0105</t>
  </si>
  <si>
    <t>L0106</t>
  </si>
  <si>
    <t>L0107</t>
  </si>
  <si>
    <t>L0108</t>
  </si>
  <si>
    <t>L0109</t>
  </si>
  <si>
    <t>L0110</t>
  </si>
  <si>
    <t>L0111</t>
  </si>
  <si>
    <t>L0112</t>
  </si>
  <si>
    <t>L0113</t>
  </si>
  <si>
    <t>L0114</t>
  </si>
  <si>
    <t>L0115</t>
  </si>
  <si>
    <t>L0116</t>
  </si>
  <si>
    <t>L0117</t>
  </si>
  <si>
    <t>L0118</t>
  </si>
  <si>
    <t>L0119</t>
  </si>
  <si>
    <t>L0120</t>
  </si>
  <si>
    <t>L0121</t>
  </si>
  <si>
    <t>L0122</t>
  </si>
  <si>
    <t>L0123</t>
  </si>
  <si>
    <t>L0124</t>
  </si>
  <si>
    <t>L0125</t>
  </si>
  <si>
    <t>L0126</t>
  </si>
  <si>
    <t>L0127</t>
  </si>
  <si>
    <t>L0128</t>
  </si>
  <si>
    <t>L0129</t>
  </si>
  <si>
    <t>L0130</t>
  </si>
  <si>
    <t>L0131</t>
  </si>
  <si>
    <t>L0132</t>
  </si>
  <si>
    <t>L0133</t>
  </si>
  <si>
    <t>L0134</t>
  </si>
  <si>
    <t>L0135</t>
  </si>
  <si>
    <t>L0136</t>
  </si>
  <si>
    <t>L0137</t>
  </si>
  <si>
    <t>L0138</t>
  </si>
  <si>
    <t>L0139</t>
  </si>
  <si>
    <t>L0140</t>
  </si>
  <si>
    <t>L0141</t>
  </si>
  <si>
    <t>L0142</t>
  </si>
  <si>
    <t>L0143</t>
  </si>
  <si>
    <t>L0144</t>
  </si>
  <si>
    <t>L0145</t>
  </si>
  <si>
    <t>L0146</t>
  </si>
  <si>
    <t>L0147</t>
  </si>
  <si>
    <t>L0148</t>
  </si>
  <si>
    <t>L0149</t>
  </si>
  <si>
    <t>L0150</t>
  </si>
  <si>
    <t>Column1</t>
  </si>
  <si>
    <t>Lead_Score</t>
  </si>
  <si>
    <t>Estimated_Value</t>
  </si>
  <si>
    <t>Next_Follow_Up</t>
  </si>
  <si>
    <t>Next_Action_Date</t>
  </si>
  <si>
    <t>Activity_ID</t>
  </si>
  <si>
    <t>Activity_Date</t>
  </si>
  <si>
    <t>Activity_Type</t>
  </si>
  <si>
    <t>Subject</t>
  </si>
  <si>
    <t>Outcome</t>
  </si>
  <si>
    <t>Next_Action</t>
  </si>
  <si>
    <t>L0001-A01</t>
  </si>
  <si>
    <t>Product enquiry and information</t>
  </si>
  <si>
    <t>Information sent</t>
  </si>
  <si>
    <t>Phone Call</t>
  </si>
  <si>
    <t>L0001-A02</t>
  </si>
  <si>
    <t>Customer follow-up call</t>
  </si>
  <si>
    <t>Customer contacted</t>
  </si>
  <si>
    <t>Follow-up</t>
  </si>
  <si>
    <t>L0001-A03</t>
  </si>
  <si>
    <t>Follow-up on customer interest</t>
  </si>
  <si>
    <t>Customer interest confirmed</t>
  </si>
  <si>
    <t>Review Opportunity</t>
  </si>
  <si>
    <t>L0001-A04</t>
  </si>
  <si>
    <t>Property and installation assessment</t>
  </si>
  <si>
    <t>Site assessment completed</t>
  </si>
  <si>
    <t>Prepare Proposal</t>
  </si>
  <si>
    <t>L0001-A05</t>
  </si>
  <si>
    <t>Meeting</t>
  </si>
  <si>
    <t>Customer meeting</t>
  </si>
  <si>
    <t>Discussion completed</t>
  </si>
  <si>
    <t>L0005-A01</t>
  </si>
  <si>
    <t>L0002-A01</t>
  </si>
  <si>
    <t>L0002-A02</t>
  </si>
  <si>
    <t>L0002-A03</t>
  </si>
  <si>
    <t>L0002-A04</t>
  </si>
  <si>
    <t>L0002-A05</t>
  </si>
  <si>
    <t>L0003-A01</t>
  </si>
  <si>
    <t>L0003-A02</t>
  </si>
  <si>
    <t>L0003-A03</t>
  </si>
  <si>
    <t>L0004-A01</t>
  </si>
  <si>
    <t>L0006-A01</t>
  </si>
  <si>
    <t>L0006-A02</t>
  </si>
  <si>
    <t>L0006-A03</t>
  </si>
  <si>
    <t>L0007-A01</t>
  </si>
  <si>
    <t>L0007-A02</t>
  </si>
  <si>
    <t>L0007-A03</t>
  </si>
  <si>
    <t>L0007-A04</t>
  </si>
  <si>
    <t>L0007-A05</t>
  </si>
  <si>
    <t>L0008-A01</t>
  </si>
  <si>
    <t>L0008-A02</t>
  </si>
  <si>
    <t>L0008-A03</t>
  </si>
  <si>
    <t>L0008-A04</t>
  </si>
  <si>
    <t>L0008-A05</t>
  </si>
  <si>
    <t>L0009-A01</t>
  </si>
  <si>
    <t>L0009-A02</t>
  </si>
  <si>
    <t>L0009-A03</t>
  </si>
  <si>
    <t>L0009-A04</t>
  </si>
  <si>
    <t>L0010-A01</t>
  </si>
  <si>
    <t>L0010-A02</t>
  </si>
  <si>
    <t>L0010-A03</t>
  </si>
  <si>
    <t>L0010-A04</t>
  </si>
  <si>
    <t>L0011-A01</t>
  </si>
  <si>
    <t>L0011-A02</t>
  </si>
  <si>
    <t>L0012-A01</t>
  </si>
  <si>
    <t>L0012-A02</t>
  </si>
  <si>
    <t>L0012-A03</t>
  </si>
  <si>
    <t>L0012-A04</t>
  </si>
  <si>
    <t>L0013-A01</t>
  </si>
  <si>
    <t>L0013-A02</t>
  </si>
  <si>
    <t>L0014-A01</t>
  </si>
  <si>
    <t>L0014-A02</t>
  </si>
  <si>
    <t>L0014-A03</t>
  </si>
  <si>
    <t>L0014-A04</t>
  </si>
  <si>
    <t>L0015-A01</t>
  </si>
  <si>
    <t>L0015-A02</t>
  </si>
  <si>
    <t>L0015-A03</t>
  </si>
  <si>
    <t>L0015-A04</t>
  </si>
  <si>
    <t>L0015-A05</t>
  </si>
  <si>
    <t>L0016-A01</t>
  </si>
  <si>
    <t>L0016-A02</t>
  </si>
  <si>
    <t>L0016-A03</t>
  </si>
  <si>
    <t>L0016-A04</t>
  </si>
  <si>
    <t>L0016-A05</t>
  </si>
  <si>
    <t>L0017-A01</t>
  </si>
  <si>
    <t>L0017-A02</t>
  </si>
  <si>
    <t>L0018-A01</t>
  </si>
  <si>
    <t>L0018-A02</t>
  </si>
  <si>
    <t>L0019-A01</t>
  </si>
  <si>
    <t>L0019-A02</t>
  </si>
  <si>
    <t>L0020-A01</t>
  </si>
  <si>
    <t>L0020-A02</t>
  </si>
  <si>
    <t>L0021-A01</t>
  </si>
  <si>
    <t>L0021-A02</t>
  </si>
  <si>
    <t>L0021-A03</t>
  </si>
  <si>
    <t>L0021-A04</t>
  </si>
  <si>
    <t>L0022-A01</t>
  </si>
  <si>
    <t>L0022-A02</t>
  </si>
  <si>
    <t>L0022-A03</t>
  </si>
  <si>
    <t>L0022-A04</t>
  </si>
  <si>
    <t>L0023-A01</t>
  </si>
  <si>
    <t>L0023-A02</t>
  </si>
  <si>
    <t>L0023-A03</t>
  </si>
  <si>
    <t>L0023-A04</t>
  </si>
  <si>
    <t>L0023-A05</t>
  </si>
  <si>
    <t>L0024-A01</t>
  </si>
  <si>
    <t>L0024-A02</t>
  </si>
  <si>
    <t>L0024-A03</t>
  </si>
  <si>
    <t>L0024-A04</t>
  </si>
  <si>
    <t>L0025-A01</t>
  </si>
  <si>
    <t>L0026-A01</t>
  </si>
  <si>
    <t>L0026-A02</t>
  </si>
  <si>
    <t>L0027-A01</t>
  </si>
  <si>
    <t>L0027-A02</t>
  </si>
  <si>
    <t>L0028-A01</t>
  </si>
  <si>
    <t>L0028-A02</t>
  </si>
  <si>
    <t>L0028-A03</t>
  </si>
  <si>
    <t>L0028-A04</t>
  </si>
  <si>
    <t>L0028-A05</t>
  </si>
  <si>
    <t>L0029-A01</t>
  </si>
  <si>
    <t>L0029-A02</t>
  </si>
  <si>
    <t>L0030-A01</t>
  </si>
  <si>
    <t>L0030-A02</t>
  </si>
  <si>
    <t>L0030-A03</t>
  </si>
  <si>
    <t>L0031-A01</t>
  </si>
  <si>
    <t>L0031-A02</t>
  </si>
  <si>
    <t>L0032-A01</t>
  </si>
  <si>
    <t>L0032-A02</t>
  </si>
  <si>
    <t>L0033-A01</t>
  </si>
  <si>
    <t>L0033-A02</t>
  </si>
  <si>
    <t>L0033-A03</t>
  </si>
  <si>
    <t>L0033-A04</t>
  </si>
  <si>
    <t>L0034-A01</t>
  </si>
  <si>
    <t>L0035-A01</t>
  </si>
  <si>
    <t>L0035-A02</t>
  </si>
  <si>
    <t>L0035-A03</t>
  </si>
  <si>
    <t>L0035-A04</t>
  </si>
  <si>
    <t>L0036-A01</t>
  </si>
  <si>
    <t>L0036-A02</t>
  </si>
  <si>
    <t>L0036-A03</t>
  </si>
  <si>
    <t>L0036-A04</t>
  </si>
  <si>
    <t>L0036-A05</t>
  </si>
  <si>
    <t>L0037-A01</t>
  </si>
  <si>
    <t>L0037-A02</t>
  </si>
  <si>
    <t>L0037-A03</t>
  </si>
  <si>
    <t>L0037-A04</t>
  </si>
  <si>
    <t>L0038-A01</t>
  </si>
  <si>
    <t>L0038-A02</t>
  </si>
  <si>
    <t>L0038-A03</t>
  </si>
  <si>
    <t>L0038-A04</t>
  </si>
  <si>
    <t>L0038-A05</t>
  </si>
  <si>
    <t>L0039-A01</t>
  </si>
  <si>
    <t>L0039-A02</t>
  </si>
  <si>
    <t>L0040-A01</t>
  </si>
  <si>
    <t>L0040-A02</t>
  </si>
  <si>
    <t>L0041-A01</t>
  </si>
  <si>
    <t>L0041-A02</t>
  </si>
  <si>
    <t>L0041-A03</t>
  </si>
  <si>
    <t>L0041-A04</t>
  </si>
  <si>
    <t>L0042-A01</t>
  </si>
  <si>
    <t>L0042-A02</t>
  </si>
  <si>
    <t>L0042-A03</t>
  </si>
  <si>
    <t>L0042-A04</t>
  </si>
  <si>
    <t>L0042-A05</t>
  </si>
  <si>
    <t>L0043-A01</t>
  </si>
  <si>
    <t>L0043-A02</t>
  </si>
  <si>
    <t>L0043-A03</t>
  </si>
  <si>
    <t>L0043-A04</t>
  </si>
  <si>
    <t>L0044-A01</t>
  </si>
  <si>
    <t>L0044-A02</t>
  </si>
  <si>
    <t>L0044-A03</t>
  </si>
  <si>
    <t>L0044-A04</t>
  </si>
  <si>
    <t>L0045-A01</t>
  </si>
  <si>
    <t>L0045-A02</t>
  </si>
  <si>
    <t>L0045-A03</t>
  </si>
  <si>
    <t>L0045-A04</t>
  </si>
  <si>
    <t>L0046-A01</t>
  </si>
  <si>
    <t>L0046-A02</t>
  </si>
  <si>
    <t>L0046-A03</t>
  </si>
  <si>
    <t>L0046-A04</t>
  </si>
  <si>
    <t>L0047-A01</t>
  </si>
  <si>
    <t>L0047-A02</t>
  </si>
  <si>
    <t>L0047-A03</t>
  </si>
  <si>
    <t>L0048-A01</t>
  </si>
  <si>
    <t>L0048-A02</t>
  </si>
  <si>
    <t>L0048-A03</t>
  </si>
  <si>
    <t>L0048-A04</t>
  </si>
  <si>
    <t>L0049-A01</t>
  </si>
  <si>
    <t>L0049-A02</t>
  </si>
  <si>
    <t>L0049-A03</t>
  </si>
  <si>
    <t>L0049-A04</t>
  </si>
  <si>
    <t>L0050-A01</t>
  </si>
  <si>
    <t>L0050-A02</t>
  </si>
  <si>
    <t>L0050-A03</t>
  </si>
  <si>
    <t>L0050-A04</t>
  </si>
  <si>
    <t>L0051-A01</t>
  </si>
  <si>
    <t>L0051-A02</t>
  </si>
  <si>
    <t>L0051-A03</t>
  </si>
  <si>
    <t>L0051-A04</t>
  </si>
  <si>
    <t>L0052-A01</t>
  </si>
  <si>
    <t>L0053-A01</t>
  </si>
  <si>
    <t>L0053-A02</t>
  </si>
  <si>
    <t>L0053-A03</t>
  </si>
  <si>
    <t>L0053-A04</t>
  </si>
  <si>
    <t>L0054-A01</t>
  </si>
  <si>
    <t>L0054-A02</t>
  </si>
  <si>
    <t>L0055-A01</t>
  </si>
  <si>
    <t>L0055-A02</t>
  </si>
  <si>
    <t>L0055-A03</t>
  </si>
  <si>
    <t>L0056-A01</t>
  </si>
  <si>
    <t>L0056-A02</t>
  </si>
  <si>
    <t>L0056-A03</t>
  </si>
  <si>
    <t>L0056-A04</t>
  </si>
  <si>
    <t>L0057-A01</t>
  </si>
  <si>
    <t>L0057-A02</t>
  </si>
  <si>
    <t>L0057-A03</t>
  </si>
  <si>
    <t>L0057-A04</t>
  </si>
  <si>
    <t>L0058-A01</t>
  </si>
  <si>
    <t>L0058-A02</t>
  </si>
  <si>
    <t>L0058-A03</t>
  </si>
  <si>
    <t>L0058-A04</t>
  </si>
  <si>
    <t>L0059-A01</t>
  </si>
  <si>
    <t>L0060-A01</t>
  </si>
  <si>
    <t>L0060-A02</t>
  </si>
  <si>
    <t>L0061-A01</t>
  </si>
  <si>
    <t>L0061-A02</t>
  </si>
  <si>
    <t>L0062-A01</t>
  </si>
  <si>
    <t>L0062-A02</t>
  </si>
  <si>
    <t>L0062-A03</t>
  </si>
  <si>
    <t>L0062-A04</t>
  </si>
  <si>
    <t>L0062-A05</t>
  </si>
  <si>
    <t>L0063-A01</t>
  </si>
  <si>
    <t>L0063-A02</t>
  </si>
  <si>
    <t>L0063-A03</t>
  </si>
  <si>
    <t>L0063-A04</t>
  </si>
  <si>
    <t>L0063-A05</t>
  </si>
  <si>
    <t>L0064-A01</t>
  </si>
  <si>
    <t>L0064-A02</t>
  </si>
  <si>
    <t>L0064-A03</t>
  </si>
  <si>
    <t>L0064-A04</t>
  </si>
  <si>
    <t>L0065-A01</t>
  </si>
  <si>
    <t>L0065-A02</t>
  </si>
  <si>
    <t>L0065-A03</t>
  </si>
  <si>
    <t>L0065-A04</t>
  </si>
  <si>
    <t>L0065-A05</t>
  </si>
  <si>
    <t>L0066-A01</t>
  </si>
  <si>
    <t>L0066-A02</t>
  </si>
  <si>
    <t>L0066-A03</t>
  </si>
  <si>
    <t>L0066-A04</t>
  </si>
  <si>
    <t>L0066-A05</t>
  </si>
  <si>
    <t>L0067-A01</t>
  </si>
  <si>
    <t>L0067-A02</t>
  </si>
  <si>
    <t>L0068-A01</t>
  </si>
  <si>
    <t>L0068-A02</t>
  </si>
  <si>
    <t>L0068-A03</t>
  </si>
  <si>
    <t>L0068-A04</t>
  </si>
  <si>
    <t>L0069-A01</t>
  </si>
  <si>
    <t>L0069-A02</t>
  </si>
  <si>
    <t>L0069-A03</t>
  </si>
  <si>
    <t>L0069-A04</t>
  </si>
  <si>
    <t>L0070-A01</t>
  </si>
  <si>
    <t>L0070-A02</t>
  </si>
  <si>
    <t>L0070-A03</t>
  </si>
  <si>
    <t>L0070-A04</t>
  </si>
  <si>
    <t>L0071-A01</t>
  </si>
  <si>
    <t>L0071-A02</t>
  </si>
  <si>
    <t>L0071-A03</t>
  </si>
  <si>
    <t>L0071-A04</t>
  </si>
  <si>
    <t>L0071-A05</t>
  </si>
  <si>
    <t>L0072-A01</t>
  </si>
  <si>
    <t>L0072-A02</t>
  </si>
  <si>
    <t>L0073-A01</t>
  </si>
  <si>
    <t>L0073-A02</t>
  </si>
  <si>
    <t>L0073-A03</t>
  </si>
  <si>
    <t>L0073-A04</t>
  </si>
  <si>
    <t>L0073-A05</t>
  </si>
  <si>
    <t>L0074-A01</t>
  </si>
  <si>
    <t>L0074-A02</t>
  </si>
  <si>
    <t>L0074-A03</t>
  </si>
  <si>
    <t>L0074-A04</t>
  </si>
  <si>
    <t>L0075-A01</t>
  </si>
  <si>
    <t>L0075-A02</t>
  </si>
  <si>
    <t>L0075-A03</t>
  </si>
  <si>
    <t>L0075-A04</t>
  </si>
  <si>
    <t>L0076-A01</t>
  </si>
  <si>
    <t>L0076-A02</t>
  </si>
  <si>
    <t>L0076-A03</t>
  </si>
  <si>
    <t>L0076-A04</t>
  </si>
  <si>
    <t>L0077-A01</t>
  </si>
  <si>
    <t>L0077-A02</t>
  </si>
  <si>
    <t>L0077-A03</t>
  </si>
  <si>
    <t>L0077-A04</t>
  </si>
  <si>
    <t>L0077-A05</t>
  </si>
  <si>
    <t>L0078-A01</t>
  </si>
  <si>
    <t>L0079-A01</t>
  </si>
  <si>
    <t>L0079-A02</t>
  </si>
  <si>
    <t>L0079-A03</t>
  </si>
  <si>
    <t>L0079-A04</t>
  </si>
  <si>
    <t>L0080-A01</t>
  </si>
  <si>
    <t>L0080-A02</t>
  </si>
  <si>
    <t>L0080-A03</t>
  </si>
  <si>
    <t>L0080-A04</t>
  </si>
  <si>
    <t>L0080-A05</t>
  </si>
  <si>
    <t>L0081-A01</t>
  </si>
  <si>
    <t>L0081-A02</t>
  </si>
  <si>
    <t>L0081-A03</t>
  </si>
  <si>
    <t>L0081-A04</t>
  </si>
  <si>
    <t>L0081-A05</t>
  </si>
  <si>
    <t>L0082-A01</t>
  </si>
  <si>
    <t>L0082-A02</t>
  </si>
  <si>
    <t>L0082-A03</t>
  </si>
  <si>
    <t>L0082-A04</t>
  </si>
  <si>
    <t>L0082-A05</t>
  </si>
  <si>
    <t>L0083-A01</t>
  </si>
  <si>
    <t>L0083-A02</t>
  </si>
  <si>
    <t>L0083-A03</t>
  </si>
  <si>
    <t>L0083-A04</t>
  </si>
  <si>
    <t>L0083-A05</t>
  </si>
  <si>
    <t>L0084-A01</t>
  </si>
  <si>
    <t>L0084-A02</t>
  </si>
  <si>
    <t>L0084-A03</t>
  </si>
  <si>
    <t>L0084-A04</t>
  </si>
  <si>
    <t>L0085-A01</t>
  </si>
  <si>
    <t>L0085-A02</t>
  </si>
  <si>
    <t>L0085-A03</t>
  </si>
  <si>
    <t>L0086-A01</t>
  </si>
  <si>
    <t>L0086-A02</t>
  </si>
  <si>
    <t>L0087-A01</t>
  </si>
  <si>
    <t>L0087-A02</t>
  </si>
  <si>
    <t>L0088-A01</t>
  </si>
  <si>
    <t>L0088-A02</t>
  </si>
  <si>
    <t>L0088-A03</t>
  </si>
  <si>
    <t>L0088-A04</t>
  </si>
  <si>
    <t>L0088-A05</t>
  </si>
  <si>
    <t>L0089-A01</t>
  </si>
  <si>
    <t>L0089-A02</t>
  </si>
  <si>
    <t>L0089-A03</t>
  </si>
  <si>
    <t>L0089-A04</t>
  </si>
  <si>
    <t>L0090-A01</t>
  </si>
  <si>
    <t>L0090-A02</t>
  </si>
  <si>
    <t>L0091-A01</t>
  </si>
  <si>
    <t>L0091-A02</t>
  </si>
  <si>
    <t>L0092-A01</t>
  </si>
  <si>
    <t>L0092-A02</t>
  </si>
  <si>
    <t>L0092-A03</t>
  </si>
  <si>
    <t>L0093-A01</t>
  </si>
  <si>
    <t>L0093-A02</t>
  </si>
  <si>
    <t>L0093-A03</t>
  </si>
  <si>
    <t>L0093-A04</t>
  </si>
  <si>
    <t>L0093-A05</t>
  </si>
  <si>
    <t>L0094-A01</t>
  </si>
  <si>
    <t>L0094-A02</t>
  </si>
  <si>
    <t>L0094-A03</t>
  </si>
  <si>
    <t>L0094-A04</t>
  </si>
  <si>
    <t>L0094-A05</t>
  </si>
  <si>
    <t>L0095-A01</t>
  </si>
  <si>
    <t>L0095-A02</t>
  </si>
  <si>
    <t>L0095-A03</t>
  </si>
  <si>
    <t>L0095-A04</t>
  </si>
  <si>
    <t>L0095-A05</t>
  </si>
  <si>
    <t>L0096-A01</t>
  </si>
  <si>
    <t>L0096-A02</t>
  </si>
  <si>
    <t>L0096-A03</t>
  </si>
  <si>
    <t>L0096-A04</t>
  </si>
  <si>
    <t>L0096-A05</t>
  </si>
  <si>
    <t>L0097-A01</t>
  </si>
  <si>
    <t>L0097-A02</t>
  </si>
  <si>
    <t>L0097-A03</t>
  </si>
  <si>
    <t>L0097-A04</t>
  </si>
  <si>
    <t>L0098-A01</t>
  </si>
  <si>
    <t>L0099-A01</t>
  </si>
  <si>
    <t>L0099-A02</t>
  </si>
  <si>
    <t>L0099-A03</t>
  </si>
  <si>
    <t>L0099-A04</t>
  </si>
  <si>
    <t>L0100-A01</t>
  </si>
  <si>
    <t>L0100-A02</t>
  </si>
  <si>
    <t>L0100-A03</t>
  </si>
  <si>
    <t>L0100-A04</t>
  </si>
  <si>
    <t>L0100-A05</t>
  </si>
  <si>
    <t>L0101-A01</t>
  </si>
  <si>
    <t>L0101-A02</t>
  </si>
  <si>
    <t>L0102-A01</t>
  </si>
  <si>
    <t>L0102-A02</t>
  </si>
  <si>
    <t>L0102-A03</t>
  </si>
  <si>
    <t>L0102-A04</t>
  </si>
  <si>
    <t>L0102-A05</t>
  </si>
  <si>
    <t>L0103-A01</t>
  </si>
  <si>
    <t>L0103-A02</t>
  </si>
  <si>
    <t>L0104-A01</t>
  </si>
  <si>
    <t>L0105-A01</t>
  </si>
  <si>
    <t>L0105-A02</t>
  </si>
  <si>
    <t>L0105-A03</t>
  </si>
  <si>
    <t>L0106-A01</t>
  </si>
  <si>
    <t>L0106-A02</t>
  </si>
  <si>
    <t>L0106-A03</t>
  </si>
  <si>
    <t>L0106-A04</t>
  </si>
  <si>
    <t>L0106-A05</t>
  </si>
  <si>
    <t>L0107-A01</t>
  </si>
  <si>
    <t>L0107-A02</t>
  </si>
  <si>
    <t>L0107-A03</t>
  </si>
  <si>
    <t>L0107-A04</t>
  </si>
  <si>
    <t>L0108-A01</t>
  </si>
  <si>
    <t>L0108-A02</t>
  </si>
  <si>
    <t>L0108-A03</t>
  </si>
  <si>
    <t>L0108-A04</t>
  </si>
  <si>
    <t>L0109-A01</t>
  </si>
  <si>
    <t>L0110-A01</t>
  </si>
  <si>
    <t>L0110-A02</t>
  </si>
  <si>
    <t>L0110-A03</t>
  </si>
  <si>
    <t>L0110-A04</t>
  </si>
  <si>
    <t>L0111-A01</t>
  </si>
  <si>
    <t>L0111-A02</t>
  </si>
  <si>
    <t>L0111-A03</t>
  </si>
  <si>
    <t>L0112-A01</t>
  </si>
  <si>
    <t>L0112-A02</t>
  </si>
  <si>
    <t>L0112-A03</t>
  </si>
  <si>
    <t>L0113-A01</t>
  </si>
  <si>
    <t>L0113-A02</t>
  </si>
  <si>
    <t>L0114-A01</t>
  </si>
  <si>
    <t>L0115-A01</t>
  </si>
  <si>
    <t>L0115-A02</t>
  </si>
  <si>
    <t>L0115-A03</t>
  </si>
  <si>
    <t>L0116-A01</t>
  </si>
  <si>
    <t>L0116-A02</t>
  </si>
  <si>
    <t>L0116-A03</t>
  </si>
  <si>
    <t>L0116-A04</t>
  </si>
  <si>
    <t>L0117-A01</t>
  </si>
  <si>
    <t>L0117-A02</t>
  </si>
  <si>
    <t>L0117-A03</t>
  </si>
  <si>
    <t>L0117-A04</t>
  </si>
  <si>
    <t>L0117-A05</t>
  </si>
  <si>
    <t>L0118-A01</t>
  </si>
  <si>
    <t>L0118-A02</t>
  </si>
  <si>
    <t>L0118-A03</t>
  </si>
  <si>
    <t>L0118-A04</t>
  </si>
  <si>
    <t>L0119-A01</t>
  </si>
  <si>
    <t>L0119-A02</t>
  </si>
  <si>
    <t>L0119-A03</t>
  </si>
  <si>
    <t>L0119-A04</t>
  </si>
  <si>
    <t>L0120-A01</t>
  </si>
  <si>
    <t>L0121-A01</t>
  </si>
  <si>
    <t>L0121-A02</t>
  </si>
  <si>
    <t>L0122-A01</t>
  </si>
  <si>
    <t>L0122-A02</t>
  </si>
  <si>
    <t>L0123-A01</t>
  </si>
  <si>
    <t>L0123-A02</t>
  </si>
  <si>
    <t>L0123-A03</t>
  </si>
  <si>
    <t>L0124-A01</t>
  </si>
  <si>
    <t>L0124-A02</t>
  </si>
  <si>
    <t>L0124-A03</t>
  </si>
  <si>
    <t>L0124-A04</t>
  </si>
  <si>
    <t>L0124-A05</t>
  </si>
  <si>
    <t>L0125-A01</t>
  </si>
  <si>
    <t>L0126-A01</t>
  </si>
  <si>
    <t>L0126-A02</t>
  </si>
  <si>
    <t>L0126-A03</t>
  </si>
  <si>
    <t>L0126-A04</t>
  </si>
  <si>
    <t>L0126-A05</t>
  </si>
  <si>
    <t>L0127-A01</t>
  </si>
  <si>
    <t>L0127-A02</t>
  </si>
  <si>
    <t>L0127-A03</t>
  </si>
  <si>
    <t>L0127-A04</t>
  </si>
  <si>
    <t>L0128-A01</t>
  </si>
  <si>
    <t>L0128-A02</t>
  </si>
  <si>
    <t>L0128-A03</t>
  </si>
  <si>
    <t>L0128-A04</t>
  </si>
  <si>
    <t>L0129-A01</t>
  </si>
  <si>
    <t>L0129-A02</t>
  </si>
  <si>
    <t>L0130-A01</t>
  </si>
  <si>
    <t>L0130-A02</t>
  </si>
  <si>
    <t>L0130-A03</t>
  </si>
  <si>
    <t>L0130-A04</t>
  </si>
  <si>
    <t>L0130-A05</t>
  </si>
  <si>
    <t>L0131-A01</t>
  </si>
  <si>
    <t>L0131-A02</t>
  </si>
  <si>
    <t>L0132-A01</t>
  </si>
  <si>
    <t>L0132-A02</t>
  </si>
  <si>
    <t>L0132-A03</t>
  </si>
  <si>
    <t>L0133-A01</t>
  </si>
  <si>
    <t>L0133-A02</t>
  </si>
  <si>
    <t>L0134-A01</t>
  </si>
  <si>
    <t>L0134-A02</t>
  </si>
  <si>
    <t>L0134-A03</t>
  </si>
  <si>
    <t>L0134-A04</t>
  </si>
  <si>
    <t>L0134-A05</t>
  </si>
  <si>
    <t>L0135-A01</t>
  </si>
  <si>
    <t>L0136-A01</t>
  </si>
  <si>
    <t>L0136-A02</t>
  </si>
  <si>
    <t>L0137-A01</t>
  </si>
  <si>
    <t>L0137-A02</t>
  </si>
  <si>
    <t>L0138-A01</t>
  </si>
  <si>
    <t>L0139-A01</t>
  </si>
  <si>
    <t>L0139-A02</t>
  </si>
  <si>
    <t>L0139-A03</t>
  </si>
  <si>
    <t>L0139-A04</t>
  </si>
  <si>
    <t>L0139-A05</t>
  </si>
  <si>
    <t>L0140-A01</t>
  </si>
  <si>
    <t>L0140-A02</t>
  </si>
  <si>
    <t>L0141-A01</t>
  </si>
  <si>
    <t>L0141-A02</t>
  </si>
  <si>
    <t>L0141-A03</t>
  </si>
  <si>
    <t>L0142-A01</t>
  </si>
  <si>
    <t>L0142-A02</t>
  </si>
  <si>
    <t>L0142-A03</t>
  </si>
  <si>
    <t>L0142-A04</t>
  </si>
  <si>
    <t>L0143-A01</t>
  </si>
  <si>
    <t>L0143-A02</t>
  </si>
  <si>
    <t>L0143-A03</t>
  </si>
  <si>
    <t>L0144-A01</t>
  </si>
  <si>
    <t>L0144-A02</t>
  </si>
  <si>
    <t>L0144-A03</t>
  </si>
  <si>
    <t>L0145-A01</t>
  </si>
  <si>
    <t>L0145-A02</t>
  </si>
  <si>
    <t>L0145-A03</t>
  </si>
  <si>
    <t>L0145-A04</t>
  </si>
  <si>
    <t>L0145-A05</t>
  </si>
  <si>
    <t>L0146-A01</t>
  </si>
  <si>
    <t>L0146-A02</t>
  </si>
  <si>
    <t>L0146-A03</t>
  </si>
  <si>
    <t>L0146-A04</t>
  </si>
  <si>
    <t>L0146-A05</t>
  </si>
  <si>
    <t>L0147-A01</t>
  </si>
  <si>
    <t>L0147-A02</t>
  </si>
  <si>
    <t>L0147-A03</t>
  </si>
  <si>
    <t>L0147-A04</t>
  </si>
  <si>
    <t>L0148-A01</t>
  </si>
  <si>
    <t>L0148-A02</t>
  </si>
  <si>
    <t>L0148-A03</t>
  </si>
  <si>
    <t>L0149-A01</t>
  </si>
  <si>
    <t>L0150-A01</t>
  </si>
  <si>
    <t>L0150-A02</t>
  </si>
  <si>
    <t>L0150-A03</t>
  </si>
  <si>
    <t>L0150-A04</t>
  </si>
  <si>
    <t>Opportunity_ID</t>
  </si>
  <si>
    <t>Opportunity_Name</t>
  </si>
  <si>
    <t>Pipeline_Stage</t>
  </si>
  <si>
    <t>Amount</t>
  </si>
  <si>
    <t>Probability</t>
  </si>
  <si>
    <t>Expected_Value</t>
  </si>
  <si>
    <t>Expected_Close_Date</t>
  </si>
  <si>
    <t>Owner</t>
  </si>
  <si>
    <t>O0001</t>
  </si>
  <si>
    <t>EC580 Opportunity</t>
  </si>
  <si>
    <t>O0005</t>
  </si>
  <si>
    <t>O0002</t>
  </si>
  <si>
    <t>E850 Opportunity</t>
  </si>
  <si>
    <t>O0003</t>
  </si>
  <si>
    <t>EC678 Opportunity</t>
  </si>
  <si>
    <t>O0004</t>
  </si>
  <si>
    <t>O0006</t>
  </si>
  <si>
    <t>O0007</t>
  </si>
  <si>
    <t>EC645 Opportunity</t>
  </si>
  <si>
    <t>O0008</t>
  </si>
  <si>
    <t>O0009</t>
  </si>
  <si>
    <t>O0010</t>
  </si>
  <si>
    <t>O0011</t>
  </si>
  <si>
    <t>O0012</t>
  </si>
  <si>
    <t>O0013</t>
  </si>
  <si>
    <t>O0014</t>
  </si>
  <si>
    <t>O0015</t>
  </si>
  <si>
    <t>O0016</t>
  </si>
  <si>
    <t>O0017</t>
  </si>
  <si>
    <t>EC730 Opportunity</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</si>
  <si>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</si>
  <si>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</si>
  <si>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</si>
  <si>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</si>
  <si>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</si>
  <si>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</si>
  <si>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</si>
  <si>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</si>
  <si>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</si>
  <si>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</si>
  <si>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</si>
  <si>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</si>
  <si>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</si>
  <si>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</si>
  <si>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</si>
  <si>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</si>
  <si>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</si>
  <si>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</si>
  <si>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</si>
  <si>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</si>
  <si>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</si>
  <si>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</si>
  <si>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</si>
  <si>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</si>
  <si>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</si>
  <si>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</si>
  <si>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</si>
  <si>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</si>
  <si>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</si>
  <si>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</si>
  <si>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</si>
  <si>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</si>
  <si>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</si>
  <si>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</si>
  <si>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</si>
  <si>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</si>
  <si>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</si>
  <si>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</si>
  <si>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</si>
  <si>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</si>
  <si>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</si>
  <si>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</si>
  <si>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</si>
  <si>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</si>
  <si>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</si>
  <si>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</si>
  <si>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</si>
  <si>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</si>
  <si>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</si>
  <si>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</si>
  <si>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</si>
  <si>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</si>
  <si>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</si>
  <si>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</si>
  <si>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</si>
  <si>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</si>
  <si>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</si>
  <si>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</si>
  <si>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</si>
  <si>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</si>
  <si>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</si>
  <si>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</si>
  <si>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</si>
  <si>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</si>
  <si>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</si>
  <si>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</si>
  <si>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</si>
  <si>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</si>
  <si>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</si>
  <si>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</si>
  <si>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</si>
  <si>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</si>
  <si>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</si>
  <si>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</si>
  <si>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</si>
  <si>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</si>
  <si>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</si>
  <si>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</si>
  <si>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</si>
  <si>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</si>
  <si>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</si>
  <si>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</si>
  <si>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</si>
  <si>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</si>
  <si>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</si>
  <si>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</si>
  <si>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</si>
  <si>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</si>
  <si>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</si>
  <si>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</si>
  <si>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</si>
  <si>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</si>
  <si>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</si>
  <si>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</si>
  <si>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</si>
  <si>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</si>
  <si>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</si>
  <si>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</si>
  <si>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</si>
  <si>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</si>
  <si>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</si>
  <si>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</si>
  <si>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</si>
  <si>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</si>
  <si>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</si>
  <si>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</si>
  <si>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</si>
  <si>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</si>
  <si>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</si>
  <si>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</si>
  <si>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</si>
  <si>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</si>
  <si>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</si>
  <si>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</si>
  <si>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</si>
  <si>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</si>
  <si>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</si>
  <si>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</si>
  <si>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</si>
  <si>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</si>
  <si>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</si>
  <si>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</si>
  <si>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</si>
  <si>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</si>
  <si>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</si>
  <si>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</si>
  <si>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</si>
  <si>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</si>
  <si>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</si>
  <si>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</si>
  <si>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</si>
  <si>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</si>
  <si>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</si>
  <si>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Campaign_ID</t>
  </si>
  <si>
    <t>Campaign_Name</t>
  </si>
  <si>
    <t>Channel</t>
  </si>
  <si>
    <t>Campaign_Type</t>
  </si>
  <si>
    <t>Start_Date</t>
  </si>
  <si>
    <t>End_Date</t>
  </si>
  <si>
    <t>Budget</t>
  </si>
  <si>
    <t>Campaign_Duration_Days</t>
  </si>
  <si>
    <t>Campaign_Status</t>
  </si>
  <si>
    <t>CAM001</t>
  </si>
  <si>
    <t>Website Enquiry Campaign</t>
  </si>
  <si>
    <t>Organic</t>
  </si>
  <si>
    <t>Completed</t>
  </si>
  <si>
    <t>CAM002</t>
  </si>
  <si>
    <t>Google Search Campaign</t>
  </si>
  <si>
    <t>Paid Search</t>
  </si>
  <si>
    <t>CAM003</t>
  </si>
  <si>
    <t>Social Media Awareness</t>
  </si>
  <si>
    <t>Social Media</t>
  </si>
  <si>
    <t>Paid Social</t>
  </si>
  <si>
    <t>CAM004</t>
  </si>
  <si>
    <t>UK Home Show</t>
  </si>
  <si>
    <t>Event</t>
  </si>
  <si>
    <t>CAM005</t>
  </si>
  <si>
    <t>Dealer Referral Programme</t>
  </si>
  <si>
    <t>CAM006</t>
  </si>
  <si>
    <t>Email Product Promotion</t>
  </si>
  <si>
    <t>Email Marketing</t>
  </si>
  <si>
    <t>CAM007</t>
  </si>
  <si>
    <t>Export Market Campaign</t>
  </si>
  <si>
    <t>International</t>
  </si>
  <si>
    <t>CAM008</t>
  </si>
  <si>
    <t>Customer Referral Campaign</t>
  </si>
  <si>
    <t>CAM009</t>
  </si>
  <si>
    <t>Organic Search Campaign</t>
  </si>
  <si>
    <t>SEO</t>
  </si>
  <si>
    <t>CAM010</t>
  </si>
  <si>
    <t>Instagram Product Campaign</t>
  </si>
  <si>
    <t>CAM011</t>
  </si>
  <si>
    <t>Facebook Product Campaign</t>
  </si>
  <si>
    <t>CAM012</t>
  </si>
  <si>
    <t>Phone Enquiry Campaign</t>
  </si>
  <si>
    <t>Direct</t>
  </si>
  <si>
    <t>Row Labels</t>
  </si>
  <si>
    <t>Grand Total</t>
  </si>
  <si>
    <t>Total Leads</t>
  </si>
  <si>
    <t>Total Pipeline Value</t>
  </si>
  <si>
    <t>Won Leads</t>
  </si>
  <si>
    <t>Conversion Rate</t>
  </si>
  <si>
    <t>Total Activities</t>
  </si>
  <si>
    <t>ECCO STOVE — CRM &amp; SALES DASHBOARD</t>
  </si>
  <si>
    <t>Qualified Leads</t>
  </si>
  <si>
    <t>Total Pipeline</t>
  </si>
  <si>
    <t>Expected Pipeline Value</t>
  </si>
  <si>
    <t>Key Business Insights :</t>
  </si>
  <si>
    <t>Leads[Lead_ID]</t>
  </si>
  <si>
    <t>Leads[Customer_ID]</t>
  </si>
  <si>
    <t>Leads[Lead_Date]</t>
  </si>
  <si>
    <t>Leads[Lead_Source]</t>
  </si>
  <si>
    <t>Leads[Product_ID]</t>
  </si>
  <si>
    <t>Leads[Product_Name]</t>
  </si>
  <si>
    <t>Leads[Sales_Stage]</t>
  </si>
  <si>
    <t>Leads[Lead_Score]</t>
  </si>
  <si>
    <t>Leads[Estimated_Value]</t>
  </si>
  <si>
    <t>Leads[Assigned_To]</t>
  </si>
  <si>
    <t>Leads[Next_Follow_Up]</t>
  </si>
  <si>
    <t>Leads[Campaign_ID]</t>
  </si>
  <si>
    <t>Leads[Column1]</t>
  </si>
  <si>
    <t>Data returned for Total Leads, Instagram (First 1000 rows).</t>
  </si>
  <si>
    <t>Data returned for Total Activities, Email, All - All - All (First 1000 rows).</t>
  </si>
  <si>
    <t>Expected Value</t>
  </si>
  <si>
    <t>Opportunity Amount</t>
  </si>
  <si>
    <t>Opportunities[Opportunity_ID]</t>
  </si>
  <si>
    <t>Opportunities[Lead_ID]</t>
  </si>
  <si>
    <t>Opportunities[Customer_ID]</t>
  </si>
  <si>
    <t>Opportunities[Product_ID]</t>
  </si>
  <si>
    <t>Opportunities[Product_Name]</t>
  </si>
  <si>
    <t>Opportunities[Opportunity_Name]</t>
  </si>
  <si>
    <t>Opportunities[Pipeline_Stage]</t>
  </si>
  <si>
    <t>Opportunities[Amount]</t>
  </si>
  <si>
    <t>Opportunities[Probability]</t>
  </si>
  <si>
    <t>Opportunities[Expected_Value]</t>
  </si>
  <si>
    <t>Opportunities[Expected_Close_Date]</t>
  </si>
  <si>
    <t>Opportunities[Owner]</t>
  </si>
  <si>
    <t>Opportunities[Lead_Date]</t>
  </si>
  <si>
    <t>Data returned for Expected Value, Won, All - All - All - All (First 1000 rows).</t>
  </si>
  <si>
    <t xml:space="preserve">Email Product </t>
  </si>
  <si>
    <t>FILTER &amp; CONTEXT</t>
  </si>
  <si>
    <t>Groups</t>
  </si>
  <si>
    <t>LEAD &amp; CAMPAIGN INSIGHTS</t>
  </si>
  <si>
    <t>PIPELINE ANALYSIS</t>
  </si>
  <si>
    <t>ECCO STOVE</t>
  </si>
  <si>
    <t>Data returned for Expected Pipeline Value, UK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</si>
</sst>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quot;£&quot;#,##0.00;\-&quot;£&quot;#,##0.00;&quot;£&quot;#,##0.00"/>
    <numFmt numFmtId="165" formatCode="0.00%;\-0.00%;0.00%"/>
    <numFmt numFmtId="166" formatCode="_-[$£-809]* #,##0.00_-;\-[$£-809]* #,##0.00_-;_-[$£-809]* &quot;-&quot;??_-;_-@_-"/>
    <numFmt numFmtId="167" formatCode="_-[$£-809]* #,##0_-;\-[$£-809]* #,##0_-;_-[$£-809]* &quot;-&quot;??_-;_-@_-"/>
    <numFmt numFmtId="168" formatCode="&quot;$&quot;#,##0.00"/>
    <numFmt numFmtId="169" formatCode="[$£-809]#,##0.00"/>
  </numFmts>
  <fonts count="18"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sz val="8"/>
      <name val="Calibri"/>
      <family val="2"/>
      <scheme val="minor"/>
    </font>
    <font>
      <sz val="36"/>
      <color theme="1"/>
      <name val="Calibri"/>
      <family val="2"/>
      <scheme val="minor"/>
    </font>
    <font>
      <sz val="14"/>
      <color theme="1"/>
      <name val="Calibri"/>
      <family val="2"/>
      <scheme val="minor"/>
    </font>
    <font>
      <sz val="28"/>
      <color theme="1"/>
      <name val="Calibri"/>
      <family val="2"/>
      <scheme val="minor"/>
    </font>
    <font>
      <b/>
      <sz val="12"/>
      <color theme="1"/>
      <name val="Calibri"/>
      <family val="2"/>
      <scheme val="minor"/>
    </font>
    <font>
      <sz val="9"/>
      <color theme="1"/>
      <name val="Calibri"/>
      <family val="2"/>
      <scheme val="minor"/>
    </font>
    <font>
      <sz val="10"/>
      <color theme="1"/>
      <name val="Calibri"/>
      <family val="2"/>
      <scheme val="minor"/>
    </font>
    <font>
      <sz val="11"/>
      <color theme="2"/>
      <name val="Calibri"/>
      <family val="2"/>
      <scheme val="minor"/>
    </font>
    <font>
      <b/>
      <sz val="14"/>
      <color theme="0"/>
      <name val="Calibri"/>
      <family val="2"/>
      <scheme val="minor"/>
    </font>
    <font>
      <b/>
      <sz val="22"/>
      <color theme="0"/>
      <name val="Calibri"/>
      <family val="2"/>
      <scheme val="minor"/>
    </font>
    <font>
      <sz val="14"/>
      <color theme="2"/>
      <name val="Calibri"/>
      <family val="2"/>
      <scheme val="minor"/>
    </font>
    <font>
      <b/>
      <sz val="14"/>
      <color theme="1"/>
      <name val="Calibri"/>
      <family val="2"/>
      <scheme val="minor"/>
    </font>
    <font>
      <b/>
      <sz val="28"/>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435265"/>
        <bgColor indexed="64"/>
      </patternFill>
    </fill>
    <fill>
      <patternFill patternType="solid">
        <fgColor theme="0"/>
        <bgColor indexed="64"/>
      </patternFill>
    </fill>
  </fills>
  <borders count="15">
    <border>
      <left/>
      <right/>
      <top/>
      <bottom/>
      <diagonal/>
    </border>
    <border>
      <left style="thin">
        <color auto="1"/>
      </left>
      <right style="thin">
        <color auto="1"/>
      </right>
      <top/>
      <bottom style="thin">
        <color auto="1"/>
      </bottom>
      <diagonal/>
    </border>
    <border>
      <left/>
      <right/>
      <top/>
      <bottom style="medium">
        <color rgb="FFFF0000"/>
      </bottom>
      <diagonal/>
    </border>
    <border>
      <left/>
      <right/>
      <top style="medium">
        <color rgb="FFFF0000"/>
      </top>
      <bottom style="medium">
        <color rgb="FF435265"/>
      </bottom>
      <diagonal/>
    </border>
    <border>
      <left style="medium">
        <color rgb="FF435265"/>
      </left>
      <right style="medium">
        <color rgb="FF435265"/>
      </right>
      <top style="medium">
        <color rgb="FF435265"/>
      </top>
      <bottom/>
      <diagonal/>
    </border>
    <border>
      <left style="medium">
        <color rgb="FF435265"/>
      </left>
      <right style="medium">
        <color rgb="FF435265"/>
      </right>
      <top/>
      <bottom/>
      <diagonal/>
    </border>
    <border>
      <left style="medium">
        <color rgb="FF435265"/>
      </left>
      <right style="medium">
        <color rgb="FF435265"/>
      </right>
      <top/>
      <bottom style="medium">
        <color rgb="FF435265"/>
      </bottom>
      <diagonal/>
    </border>
    <border>
      <left/>
      <right/>
      <top style="medium">
        <color rgb="FF435265"/>
      </top>
      <bottom/>
      <diagonal/>
    </border>
    <border>
      <left/>
      <right style="medium">
        <color rgb="FF435265"/>
      </right>
      <top style="medium">
        <color rgb="FF435265"/>
      </top>
      <bottom/>
      <diagonal/>
    </border>
    <border>
      <left/>
      <right style="medium">
        <color rgb="FF435265"/>
      </right>
      <top/>
      <bottom/>
      <diagonal/>
    </border>
    <border>
      <left/>
      <right/>
      <top/>
      <bottom style="medium">
        <color rgb="FF435265"/>
      </bottom>
      <diagonal/>
    </border>
    <border>
      <left/>
      <right style="medium">
        <color rgb="FF435265"/>
      </right>
      <top/>
      <bottom style="medium">
        <color rgb="FF435265"/>
      </bottom>
      <diagonal/>
    </border>
    <border>
      <left style="medium">
        <color rgb="FF435265"/>
      </left>
      <right/>
      <top style="medium">
        <color rgb="FF435265"/>
      </top>
      <bottom/>
      <diagonal/>
    </border>
    <border>
      <left style="medium">
        <color rgb="FF435265"/>
      </left>
      <right/>
      <top/>
      <bottom/>
      <diagonal/>
    </border>
    <border>
      <left style="medium">
        <color rgb="FF435265"/>
      </left>
      <right/>
      <top/>
      <bottom style="medium">
        <color rgb="FF435265"/>
      </bottom>
      <diagonal/>
    </border>
  </borders>
  <cellStyleXfs count="2">
    <xf numFmtId="0" fontId="0" fillId="0" borderId="0"/>
    <xf numFmtId="44" fontId="2" fillId="0" borderId="0" applyFont="0" applyFill="0" applyBorder="0" applyAlignment="0" applyProtection="0"/>
  </cellStyleXfs>
  <cellXfs count="66">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1" fillId="0" borderId="1" xfId="0" applyFont="1" applyBorder="1" applyAlignment="1">
      <alignment horizontal="left" vertical="top"/>
    </xf>
    <xf numFmtId="0" fontId="0" fillId="0" borderId="0" xfId="0" pivotButton="1"/>
    <xf numFmtId="164" fontId="0" fillId="0" borderId="0" xfId="0" applyNumberFormat="1"/>
    <xf numFmtId="165" fontId="0" fillId="0" borderId="0" xfId="0" applyNumberFormat="1"/>
    <xf numFmtId="166" fontId="0" fillId="0" borderId="0" xfId="0" applyNumberFormat="1"/>
    <xf numFmtId="0" fontId="3" fillId="0" borderId="0" xfId="0" applyFont="1"/>
    <xf numFmtId="167" fontId="0" fillId="0" borderId="0" xfId="0" applyNumberFormat="1"/>
    <xf numFmtId="0" fontId="11" fillId="2" borderId="0" xfId="0" applyFont="1" applyFill="1"/>
    <xf numFmtId="0" fontId="0" fillId="0" borderId="3" xfId="0" applyBorder="1"/>
    <xf numFmtId="0" fontId="0" fillId="3" borderId="12" xfId="0" applyFill="1" applyBorder="1"/>
    <xf numFmtId="0" fontId="0" fillId="3" borderId="13" xfId="0" applyFill="1" applyBorder="1"/>
    <xf numFmtId="0" fontId="0" fillId="3" borderId="14" xfId="0" applyFill="1" applyBorder="1"/>
    <xf numFmtId="0" fontId="0" fillId="2" borderId="0" xfId="0" applyFill="1" applyAlignment="1">
      <alignment vertical="top"/>
    </xf>
    <xf numFmtId="0" fontId="0" fillId="0" borderId="0" xfId="0" applyAlignment="1">
      <alignment horizontal="left" vertical="top"/>
    </xf>
    <xf numFmtId="0" fontId="11" fillId="0" borderId="0" xfId="0" applyFont="1"/>
    <xf numFmtId="0" fontId="5" fillId="2" borderId="0" xfId="0" applyFont="1" applyFill="1" applyAlignment="1">
      <alignment vertical="center"/>
    </xf>
    <xf numFmtId="0" fontId="5" fillId="2" borderId="2" xfId="0" applyFont="1" applyFill="1" applyBorder="1" applyAlignment="1">
      <alignment vertical="center"/>
    </xf>
    <xf numFmtId="0" fontId="9" fillId="2" borderId="0" xfId="0" applyFont="1" applyFill="1" applyAlignment="1">
      <alignment vertical="center"/>
    </xf>
    <xf numFmtId="168" fontId="17" fillId="4" borderId="0" xfId="1" applyNumberFormat="1" applyFont="1" applyFill="1" applyBorder="1" applyAlignment="1">
      <alignment vertical="top"/>
    </xf>
    <xf numFmtId="0" fontId="5" fillId="2" borderId="0" xfId="0" applyFont="1" applyFill="1" applyAlignment="1">
      <alignment horizontal="center" vertical="center"/>
    </xf>
    <xf numFmtId="0" fontId="5" fillId="2" borderId="2" xfId="0" applyFont="1" applyFill="1" applyBorder="1" applyAlignment="1">
      <alignment horizontal="center" vertical="center"/>
    </xf>
    <xf numFmtId="0" fontId="16" fillId="2" borderId="0" xfId="0" applyFont="1" applyFill="1" applyAlignment="1">
      <alignment horizontal="left"/>
    </xf>
    <xf numFmtId="0" fontId="7" fillId="2" borderId="0" xfId="0" applyFont="1" applyFill="1" applyAlignment="1">
      <alignment horizontal="left"/>
    </xf>
    <xf numFmtId="0" fontId="7" fillId="2" borderId="2" xfId="0" applyFont="1" applyFill="1" applyBorder="1" applyAlignment="1">
      <alignment horizontal="left"/>
    </xf>
    <xf numFmtId="0" fontId="12" fillId="3" borderId="0" xfId="0" applyFont="1" applyFill="1" applyAlignment="1">
      <alignment horizontal="left" vertical="top"/>
    </xf>
    <xf numFmtId="0" fontId="6" fillId="3" borderId="0" xfId="0" applyFont="1" applyFill="1" applyAlignment="1">
      <alignment horizontal="left" vertical="top"/>
    </xf>
    <xf numFmtId="0" fontId="10" fillId="2" borderId="0" xfId="0" applyFont="1" applyFill="1" applyAlignment="1">
      <alignment horizontal="left" vertical="center"/>
    </xf>
    <xf numFmtId="0" fontId="0" fillId="2" borderId="0" xfId="0" applyFill="1" applyAlignment="1">
      <alignment horizontal="center"/>
    </xf>
    <xf numFmtId="0" fontId="0" fillId="2" borderId="0" xfId="0" applyFill="1" applyAlignment="1">
      <alignment horizontal="center" vertical="top"/>
    </xf>
    <xf numFmtId="0" fontId="3" fillId="4" borderId="12" xfId="0" applyFont="1"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169" fontId="17" fillId="4" borderId="13" xfId="1" applyNumberFormat="1" applyFont="1" applyFill="1" applyBorder="1" applyAlignment="1">
      <alignment horizontal="center" vertical="top"/>
    </xf>
    <xf numFmtId="169" fontId="17" fillId="4" borderId="0" xfId="1" applyNumberFormat="1" applyFont="1" applyFill="1" applyBorder="1" applyAlignment="1">
      <alignment horizontal="center" vertical="top"/>
    </xf>
    <xf numFmtId="169" fontId="17" fillId="4" borderId="9" xfId="1" applyNumberFormat="1" applyFont="1" applyFill="1" applyBorder="1" applyAlignment="1">
      <alignment horizontal="center" vertical="top"/>
    </xf>
    <xf numFmtId="169" fontId="17" fillId="4" borderId="14" xfId="1" applyNumberFormat="1" applyFont="1" applyFill="1" applyBorder="1" applyAlignment="1">
      <alignment horizontal="center" vertical="top"/>
    </xf>
    <xf numFmtId="169" fontId="17" fillId="4" borderId="10" xfId="1" applyNumberFormat="1" applyFont="1" applyFill="1" applyBorder="1" applyAlignment="1">
      <alignment horizontal="center" vertical="top"/>
    </xf>
    <xf numFmtId="169" fontId="17" fillId="4" borderId="11" xfId="1" applyNumberFormat="1" applyFont="1" applyFill="1" applyBorder="1" applyAlignment="1">
      <alignment horizontal="center" vertical="top"/>
    </xf>
    <xf numFmtId="0" fontId="12" fillId="3" borderId="0" xfId="0" applyFont="1" applyFill="1" applyAlignment="1">
      <alignment horizontal="left" vertical="center"/>
    </xf>
    <xf numFmtId="0" fontId="6" fillId="3" borderId="0" xfId="0" applyFont="1" applyFill="1" applyAlignment="1">
      <alignment horizontal="left"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3" fillId="4" borderId="7" xfId="0" applyFont="1" applyFill="1" applyBorder="1" applyAlignment="1">
      <alignment horizontal="center" vertical="center"/>
    </xf>
    <xf numFmtId="0" fontId="16" fillId="4" borderId="0" xfId="0" applyFont="1" applyFill="1" applyAlignment="1">
      <alignment horizontal="center" vertical="center"/>
    </xf>
    <xf numFmtId="0" fontId="16" fillId="4" borderId="9" xfId="0" applyFont="1" applyFill="1" applyBorder="1" applyAlignment="1">
      <alignment horizontal="center" vertical="center"/>
    </xf>
    <xf numFmtId="0" fontId="16" fillId="4" borderId="10" xfId="0" applyFont="1" applyFill="1" applyBorder="1" applyAlignment="1">
      <alignment horizontal="center" vertical="center"/>
    </xf>
    <xf numFmtId="0" fontId="16" fillId="4" borderId="11" xfId="0" applyFont="1" applyFill="1" applyBorder="1" applyAlignment="1">
      <alignment horizontal="center" vertical="center"/>
    </xf>
    <xf numFmtId="9" fontId="16" fillId="4" borderId="0" xfId="0" applyNumberFormat="1" applyFont="1" applyFill="1" applyAlignment="1">
      <alignment horizontal="center" vertical="center"/>
    </xf>
    <xf numFmtId="9" fontId="16" fillId="4" borderId="9" xfId="0" applyNumberFormat="1" applyFont="1" applyFill="1" applyBorder="1" applyAlignment="1">
      <alignment horizontal="center" vertical="center"/>
    </xf>
    <xf numFmtId="9" fontId="16" fillId="4" borderId="10" xfId="0" applyNumberFormat="1" applyFont="1" applyFill="1" applyBorder="1" applyAlignment="1">
      <alignment horizontal="center" vertical="center"/>
    </xf>
    <xf numFmtId="9" fontId="16" fillId="4" borderId="11" xfId="0" applyNumberFormat="1" applyFont="1" applyFill="1" applyBorder="1" applyAlignment="1">
      <alignment horizontal="center" vertical="center"/>
    </xf>
    <xf numFmtId="0" fontId="8" fillId="4" borderId="7" xfId="0" applyFont="1" applyFill="1" applyBorder="1" applyAlignment="1">
      <alignment horizontal="center" vertical="center"/>
    </xf>
    <xf numFmtId="0" fontId="13" fillId="3" borderId="0" xfId="0" applyFont="1" applyFill="1" applyAlignment="1">
      <alignment horizontal="left" vertical="center"/>
    </xf>
    <xf numFmtId="0" fontId="11" fillId="3" borderId="0" xfId="0" applyFont="1" applyFill="1" applyAlignment="1">
      <alignment horizontal="left" vertical="center"/>
    </xf>
    <xf numFmtId="0" fontId="15" fillId="2" borderId="0" xfId="0" applyFont="1" applyFill="1" applyAlignment="1">
      <alignment horizontal="left" vertical="center" indent="2"/>
    </xf>
    <xf numFmtId="0" fontId="14" fillId="2" borderId="0" xfId="0" applyFont="1" applyFill="1" applyAlignment="1">
      <alignment horizontal="left" vertical="center" indent="2"/>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cellXfs>
  <cellStyles count="2">
    <cellStyle name="Currency" xfId="1" builtinId="4"/>
    <cellStyle name="Normal" xfId="0" builtinId="0"/>
  </cellStyles>
  <dxfs count="84">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outline="0">
        <top style="thin">
          <color auto="1"/>
        </top>
      </border>
    </dxf>
    <dxf>
      <alignment horizontal="left"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7" formatCode="_-[$£-809]* #,##0_-;\-[$£-809]* #,##0_-;_-[$£-809]* &quot;-&quot;??_-;_-@_-"/>
    </dxf>
    <dxf>
      <numFmt numFmtId="166" formatCode="_-[$£-809]* #,##0.00_-;\-[$£-809]* #,##0.00_-;_-[$£-809]* &quot;-&quot;??_-;_-@_-"/>
    </dxf>
    <dxf>
      <alignment horizontal="center"/>
    </dxf>
    <dxf>
      <alignment horizontal="center"/>
    </dxf>
    <dxf>
      <alignment horizontal="center"/>
    </dxf>
    <dxf>
      <alignment horizontal="center"/>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72"/>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
      <font>
        <b/>
        <i val="0"/>
        <sz val="9"/>
        <color theme="1"/>
      </font>
      <border>
        <bottom style="thin">
          <color theme="4"/>
        </bottom>
        <vertical/>
        <horizontal/>
      </border>
    </dxf>
    <dxf>
      <font>
        <sz val="11"/>
        <color theme="1"/>
      </font>
      <border>
        <left style="thin">
          <color theme="4"/>
        </left>
        <right style="thin">
          <color theme="4"/>
        </right>
        <top style="thin">
          <color theme="4"/>
        </top>
        <bottom style="thin">
          <color theme="4"/>
        </bottom>
        <vertical/>
        <horizontal/>
      </border>
    </dxf>
    <dxf>
      <font>
        <sz val="26"/>
        <color theme="1"/>
      </font>
      <border>
        <bottom style="thin">
          <color theme="4"/>
        </bottom>
        <vertical/>
        <horizontal/>
      </border>
    </dxf>
    <dxf>
      <font>
        <sz val="36"/>
        <color theme="1"/>
      </font>
      <border>
        <left style="thin">
          <color theme="4"/>
        </left>
        <right style="thin">
          <color theme="4"/>
        </right>
        <top style="thin">
          <color theme="4"/>
        </top>
        <bottom style="thin">
          <color theme="4"/>
        </bottom>
        <vertical/>
        <horizontal/>
      </border>
    </dxf>
  </dxfs>
  <tableStyles count="4" defaultTableStyle="TableStyleMedium9" defaultPivotStyle="PivotStyleLight16">
    <tableStyle name="Invisible" pivot="0" table="0" count="0" xr9:uid="{719EC27A-8EB0-4B51-A3A9-710F0E327D8B}"/>
    <tableStyle name="SlicerStyleLight1 2" pivot="0" table="0" count="10" xr9:uid="{BFEA3F02-644C-45CD-B949-D2E69101E653}">
      <tableStyleElement type="wholeTable" dxfId="83"/>
      <tableStyleElement type="headerRow" dxfId="82"/>
    </tableStyle>
    <tableStyle name="SlicerStyleLight1 2 2" pivot="0" table="0" count="10" xr9:uid="{ACA58E10-E204-486C-BD92-3A286B4F35D0}">
      <tableStyleElement type="wholeTable" dxfId="81"/>
      <tableStyleElement type="headerRow" dxfId="80"/>
    </tableStyle>
    <tableStyle name="SlicerStyleLight1 2 3" pivot="0" table="0" count="10" xr9:uid="{E8DEC7B7-9E65-40E9-8743-05AD2F40562F}">
      <tableStyleElement type="wholeTable" dxfId="79"/>
      <tableStyleElement type="headerRow" dxfId="78"/>
    </tableStyle>
  </tableStyles>
  <colors>
    <mruColors>
      <color rgb="FF43526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5.xml"/><Relationship Id="rId34" Type="http://schemas.openxmlformats.org/officeDocument/2006/relationships/sheetMetadata" Target="metadata.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tyles" Target="styles.xml"/><Relationship Id="rId37" Type="http://schemas.microsoft.com/office/2017/06/relationships/rdRichValueStructure" Target="richData/rdrichvaluestructure.xml"/><Relationship Id="rId40" Type="http://schemas.microsoft.com/office/2017/10/relationships/person" Target="persons/person.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2.xml"/><Relationship Id="rId30" Type="http://schemas.openxmlformats.org/officeDocument/2006/relationships/theme" Target="theme/theme1.xml"/><Relationship Id="rId35" Type="http://schemas.microsoft.com/office/2022/10/relationships/richValueRel" Target="richData/richValueRel.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haredStrings" Target="sharedStrings.xml"/><Relationship Id="rId38" Type="http://schemas.microsoft.com/office/2017/06/relationships/rdRichValueTypes" Target="richData/rdRichValueType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4.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3.xml"/><Relationship Id="rId36" Type="http://schemas.microsoft.com/office/2017/06/relationships/rdRichValue" Target="richData/rdrichvalue.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[Ecco_Stove_CRM.xlsx]Pivot_Analysis!PivotTable3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chemeClr val="tx1"/>
                </a:solidFill>
                <a:latin typeface="+mn-lt"/>
                <a:ea typeface="+mn-ea"/>
                <a:cs typeface="+mn-cs"/>
              </a:defRPr>
            </a:pPr>
            <a:r>
              <a:rPr lang="en-US" sz="2000" b="0">
                <a:solidFill>
                  <a:schemeClr val="tx1"/>
                </a:solidFill>
              </a:rPr>
              <a:t>Leads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4716076513836"/>
          <c:y val="0.1854940256101123"/>
          <c:w val="0.88013584124772148"/>
          <c:h val="0.72282493073135134"/>
        </c:manualLayout>
      </c:layout>
      <c:barChart>
        <c:barDir val="col"/>
        <c:grouping val="clustered"/>
        <c:varyColors val="0"/>
        <c:ser>
          <c:idx val="0"/>
          <c:order val="0"/>
          <c:tx>
            <c:strRef>
              <c:f>Pivot_Analysis!$I$3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Pivot_Analysis!$H$4:$H$9</c:f>
              <c:strCache>
                <c:ptCount val="5"/>
                <c:pt idx="0">
                  <c:v>EC730</c:v>
                </c:pt>
                <c:pt idx="1">
                  <c:v>E850</c:v>
                </c:pt>
                <c:pt idx="2">
                  <c:v>EC678</c:v>
                </c:pt>
                <c:pt idx="3">
                  <c:v>EC645</c:v>
                </c:pt>
                <c:pt idx="4">
                  <c:v>EC580</c:v>
                </c:pt>
              </c:strCache>
            </c:strRef>
          </c:cat>
          <c:val>
            <c:numRef>
              <c:f>Pivot_Analysis!$I$4:$I$9</c:f>
              <c:numCache>
                <c:formatCode>General</c:formatCode>
                <c:ptCount val="5"/>
                <c:pt idx="0">
                  <c:v>33</c:v>
                </c:pt>
                <c:pt idx="1">
                  <c:v>33</c:v>
                </c:pt>
                <c:pt idx="2">
                  <c:v>31</c:v>
                </c:pt>
                <c:pt idx="3">
                  <c:v>27</c:v>
                </c:pt>
                <c:pt idx="4">
                  <c:v>26</c:v>
                </c:pt>
              </c:numCache>
            </c:numRef>
          </c:val>
          <c:extLst>
            <c:ext xmlns:c16="http://schemas.microsoft.com/office/drawing/2014/chart" uri="{C3380CC4-5D6E-409C-BE32-E72D297353CC}">
              <c16:uniqueId val="{00000000-CE75-462A-BBE1-1648CB60EDB2}"/>
            </c:ext>
          </c:extLst>
        </c:ser>
        <c:dLbls>
          <c:showLegendKey val="0"/>
          <c:showVal val="0"/>
          <c:showCatName val="0"/>
          <c:showSerName val="0"/>
          <c:showPercent val="0"/>
          <c:showBubbleSize val="0"/>
        </c:dLbls>
        <c:gapWidth val="219"/>
        <c:overlap val="-27"/>
        <c:axId val="522161423"/>
        <c:axId val="510690815"/>
      </c:barChart>
      <c:catAx>
        <c:axId val="5221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690815"/>
        <c:crosses val="autoZero"/>
        <c:auto val="1"/>
        <c:lblAlgn val="ctr"/>
        <c:lblOffset val="100"/>
        <c:noMultiLvlLbl val="0"/>
      </c:catAx>
      <c:valAx>
        <c:axId val="51069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22161423"/>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[Ecco_Stove_CRM.xlsx]Pivot_Analysis!PivotTable9</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chemeClr val="tx1"/>
                </a:solidFill>
              </a:rPr>
              <a:t>Leads by Customer Type</a:t>
            </a:r>
            <a:endParaRPr lang="en-US" sz="2000" b="0">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93815087129022E-2"/>
          <c:y val="0.21287058732975814"/>
          <c:w val="0.89248635768207574"/>
          <c:h val="0.65930722057837454"/>
        </c:manualLayout>
      </c:layout>
      <c:barChart>
        <c:barDir val="col"/>
        <c:grouping val="clustered"/>
        <c:varyColors val="0"/>
        <c:ser>
          <c:idx val="0"/>
          <c:order val="0"/>
          <c:tx>
            <c:strRef>
              <c:f>Pivot_Analysis!$C$30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Pivot_Analysis!$B$31:$B$36</c:f>
              <c:strCache>
                <c:ptCount val="5"/>
                <c:pt idx="0">
                  <c:v>Architect</c:v>
                </c:pt>
                <c:pt idx="1">
                  <c:v>Homeowner</c:v>
                </c:pt>
                <c:pt idx="2">
                  <c:v>Installer</c:v>
                </c:pt>
                <c:pt idx="3">
                  <c:v>Commercial</c:v>
                </c:pt>
                <c:pt idx="4">
                  <c:v>Dealer</c:v>
                </c:pt>
              </c:strCache>
            </c:strRef>
          </c:cat>
          <c:val>
            <c:numRef>
              <c:f>Pivot_Analysis!$C$31:$C$36</c:f>
              <c:numCache>
                <c:formatCode>General</c:formatCode>
                <c:ptCount val="5"/>
                <c:pt idx="0">
                  <c:v>38</c:v>
                </c:pt>
                <c:pt idx="1">
                  <c:v>36</c:v>
                </c:pt>
                <c:pt idx="2">
                  <c:v>28</c:v>
                </c:pt>
                <c:pt idx="3">
                  <c:v>24</c:v>
                </c:pt>
                <c:pt idx="4">
                  <c:v>24</c:v>
                </c:pt>
              </c:numCache>
            </c:numRef>
          </c:val>
          <c:extLst>
            <c:ext xmlns:c16="http://schemas.microsoft.com/office/drawing/2014/chart" uri="{C3380CC4-5D6E-409C-BE32-E72D297353CC}">
              <c16:uniqueId val="{00000000-4B8A-4914-94D7-AE77C118AE61}"/>
            </c:ext>
          </c:extLst>
        </c:ser>
        <c:dLbls>
          <c:dLblPos val="outEnd"/>
          <c:showLegendKey val="0"/>
          <c:showVal val="1"/>
          <c:showCatName val="0"/>
          <c:showSerName val="0"/>
          <c:showPercent val="0"/>
          <c:showBubbleSize val="0"/>
        </c:dLbls>
        <c:gapWidth val="219"/>
        <c:overlap val="-27"/>
        <c:axId val="978627712"/>
        <c:axId val="1828143552"/>
      </c:barChart>
      <c:catAx>
        <c:axId val="97862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43552"/>
        <c:crosses val="autoZero"/>
        <c:auto val="1"/>
        <c:lblAlgn val="ctr"/>
        <c:lblOffset val="100"/>
        <c:noMultiLvlLbl val="0"/>
      </c:catAx>
      <c:valAx>
        <c:axId val="1828143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[Ecco_Stove_CRM.xlsx]Pivot_Analysis!PivotTable4</c:name>
    <c:fmtId val="2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kern="1200" baseline="0">
                <a:solidFill>
                  <a:schemeClr val="tx1"/>
                </a:solidFill>
              </a:rPr>
              <a:t>Marketing Campaign Performance</a:t>
            </a:r>
            <a:endParaRPr lang="ar-EG" sz="2000" b="0" i="0" u="none" strike="noStrike" kern="1200" baseline="0">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Pivot_Analysis!$M$3</c:f>
              <c:strCache>
                <c:ptCount val="1"/>
                <c:pt idx="0">
                  <c:v>Won Leads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Pivot_Analysis!$L$4:$L$14</c:f>
              <c:strCache>
                <c:ptCount val="10"/>
                <c:pt idx="0">
                  <c:v>Email Product </c:v>
                </c:pt>
                <c:pt idx="1">
                  <c:v>UK Home Show</c:v>
                </c:pt>
                <c:pt idx="2">
                  <c:v>Customer Referral Campaign</c:v>
                </c:pt>
                <c:pt idx="3">
                  <c:v>Dealer Referral Programme</c:v>
                </c:pt>
                <c:pt idx="4">
                  <c:v>Facebook Product Campaign</c:v>
                </c:pt>
                <c:pt idx="5">
                  <c:v>Google Search Campaign</c:v>
                </c:pt>
                <c:pt idx="6">
                  <c:v>Instagram Product Campaign</c:v>
                </c:pt>
                <c:pt idx="7">
                  <c:v>Organic Search Campaign</c:v>
                </c:pt>
                <c:pt idx="8">
                  <c:v>Phone Enquiry Campaign</c:v>
                </c:pt>
                <c:pt idx="9">
                  <c:v>Website Enquiry Campaign</c:v>
                </c:pt>
              </c:strCache>
            </c:strRef>
          </c:cat>
          <c:val>
            <c:numRef>
              <c:f>Pivot_Analysis!$M$4:$M$14</c:f>
              <c:numCache>
                <c:formatCode>General</c:formatCode>
                <c:ptCount val="10"/>
                <c:pt idx="0">
                  <c:v>3</c:v>
                </c:pt>
                <c:pt idx="1">
                  <c:v>1</c:v>
                </c:pt>
                <c:pt idx="2">
                  <c:v>4</c:v>
                </c:pt>
                <c:pt idx="4">
                  <c:v>1</c:v>
                </c:pt>
                <c:pt idx="5">
                  <c:v>3</c:v>
                </c:pt>
                <c:pt idx="6">
                  <c:v>2</c:v>
                </c:pt>
                <c:pt idx="7">
                  <c:v>5</c:v>
                </c:pt>
                <c:pt idx="8">
                  <c:v>1</c:v>
                </c:pt>
                <c:pt idx="9">
                  <c:v>1</c:v>
                </c:pt>
              </c:numCache>
            </c:numRef>
          </c:val>
          <c:extLst>
            <c:ext xmlns:c16="http://schemas.microsoft.com/office/drawing/2014/chart" uri="{C3380CC4-5D6E-409C-BE32-E72D297353CC}">
              <c16:uniqueId val="{00000000-F9A8-489C-A26C-D0F651C171AA}"/>
            </c:ext>
          </c:extLst>
        </c:ser>
        <c:ser>
          <c:idx val="1"/>
          <c:order val="1"/>
          <c:tx>
            <c:strRef>
              <c:f>Pivot_Analysis!$N$3</c:f>
              <c:strCache>
                <c:ptCount val="1"/>
                <c:pt idx="0">
                  <c:v>Total Leads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Pivot_Analysis!$L$4:$L$14</c:f>
              <c:strCache>
                <c:ptCount val="10"/>
                <c:pt idx="0">
                  <c:v>Email Product </c:v>
                </c:pt>
                <c:pt idx="1">
                  <c:v>UK Home Show</c:v>
                </c:pt>
                <c:pt idx="2">
                  <c:v>Customer Referral Campaign</c:v>
                </c:pt>
                <c:pt idx="3">
                  <c:v>Dealer Referral Programme</c:v>
                </c:pt>
                <c:pt idx="4">
                  <c:v>Facebook Product Campaign</c:v>
                </c:pt>
                <c:pt idx="5">
                  <c:v>Google Search Campaign</c:v>
                </c:pt>
                <c:pt idx="6">
                  <c:v>Instagram Product Campaign</c:v>
                </c:pt>
                <c:pt idx="7">
                  <c:v>Organic Search Campaign</c:v>
                </c:pt>
                <c:pt idx="8">
                  <c:v>Phone Enquiry Campaign</c:v>
                </c:pt>
                <c:pt idx="9">
                  <c:v>Website Enquiry Campaign</c:v>
                </c:pt>
              </c:strCache>
            </c:strRef>
          </c:cat>
          <c:val>
            <c:numRef>
              <c:f>Pivot_Analysis!$N$4:$N$14</c:f>
              <c:numCache>
                <c:formatCode>General</c:formatCode>
                <c:ptCount val="10"/>
                <c:pt idx="0">
                  <c:v>14</c:v>
                </c:pt>
                <c:pt idx="1">
                  <c:v>16</c:v>
                </c:pt>
                <c:pt idx="2">
                  <c:v>19</c:v>
                </c:pt>
                <c:pt idx="3">
                  <c:v>14</c:v>
                </c:pt>
                <c:pt idx="4">
                  <c:v>9</c:v>
                </c:pt>
                <c:pt idx="5">
                  <c:v>9</c:v>
                </c:pt>
                <c:pt idx="6">
                  <c:v>21</c:v>
                </c:pt>
                <c:pt idx="7">
                  <c:v>20</c:v>
                </c:pt>
                <c:pt idx="8">
                  <c:v>15</c:v>
                </c:pt>
                <c:pt idx="9">
                  <c:v>13</c:v>
                </c:pt>
              </c:numCache>
            </c:numRef>
          </c:val>
          <c:extLst>
            <c:ext xmlns:c16="http://schemas.microsoft.com/office/drawing/2014/chart" uri="{C3380CC4-5D6E-409C-BE32-E72D297353CC}">
              <c16:uniqueId val="{00000001-F9A8-489C-A26C-D0F651C171AA}"/>
            </c:ext>
          </c:extLst>
        </c:ser>
        <c:dLbls>
          <c:dLblPos val="outEnd"/>
          <c:showLegendKey val="0"/>
          <c:showVal val="1"/>
          <c:showCatName val="0"/>
          <c:showSerName val="0"/>
          <c:showPercent val="0"/>
          <c:showBubbleSize val="0"/>
        </c:dLbls>
        <c:gapWidth val="150"/>
        <c:axId val="522165135"/>
        <c:axId val="510674015"/>
      </c:barChart>
      <c:catAx>
        <c:axId val="52216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674015"/>
        <c:crosses val="autoZero"/>
        <c:auto val="1"/>
        <c:lblAlgn val="ctr"/>
        <c:lblOffset val="100"/>
        <c:noMultiLvlLbl val="0"/>
      </c:catAx>
      <c:valAx>
        <c:axId val="510674015"/>
        <c:scaling>
          <c:orientation val="minMax"/>
          <c:max val="25"/>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65135"/>
        <c:crosses val="autoZero"/>
        <c:crossBetween val="between"/>
      </c:valAx>
      <c:spPr>
        <a:noFill/>
        <a:ln>
          <a:noFill/>
        </a:ln>
        <a:effectLst/>
      </c:spPr>
    </c:plotArea>
    <c:legend>
      <c:legendPos val="r"/>
      <c:layout>
        <c:manualLayout>
          <c:xMode val="edge"/>
          <c:yMode val="edge"/>
          <c:x val="0.61417704915860827"/>
          <c:y val="0.16049119883421945"/>
          <c:w val="0.15740873205423192"/>
          <c:h val="0.15596028839488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[Ecco_Stove_CRM.xlsx]Pivot_Analysis!PivotTable1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n-US" sz="2000" b="0">
                <a:solidFill>
                  <a:schemeClr val="tx1"/>
                </a:solidFill>
              </a:rPr>
              <a:t>Sales Pipeline by Stage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Pivot_Analysis!$C$3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Pivot_Analysis!$B$4:$B$13</c:f>
              <c:strCache>
                <c:ptCount val="9"/>
                <c:pt idx="0">
                  <c:v>Proposal</c:v>
                </c:pt>
                <c:pt idx="1">
                  <c:v>Lost</c:v>
                </c:pt>
                <c:pt idx="2">
                  <c:v>Information Pack Sent</c:v>
                </c:pt>
                <c:pt idx="3">
                  <c:v>New Lead</c:v>
                </c:pt>
                <c:pt idx="4">
                  <c:v>Qualified</c:v>
                </c:pt>
                <c:pt idx="5">
                  <c:v>Negotiation</c:v>
                </c:pt>
                <c:pt idx="6">
                  <c:v>Contacted</c:v>
                </c:pt>
                <c:pt idx="7">
                  <c:v>Site Survey</c:v>
                </c:pt>
                <c:pt idx="8">
                  <c:v>Won</c:v>
                </c:pt>
              </c:strCache>
            </c:strRef>
          </c:cat>
          <c:val>
            <c:numRef>
              <c:f>Pivot_Analysis!$C$4:$C$13</c:f>
              <c:numCache>
                <c:formatCode>General</c:formatCode>
                <c:ptCount val="9"/>
                <c:pt idx="0">
                  <c:v>11</c:v>
                </c:pt>
                <c:pt idx="1">
                  <c:v>14</c:v>
                </c:pt>
                <c:pt idx="2">
                  <c:v>15</c:v>
                </c:pt>
                <c:pt idx="3">
                  <c:v>16</c:v>
                </c:pt>
                <c:pt idx="4">
                  <c:v>17</c:v>
                </c:pt>
                <c:pt idx="5">
                  <c:v>17</c:v>
                </c:pt>
                <c:pt idx="6">
                  <c:v>19</c:v>
                </c:pt>
                <c:pt idx="7">
                  <c:v>20</c:v>
                </c:pt>
                <c:pt idx="8">
                  <c:v>21</c:v>
                </c:pt>
              </c:numCache>
            </c:numRef>
          </c:val>
          <c:extLst>
            <c:ext xmlns:c16="http://schemas.microsoft.com/office/drawing/2014/chart" uri="{C3380CC4-5D6E-409C-BE32-E72D297353CC}">
              <c16:uniqueId val="{00000000-2AC8-4B17-9CBD-C70D457D21DC}"/>
            </c:ext>
          </c:extLst>
        </c:ser>
        <c:dLbls>
          <c:dLblPos val="outEnd"/>
          <c:showLegendKey val="0"/>
          <c:showVal val="1"/>
          <c:showCatName val="0"/>
          <c:showSerName val="0"/>
          <c:showPercent val="0"/>
          <c:showBubbleSize val="0"/>
        </c:dLbls>
        <c:gapWidth val="219"/>
        <c:axId val="1804962016"/>
        <c:axId val="510664895"/>
      </c:barChart>
      <c:catAx>
        <c:axId val="180496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664895"/>
        <c:crosses val="autoZero"/>
        <c:auto val="1"/>
        <c:lblAlgn val="ctr"/>
        <c:lblOffset val="100"/>
        <c:noMultiLvlLbl val="0"/>
      </c:catAx>
      <c:valAx>
        <c:axId val="510664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96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[Ecco_Stove_CRM.xlsx]Pivot_Analysis!PivotTable5</c:name>
    <c:fmtId val="1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chemeClr val="tx1"/>
                </a:solidFill>
              </a:rPr>
              <a:t>Opportunity Value by Stage</a:t>
            </a:r>
            <a:endParaRPr lang="en-US" sz="2000" b="0">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Pivot_Analysis!$C$17</c:f>
              <c:strCache>
                <c:ptCount val="1"/>
                <c:pt idx="0">
                  <c:v>Expected Value</c:v>
                </c:pt>
              </c:strCache>
            </c:strRef>
          </c:tx>
          <c:spPr>
            <a:solidFill>
              <a:schemeClr val="accent1"/>
            </a:solidFill>
            <a:ln>
              <a:noFill/>
            </a:ln>
            <a:effectLst/>
          </c:spPr>
          <c:invertIfNegative val="0"/>
          <c:cat>
            <c:strRef>
              <c:f>Pivot_Analysis!$B$18:$B$27</c:f>
              <c:strCache>
                <c:ptCount val="9"/>
                <c:pt idx="0">
                  <c:v>Won</c:v>
                </c:pt>
                <c:pt idx="1">
                  <c:v>Negotiation</c:v>
                </c:pt>
                <c:pt idx="2">
                  <c:v>Site Survey</c:v>
                </c:pt>
                <c:pt idx="3">
                  <c:v>Qualified</c:v>
                </c:pt>
                <c:pt idx="4">
                  <c:v>Proposal</c:v>
                </c:pt>
                <c:pt idx="5">
                  <c:v>Contacted</c:v>
                </c:pt>
                <c:pt idx="6">
                  <c:v>Information Pack Sent</c:v>
                </c:pt>
                <c:pt idx="7">
                  <c:v>New Lead</c:v>
                </c:pt>
                <c:pt idx="8">
                  <c:v>Lost</c:v>
                </c:pt>
              </c:strCache>
            </c:strRef>
          </c:cat>
          <c:val>
            <c:numRef>
              <c:f>Pivot_Analysis!$C$18:$C$27</c:f>
              <c:numCache>
                <c:formatCode>_-[$£-809]* #,##0_-;\-[$£-809]* #,##0_-;_-[$£-809]* "-"??_-;_-@_-</c:formatCode>
                <c:ptCount val="9"/>
                <c:pt idx="0">
                  <c:v>252000</c:v>
                </c:pt>
                <c:pt idx="1">
                  <c:v>144500</c:v>
                </c:pt>
                <c:pt idx="2">
                  <c:v>104000</c:v>
                </c:pt>
                <c:pt idx="3">
                  <c:v>47600</c:v>
                </c:pt>
                <c:pt idx="4">
                  <c:v>74250</c:v>
                </c:pt>
                <c:pt idx="5">
                  <c:v>19000</c:v>
                </c:pt>
                <c:pt idx="6">
                  <c:v>45000</c:v>
                </c:pt>
                <c:pt idx="7">
                  <c:v>6400</c:v>
                </c:pt>
                <c:pt idx="8">
                  <c:v>0</c:v>
                </c:pt>
              </c:numCache>
            </c:numRef>
          </c:val>
          <c:extLst>
            <c:ext xmlns:c16="http://schemas.microsoft.com/office/drawing/2014/chart" uri="{C3380CC4-5D6E-409C-BE32-E72D297353CC}">
              <c16:uniqueId val="{00000000-CE06-4B18-A78A-E0F106E5450A}"/>
            </c:ext>
          </c:extLst>
        </c:ser>
        <c:ser>
          <c:idx val="1"/>
          <c:order val="1"/>
          <c:tx>
            <c:strRef>
              <c:f>Pivot_Analysis!$D$17</c:f>
              <c:strCache>
                <c:ptCount val="1"/>
                <c:pt idx="0">
                  <c:v>Opportunity Amount</c:v>
                </c:pt>
              </c:strCache>
            </c:strRef>
          </c:tx>
          <c:spPr>
            <a:solidFill>
              <a:schemeClr val="accent2"/>
            </a:solidFill>
            <a:ln>
              <a:noFill/>
            </a:ln>
            <a:effectLst/>
          </c:spPr>
          <c:invertIfNegative val="0"/>
          <c:cat>
            <c:strRef>
              <c:f>Pivot_Analysis!$B$18:$B$27</c:f>
              <c:strCache>
                <c:ptCount val="9"/>
                <c:pt idx="0">
                  <c:v>Won</c:v>
                </c:pt>
                <c:pt idx="1">
                  <c:v>Negotiation</c:v>
                </c:pt>
                <c:pt idx="2">
                  <c:v>Site Survey</c:v>
                </c:pt>
                <c:pt idx="3">
                  <c:v>Qualified</c:v>
                </c:pt>
                <c:pt idx="4">
                  <c:v>Proposal</c:v>
                </c:pt>
                <c:pt idx="5">
                  <c:v>Contacted</c:v>
                </c:pt>
                <c:pt idx="6">
                  <c:v>Information Pack Sent</c:v>
                </c:pt>
                <c:pt idx="7">
                  <c:v>New Lead</c:v>
                </c:pt>
                <c:pt idx="8">
                  <c:v>Lost</c:v>
                </c:pt>
              </c:strCache>
            </c:strRef>
          </c:cat>
          <c:val>
            <c:numRef>
              <c:f>Pivot_Analysis!$D$18:$D$27</c:f>
              <c:numCache>
                <c:formatCode>_-[$£-809]* #,##0_-;\-[$£-809]* #,##0_-;_-[$£-809]* "-"??_-;_-@_-</c:formatCode>
                <c:ptCount val="9"/>
                <c:pt idx="0">
                  <c:v>252000</c:v>
                </c:pt>
                <c:pt idx="1">
                  <c:v>170000</c:v>
                </c:pt>
                <c:pt idx="2">
                  <c:v>160000</c:v>
                </c:pt>
                <c:pt idx="3">
                  <c:v>119000</c:v>
                </c:pt>
                <c:pt idx="4">
                  <c:v>99000</c:v>
                </c:pt>
                <c:pt idx="5">
                  <c:v>95000</c:v>
                </c:pt>
                <c:pt idx="6">
                  <c:v>90000</c:v>
                </c:pt>
                <c:pt idx="7">
                  <c:v>64000</c:v>
                </c:pt>
                <c:pt idx="8">
                  <c:v>0</c:v>
                </c:pt>
              </c:numCache>
            </c:numRef>
          </c:val>
          <c:extLst>
            <c:ext xmlns:c16="http://schemas.microsoft.com/office/drawing/2014/chart" uri="{C3380CC4-5D6E-409C-BE32-E72D297353CC}">
              <c16:uniqueId val="{00000001-CE06-4B18-A78A-E0F106E5450A}"/>
            </c:ext>
          </c:extLst>
        </c:ser>
        <c:dLbls>
          <c:showLegendKey val="0"/>
          <c:showVal val="0"/>
          <c:showCatName val="0"/>
          <c:showSerName val="0"/>
          <c:showPercent val="0"/>
          <c:showBubbleSize val="0"/>
        </c:dLbls>
        <c:gapWidth val="219"/>
        <c:axId val="522167919"/>
        <c:axId val="510706175"/>
      </c:barChart>
      <c:catAx>
        <c:axId val="5221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06175"/>
        <c:crosses val="autoZero"/>
        <c:auto val="1"/>
        <c:lblAlgn val="ctr"/>
        <c:lblOffset val="100"/>
        <c:noMultiLvlLbl val="0"/>
      </c:catAx>
      <c:valAx>
        <c:axId val="510706175"/>
        <c:scaling>
          <c:orientation val="minMax"/>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6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[Ecco_Stove_CRM.xlsx]Pivot_Analysis!PivotTable6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i="0" u="none" strike="noStrike" baseline="0">
                <a:solidFill>
                  <a:schemeClr val="tx1"/>
                </a:solidFill>
              </a:rPr>
              <a:t>Sales Activities</a:t>
            </a:r>
            <a:endParaRPr lang="en-US" sz="2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Pivot_Analysis!$F$18:$F$23</c:f>
              <c:strCache>
                <c:ptCount val="5"/>
                <c:pt idx="0">
                  <c:v>Email</c:v>
                </c:pt>
                <c:pt idx="1">
                  <c:v>Phone Call</c:v>
                </c:pt>
                <c:pt idx="2">
                  <c:v>Follow-up</c:v>
                </c:pt>
                <c:pt idx="3">
                  <c:v>Site Survey</c:v>
                </c:pt>
                <c:pt idx="4">
                  <c:v>Meeting</c:v>
                </c:pt>
              </c:strCache>
            </c:strRef>
          </c:cat>
          <c:val>
            <c:numRef>
              <c:f>Pivot_Analysis!$G$18:$G$23</c:f>
              <c:numCache>
                <c:formatCode>General</c:formatCode>
                <c:ptCount val="5"/>
                <c:pt idx="0">
                  <c:v>165</c:v>
                </c:pt>
                <c:pt idx="1">
                  <c:v>134</c:v>
                </c:pt>
                <c:pt idx="2">
                  <c:v>101</c:v>
                </c:pt>
                <c:pt idx="3">
                  <c:v>69</c:v>
                </c:pt>
                <c:pt idx="4">
                  <c:v>38</c:v>
                </c:pt>
              </c:numCache>
            </c:numRef>
          </c:val>
          <c:extLst>
            <c:ext xmlns:c16="http://schemas.microsoft.com/office/drawing/2014/chart" uri="{C3380CC4-5D6E-409C-BE32-E72D297353CC}">
              <c16:uniqueId val="{00000000-E3FD-49E1-BA0F-27868A20BF6E}"/>
            </c:ext>
          </c:extLst>
        </c:ser>
        <c:dLbls>
          <c:dLblPos val="outEnd"/>
          <c:showLegendKey val="0"/>
          <c:showVal val="1"/>
          <c:showCatName val="0"/>
          <c:showSerName val="0"/>
          <c:showPercent val="0"/>
          <c:showBubbleSize val="0"/>
        </c:dLbls>
        <c:gapWidth val="219"/>
        <c:overlap val="-27"/>
        <c:axId val="463368863"/>
        <c:axId val="510715295"/>
      </c:barChart>
      <c:catAx>
        <c:axId val="46336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15295"/>
        <c:crosses val="autoZero"/>
        <c:auto val="1"/>
        <c:lblAlgn val="ctr"/>
        <c:lblOffset val="100"/>
        <c:noMultiLvlLbl val="0"/>
      </c:catAx>
      <c:valAx>
        <c:axId val="51071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6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4.png"/><Relationship Id="rId18" Type="http://schemas.openxmlformats.org/officeDocument/2006/relationships/image" Target="../media/image19.svg"/><Relationship Id="rId26" Type="http://schemas.openxmlformats.org/officeDocument/2006/relationships/chart" Target="../charts/chart6.xml"/><Relationship Id="rId3" Type="http://schemas.openxmlformats.org/officeDocument/2006/relationships/image" Target="../media/image4.png"/><Relationship Id="rId21" Type="http://schemas.openxmlformats.org/officeDocument/2006/relationships/chart" Target="../charts/chart1.xml"/><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image" Target="../media/image18.png"/><Relationship Id="rId25" Type="http://schemas.openxmlformats.org/officeDocument/2006/relationships/chart" Target="../charts/chart5.xml"/><Relationship Id="rId2" Type="http://schemas.openxmlformats.org/officeDocument/2006/relationships/image" Target="../media/image3.svg"/><Relationship Id="rId16" Type="http://schemas.openxmlformats.org/officeDocument/2006/relationships/image" Target="../media/image17.svg"/><Relationship Id="rId20" Type="http://schemas.openxmlformats.org/officeDocument/2006/relationships/image" Target="../media/image21.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chart" Target="../charts/chart4.xml"/><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chart" Target="../charts/chart3.xml"/><Relationship Id="rId10" Type="http://schemas.openxmlformats.org/officeDocument/2006/relationships/image" Target="../media/image11.svg"/><Relationship Id="rId19" Type="http://schemas.openxmlformats.org/officeDocument/2006/relationships/image" Target="../media/image20.pn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 Id="rId2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50239</xdr:colOff>
      <xdr:row>17</xdr:row>
      <xdr:rowOff>35494</xdr:rowOff>
    </xdr:from>
    <xdr:to>
      <xdr:col>5</xdr:col>
      <xdr:colOff>584488</xdr:colOff>
      <xdr:row>26</xdr:row>
      <xdr:rowOff>74420</xdr:rowOff>
    </xdr:to>
    <mc:AlternateContent xmlns:mc="http://schemas.openxmlformats.org/markup-compatibility/2006" xmlns:a14="http://schemas.microsoft.com/office/drawing/2010/main">
      <mc:Choice Requires="a14">
        <xdr:graphicFrame macro="">
          <xdr:nvGraphicFramePr>
            <xdr:cNvPr id="5" name="Sales_Stage">
              <a:extLst>
                <a:ext uri="{FF2B5EF4-FFF2-40B4-BE49-F238E27FC236}">
                  <a16:creationId xmlns:a16="http://schemas.microsoft.com/office/drawing/2014/main" id="{0F4FF20F-5E93-4080-8DEE-CEF3EB82BFB6}"/>
                </a:ext>
              </a:extLst>
            </xdr:cNvPr>
            <xdr:cNvGraphicFramePr/>
          </xdr:nvGraphicFramePr>
          <xdr:xfrm>
            <a:off x="0" y="0"/>
            <a:ext cx="0" cy="0"/>
          </xdr:xfrm>
          <a:graphic>
            <a:graphicData uri="http://schemas.microsoft.com/office/drawing/2010/slicer">
              <sle:slicer xmlns:sle="http://schemas.microsoft.com/office/drawing/2010/slicer" name="Sales_Stage"/>
            </a:graphicData>
          </a:graphic>
        </xdr:graphicFrame>
      </mc:Choice>
      <mc:Fallback xmlns="">
        <xdr:sp macro="" textlink="">
          <xdr:nvSpPr>
            <xdr:cNvPr id="0" name=""/>
            <xdr:cNvSpPr>
              <a:spLocks noTextEdit="1"/>
            </xdr:cNvSpPr>
          </xdr:nvSpPr>
          <xdr:spPr>
            <a:xfrm>
              <a:off x="1882766" y="3348537"/>
              <a:ext cx="1755934" cy="1716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35219</xdr:colOff>
      <xdr:row>8</xdr:row>
      <xdr:rowOff>53049</xdr:rowOff>
    </xdr:from>
    <xdr:to>
      <xdr:col>2</xdr:col>
      <xdr:colOff>595191</xdr:colOff>
      <xdr:row>16</xdr:row>
      <xdr:rowOff>27742</xdr:rowOff>
    </xdr:to>
    <mc:AlternateContent xmlns:mc="http://schemas.openxmlformats.org/markup-compatibility/2006" xmlns:a14="http://schemas.microsoft.com/office/drawing/2010/main">
      <mc:Choice Requires="a14">
        <xdr:graphicFrame macro="">
          <xdr:nvGraphicFramePr>
            <xdr:cNvPr id="2" name="Product_Name">
              <a:extLst>
                <a:ext uri="{FF2B5EF4-FFF2-40B4-BE49-F238E27FC236}">
                  <a16:creationId xmlns:a16="http://schemas.microsoft.com/office/drawing/2014/main" id="{7AAA5A71-0206-4136-A186-847F5F92A54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35219" y="1637098"/>
              <a:ext cx="1781657" cy="1517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84975</xdr:colOff>
      <xdr:row>8</xdr:row>
      <xdr:rowOff>53049</xdr:rowOff>
    </xdr:from>
    <xdr:to>
      <xdr:col>5</xdr:col>
      <xdr:colOff>584488</xdr:colOff>
      <xdr:row>16</xdr:row>
      <xdr:rowOff>20635</xdr:rowOff>
    </xdr:to>
    <mc:AlternateContent xmlns:mc="http://schemas.openxmlformats.org/markup-compatibility/2006" xmlns:a14="http://schemas.microsoft.com/office/drawing/2010/main">
      <mc:Choice Requires="a14">
        <xdr:graphicFrame macro="">
          <xdr:nvGraphicFramePr>
            <xdr:cNvPr id="3" name="Campaign_Name">
              <a:extLst>
                <a:ext uri="{FF2B5EF4-FFF2-40B4-BE49-F238E27FC236}">
                  <a16:creationId xmlns:a16="http://schemas.microsoft.com/office/drawing/2014/main" id="{D646074D-F22C-4368-AE81-25CACDE1337E}"/>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1917502" y="1637098"/>
              <a:ext cx="1721198" cy="1510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35219</xdr:colOff>
      <xdr:row>17</xdr:row>
      <xdr:rowOff>40845</xdr:rowOff>
    </xdr:from>
    <xdr:to>
      <xdr:col>2</xdr:col>
      <xdr:colOff>595191</xdr:colOff>
      <xdr:row>26</xdr:row>
      <xdr:rowOff>64942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E83C3B0D-B0A3-4721-AAAF-3E1AC90999A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5219" y="3353888"/>
              <a:ext cx="1781657" cy="1701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8108</xdr:colOff>
      <xdr:row>5</xdr:row>
      <xdr:rowOff>8106</xdr:rowOff>
    </xdr:from>
    <xdr:to>
      <xdr:col>12</xdr:col>
      <xdr:colOff>9225</xdr:colOff>
      <xdr:row>7</xdr:row>
      <xdr:rowOff>229360</xdr:rowOff>
    </xdr:to>
    <xdr:pic>
      <xdr:nvPicPr>
        <xdr:cNvPr id="8" name="Graphic 7" descr="Badge New with solid fill">
          <a:extLst>
            <a:ext uri="{FF2B5EF4-FFF2-40B4-BE49-F238E27FC236}">
              <a16:creationId xmlns:a16="http://schemas.microsoft.com/office/drawing/2014/main" id="{7B6AD996-92C6-FF71-C24D-E527458D38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95874" y="976819"/>
          <a:ext cx="609096" cy="610360"/>
        </a:xfrm>
        <a:prstGeom prst="rect">
          <a:avLst/>
        </a:prstGeom>
      </xdr:spPr>
    </xdr:pic>
    <xdr:clientData/>
  </xdr:twoCellAnchor>
  <xdr:twoCellAnchor editAs="oneCell">
    <xdr:from>
      <xdr:col>15</xdr:col>
      <xdr:colOff>609297</xdr:colOff>
      <xdr:row>5</xdr:row>
      <xdr:rowOff>19049</xdr:rowOff>
    </xdr:from>
    <xdr:to>
      <xdr:col>17</xdr:col>
      <xdr:colOff>2381</xdr:colOff>
      <xdr:row>8</xdr:row>
      <xdr:rowOff>420</xdr:rowOff>
    </xdr:to>
    <xdr:pic>
      <xdr:nvPicPr>
        <xdr:cNvPr id="12" name="Graphic 11" descr="Trophy with solid fill">
          <a:extLst>
            <a:ext uri="{FF2B5EF4-FFF2-40B4-BE49-F238E27FC236}">
              <a16:creationId xmlns:a16="http://schemas.microsoft.com/office/drawing/2014/main" id="{5924E253-42FD-940D-D645-6DBB92BF90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53297" y="990599"/>
          <a:ext cx="612284" cy="618609"/>
        </a:xfrm>
        <a:prstGeom prst="rect">
          <a:avLst/>
        </a:prstGeom>
      </xdr:spPr>
    </xdr:pic>
    <xdr:clientData/>
  </xdr:twoCellAnchor>
  <xdr:twoCellAnchor editAs="oneCell">
    <xdr:from>
      <xdr:col>21</xdr:col>
      <xdr:colOff>6246</xdr:colOff>
      <xdr:row>5</xdr:row>
      <xdr:rowOff>13069</xdr:rowOff>
    </xdr:from>
    <xdr:to>
      <xdr:col>21</xdr:col>
      <xdr:colOff>603036</xdr:colOff>
      <xdr:row>7</xdr:row>
      <xdr:rowOff>215484</xdr:rowOff>
    </xdr:to>
    <xdr:pic>
      <xdr:nvPicPr>
        <xdr:cNvPr id="14" name="Graphic 13" descr="Hockey Stick Curve Graph with solid fill">
          <a:extLst>
            <a:ext uri="{FF2B5EF4-FFF2-40B4-BE49-F238E27FC236}">
              <a16:creationId xmlns:a16="http://schemas.microsoft.com/office/drawing/2014/main" id="{8FF5A5CD-0531-F138-9333-6994ADAB5C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94730" y="984307"/>
          <a:ext cx="596790" cy="592784"/>
        </a:xfrm>
        <a:prstGeom prst="rect">
          <a:avLst/>
        </a:prstGeom>
      </xdr:spPr>
    </xdr:pic>
    <xdr:clientData/>
  </xdr:twoCellAnchor>
  <xdr:twoCellAnchor editAs="oneCell">
    <xdr:from>
      <xdr:col>26</xdr:col>
      <xdr:colOff>21355</xdr:colOff>
      <xdr:row>5</xdr:row>
      <xdr:rowOff>21356</xdr:rowOff>
    </xdr:from>
    <xdr:to>
      <xdr:col>27</xdr:col>
      <xdr:colOff>4271</xdr:colOff>
      <xdr:row>7</xdr:row>
      <xdr:rowOff>222109</xdr:rowOff>
    </xdr:to>
    <xdr:pic>
      <xdr:nvPicPr>
        <xdr:cNvPr id="16" name="Graphic 15" descr="Database outline">
          <a:extLst>
            <a:ext uri="{FF2B5EF4-FFF2-40B4-BE49-F238E27FC236}">
              <a16:creationId xmlns:a16="http://schemas.microsoft.com/office/drawing/2014/main" id="{E2070667-C923-9624-A035-D6B8C8AA180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902050" y="999484"/>
          <a:ext cx="593712" cy="593712"/>
        </a:xfrm>
        <a:prstGeom prst="rect">
          <a:avLst/>
        </a:prstGeom>
      </xdr:spPr>
    </xdr:pic>
    <xdr:clientData/>
  </xdr:twoCellAnchor>
  <xdr:twoCellAnchor editAs="oneCell">
    <xdr:from>
      <xdr:col>7</xdr:col>
      <xdr:colOff>59799</xdr:colOff>
      <xdr:row>5</xdr:row>
      <xdr:rowOff>21357</xdr:rowOff>
    </xdr:from>
    <xdr:to>
      <xdr:col>8</xdr:col>
      <xdr:colOff>21357</xdr:colOff>
      <xdr:row>7</xdr:row>
      <xdr:rowOff>200752</xdr:rowOff>
    </xdr:to>
    <xdr:pic>
      <xdr:nvPicPr>
        <xdr:cNvPr id="18" name="Graphic 17" descr="Volume outline">
          <a:extLst>
            <a:ext uri="{FF2B5EF4-FFF2-40B4-BE49-F238E27FC236}">
              <a16:creationId xmlns:a16="http://schemas.microsoft.com/office/drawing/2014/main" id="{9A4F6A76-182C-8A6C-7895-CC35DAC37D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35371" y="999485"/>
          <a:ext cx="572354" cy="572354"/>
        </a:xfrm>
        <a:prstGeom prst="rect">
          <a:avLst/>
        </a:prstGeom>
      </xdr:spPr>
    </xdr:pic>
    <xdr:clientData/>
  </xdr:twoCellAnchor>
  <xdr:twoCellAnchor editAs="oneCell">
    <xdr:from>
      <xdr:col>0</xdr:col>
      <xdr:colOff>99046</xdr:colOff>
      <xdr:row>28</xdr:row>
      <xdr:rowOff>29198</xdr:rowOff>
    </xdr:from>
    <xdr:to>
      <xdr:col>0</xdr:col>
      <xdr:colOff>469264</xdr:colOff>
      <xdr:row>30</xdr:row>
      <xdr:rowOff>24740</xdr:rowOff>
    </xdr:to>
    <xdr:pic>
      <xdr:nvPicPr>
        <xdr:cNvPr id="19" name="Graphic 18" descr="Trophy with solid fill">
          <a:extLst>
            <a:ext uri="{FF2B5EF4-FFF2-40B4-BE49-F238E27FC236}">
              <a16:creationId xmlns:a16="http://schemas.microsoft.com/office/drawing/2014/main" id="{649D82D2-4DEA-4391-B1B1-4E5DD2E0A92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046" y="5496795"/>
          <a:ext cx="370218" cy="376542"/>
        </a:xfrm>
        <a:prstGeom prst="rect">
          <a:avLst/>
        </a:prstGeom>
      </xdr:spPr>
    </xdr:pic>
    <xdr:clientData/>
  </xdr:twoCellAnchor>
  <xdr:twoCellAnchor editAs="oneCell">
    <xdr:from>
      <xdr:col>0</xdr:col>
      <xdr:colOff>81643</xdr:colOff>
      <xdr:row>29</xdr:row>
      <xdr:rowOff>188026</xdr:rowOff>
    </xdr:from>
    <xdr:to>
      <xdr:col>0</xdr:col>
      <xdr:colOff>499753</xdr:colOff>
      <xdr:row>32</xdr:row>
      <xdr:rowOff>34637</xdr:rowOff>
    </xdr:to>
    <xdr:pic>
      <xdr:nvPicPr>
        <xdr:cNvPr id="21" name="Graphic 20" descr="Bar graph with upward trend with solid fill">
          <a:extLst>
            <a:ext uri="{FF2B5EF4-FFF2-40B4-BE49-F238E27FC236}">
              <a16:creationId xmlns:a16="http://schemas.microsoft.com/office/drawing/2014/main" id="{6F4FB711-2AFA-D54F-8E8E-E977FDAD8AC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1643" y="5846123"/>
          <a:ext cx="418110" cy="418110"/>
        </a:xfrm>
        <a:prstGeom prst="rect">
          <a:avLst/>
        </a:prstGeom>
      </xdr:spPr>
    </xdr:pic>
    <xdr:clientData/>
  </xdr:twoCellAnchor>
  <xdr:twoCellAnchor editAs="oneCell">
    <xdr:from>
      <xdr:col>0</xdr:col>
      <xdr:colOff>89065</xdr:colOff>
      <xdr:row>31</xdr:row>
      <xdr:rowOff>173182</xdr:rowOff>
    </xdr:from>
    <xdr:to>
      <xdr:col>0</xdr:col>
      <xdr:colOff>502227</xdr:colOff>
      <xdr:row>34</xdr:row>
      <xdr:rowOff>14844</xdr:rowOff>
    </xdr:to>
    <xdr:pic>
      <xdr:nvPicPr>
        <xdr:cNvPr id="23" name="Graphic 22" descr="Gauge outline">
          <a:extLst>
            <a:ext uri="{FF2B5EF4-FFF2-40B4-BE49-F238E27FC236}">
              <a16:creationId xmlns:a16="http://schemas.microsoft.com/office/drawing/2014/main" id="{4CEEEF49-4D1D-49B9-27A3-1317A9AC0FC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065" y="6212279"/>
          <a:ext cx="413162" cy="413162"/>
        </a:xfrm>
        <a:prstGeom prst="rect">
          <a:avLst/>
        </a:prstGeom>
      </xdr:spPr>
    </xdr:pic>
    <xdr:clientData/>
  </xdr:twoCellAnchor>
  <xdr:twoCellAnchor editAs="oneCell">
    <xdr:from>
      <xdr:col>0</xdr:col>
      <xdr:colOff>0</xdr:colOff>
      <xdr:row>33</xdr:row>
      <xdr:rowOff>61851</xdr:rowOff>
    </xdr:from>
    <xdr:to>
      <xdr:col>0</xdr:col>
      <xdr:colOff>596241</xdr:colOff>
      <xdr:row>36</xdr:row>
      <xdr:rowOff>86592</xdr:rowOff>
    </xdr:to>
    <xdr:pic>
      <xdr:nvPicPr>
        <xdr:cNvPr id="25" name="Graphic 24" descr="Users outline">
          <a:extLst>
            <a:ext uri="{FF2B5EF4-FFF2-40B4-BE49-F238E27FC236}">
              <a16:creationId xmlns:a16="http://schemas.microsoft.com/office/drawing/2014/main" id="{AB05BC8E-E899-153A-9D4D-3FF35011B83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0" y="6481948"/>
          <a:ext cx="596241" cy="596241"/>
        </a:xfrm>
        <a:prstGeom prst="rect">
          <a:avLst/>
        </a:prstGeom>
      </xdr:spPr>
    </xdr:pic>
    <xdr:clientData/>
  </xdr:twoCellAnchor>
  <xdr:twoCellAnchor editAs="oneCell">
    <xdr:from>
      <xdr:col>0</xdr:col>
      <xdr:colOff>40465</xdr:colOff>
      <xdr:row>35</xdr:row>
      <xdr:rowOff>97184</xdr:rowOff>
    </xdr:from>
    <xdr:to>
      <xdr:col>0</xdr:col>
      <xdr:colOff>563406</xdr:colOff>
      <xdr:row>38</xdr:row>
      <xdr:rowOff>49929</xdr:rowOff>
    </xdr:to>
    <xdr:pic>
      <xdr:nvPicPr>
        <xdr:cNvPr id="27" name="Graphic 26" descr="Upward trend with solid fill">
          <a:extLst>
            <a:ext uri="{FF2B5EF4-FFF2-40B4-BE49-F238E27FC236}">
              <a16:creationId xmlns:a16="http://schemas.microsoft.com/office/drawing/2014/main" id="{FCB5CBE1-AA95-108C-430A-48A21A79810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0465" y="6879856"/>
          <a:ext cx="522941" cy="522377"/>
        </a:xfrm>
        <a:prstGeom prst="rect">
          <a:avLst/>
        </a:prstGeom>
      </xdr:spPr>
    </xdr:pic>
    <xdr:clientData/>
  </xdr:twoCellAnchor>
  <xdr:twoCellAnchor>
    <xdr:from>
      <xdr:col>6</xdr:col>
      <xdr:colOff>598265</xdr:colOff>
      <xdr:row>9</xdr:row>
      <xdr:rowOff>230284</xdr:rowOff>
    </xdr:from>
    <xdr:to>
      <xdr:col>14</xdr:col>
      <xdr:colOff>598264</xdr:colOff>
      <xdr:row>24</xdr:row>
      <xdr:rowOff>123581</xdr:rowOff>
    </xdr:to>
    <xdr:graphicFrame macro="">
      <xdr:nvGraphicFramePr>
        <xdr:cNvPr id="28" name="Chart 27">
          <a:extLst>
            <a:ext uri="{FF2B5EF4-FFF2-40B4-BE49-F238E27FC236}">
              <a16:creationId xmlns:a16="http://schemas.microsoft.com/office/drawing/2014/main" id="{600068DF-41AE-4D72-881B-16D49DF71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192171</xdr:colOff>
      <xdr:row>9</xdr:row>
      <xdr:rowOff>230284</xdr:rowOff>
    </xdr:from>
    <xdr:to>
      <xdr:col>22</xdr:col>
      <xdr:colOff>51692</xdr:colOff>
      <xdr:row>24</xdr:row>
      <xdr:rowOff>137179</xdr:rowOff>
    </xdr:to>
    <xdr:graphicFrame macro="">
      <xdr:nvGraphicFramePr>
        <xdr:cNvPr id="29" name="Leads by Customer Type">
          <a:extLst>
            <a:ext uri="{FF2B5EF4-FFF2-40B4-BE49-F238E27FC236}">
              <a16:creationId xmlns:a16="http://schemas.microsoft.com/office/drawing/2014/main" id="{8044CE4B-920B-46AA-85C6-623B82CBF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22</xdr:col>
      <xdr:colOff>266360</xdr:colOff>
      <xdr:row>9</xdr:row>
      <xdr:rowOff>230284</xdr:rowOff>
    </xdr:from>
    <xdr:to>
      <xdr:col>30</xdr:col>
      <xdr:colOff>0</xdr:colOff>
      <xdr:row>24</xdr:row>
      <xdr:rowOff>131453</xdr:rowOff>
    </xdr:to>
    <xdr:graphicFrame macro="">
      <xdr:nvGraphicFramePr>
        <xdr:cNvPr id="30" name="Chart 29">
          <a:extLst>
            <a:ext uri="{FF2B5EF4-FFF2-40B4-BE49-F238E27FC236}">
              <a16:creationId xmlns:a16="http://schemas.microsoft.com/office/drawing/2014/main" id="{7C3715F7-3B48-4206-BECF-DD3E26F05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7326</xdr:colOff>
      <xdr:row>26</xdr:row>
      <xdr:rowOff>1</xdr:rowOff>
    </xdr:from>
    <xdr:to>
      <xdr:col>14</xdr:col>
      <xdr:colOff>600806</xdr:colOff>
      <xdr:row>38</xdr:row>
      <xdr:rowOff>187289</xdr:rowOff>
    </xdr:to>
    <xdr:graphicFrame macro="">
      <xdr:nvGraphicFramePr>
        <xdr:cNvPr id="31" name="Chart 30">
          <a:extLst>
            <a:ext uri="{FF2B5EF4-FFF2-40B4-BE49-F238E27FC236}">
              <a16:creationId xmlns:a16="http://schemas.microsoft.com/office/drawing/2014/main" id="{22D0A476-C9F7-4CFA-87DE-AC4111DB9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241789</xdr:colOff>
      <xdr:row>26</xdr:row>
      <xdr:rowOff>1</xdr:rowOff>
    </xdr:from>
    <xdr:to>
      <xdr:col>22</xdr:col>
      <xdr:colOff>102576</xdr:colOff>
      <xdr:row>39</xdr:row>
      <xdr:rowOff>2677</xdr:rowOff>
    </xdr:to>
    <xdr:graphicFrame macro="">
      <xdr:nvGraphicFramePr>
        <xdr:cNvPr id="32" name="Chart 31">
          <a:extLst>
            <a:ext uri="{FF2B5EF4-FFF2-40B4-BE49-F238E27FC236}">
              <a16:creationId xmlns:a16="http://schemas.microsoft.com/office/drawing/2014/main" id="{79A487CE-FB9E-4CCF-B068-518AE7AFC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22</xdr:col>
      <xdr:colOff>283176</xdr:colOff>
      <xdr:row>26</xdr:row>
      <xdr:rowOff>1</xdr:rowOff>
    </xdr:from>
    <xdr:to>
      <xdr:col>30</xdr:col>
      <xdr:colOff>6436</xdr:colOff>
      <xdr:row>39</xdr:row>
      <xdr:rowOff>1591</xdr:rowOff>
    </xdr:to>
    <xdr:graphicFrame macro="">
      <xdr:nvGraphicFramePr>
        <xdr:cNvPr id="33" name="Chart 32">
          <a:extLst>
            <a:ext uri="{FF2B5EF4-FFF2-40B4-BE49-F238E27FC236}">
              <a16:creationId xmlns:a16="http://schemas.microsoft.com/office/drawing/2014/main" id="{BCD1DCE6-B42E-4D72-A6FE-6AABA14E4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68634258" backgroundQuery="1" createdVersion="8" refreshedVersion="8" minRefreshableVersion="3" recordCount="0" supportSubquery="1" supportAdvancedDrill="1" xr:uid="{DB769FBD-5F66-41FD-BDDB-01FE2CA24101}">
  <cacheSource type="external" connectionId="11"/>
  <cacheFields count="6">
    <cacheField name="[Leads].[Lead_Source].[Lead_Source]" caption="Lead_Source" numFmtId="0" hierarchy="22" level="1">
      <sharedItems count="10">
        <s v="Dealer"/>
        <s v="Email"/>
        <s v="Exhibition"/>
        <s v="Facebook"/>
        <s v="Google"/>
        <s v="Instagram"/>
        <s v="Organic Search"/>
        <s v="Phone"/>
        <s v="Referral"/>
        <s v="Website"/>
      </sharedItems>
    </cacheField>
    <cacheField name="[Measures].[Total Leads]" caption="Total Leads" numFmtId="0" hierarchy="58"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2" memberValueDatatype="130" unbalanced="0">
      <fieldsUsage count="2">
        <fieldUsage x="-1"/>
        <fieldUsage x="0"/>
      </fieldsUsage>
    </cacheHierarchy>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3"/>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5"/>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oneField="1">
      <fieldsUsage count="1">
        <fieldUsage x="1"/>
      </fieldsUsage>
    </cacheHierarchy>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7013889" backgroundQuery="1" createdVersion="8" refreshedVersion="8" minRefreshableVersion="3" recordCount="0" supportSubquery="1" supportAdvancedDrill="1" xr:uid="{C1C18699-8FAA-4AAD-9360-81BB9757D33B}">
  <cacheSource type="external" connectionId="11"/>
  <cacheFields count="6">
    <cacheField name="[Leads].[Product_Name].[Product_Name]" caption="Product_Name" numFmtId="0" hierarchy="24" level="1">
      <sharedItems count="5">
        <s v="E850"/>
        <s v="EC580"/>
        <s v="EC645"/>
        <s v="EC678"/>
        <s v="EC730"/>
      </sharedItems>
    </cacheField>
    <cacheField name="[Measures].[Total Leads]" caption="Total Leads" numFmtId="0" hierarchy="58"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2" memberValueDatatype="130" unbalanced="0">
      <fieldsUsage count="2">
        <fieldUsage x="-1"/>
        <fieldUsage x="0"/>
      </fieldsUsage>
    </cacheHierarchy>
    <cacheHierarchy uniqueName="[Leads].[Sales_Stage]" caption="Sales_Stage" attribute="1" defaultMemberUniqueName="[Leads].[Sales_Stage].[All]" allUniqueName="[Leads].[Sales_Stage].[All]" dimensionUniqueName="[Leads]" displayFolder="" count="2" memberValueDatatype="130" unbalanced="0">
      <fieldsUsage count="2">
        <fieldUsage x="-1"/>
        <fieldUsage x="3"/>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5"/>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oneField="1">
      <fieldsUsage count="1">
        <fieldUsage x="1"/>
      </fieldsUsage>
    </cacheHierarchy>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72685184" backgroundQuery="1" createdVersion="8" refreshedVersion="8" minRefreshableVersion="3" recordCount="0" supportSubquery="1" supportAdvancedDrill="1" xr:uid="{604E3B57-7217-4384-95C6-02BB7D27303A}">
  <cacheSource type="external" connectionId="11"/>
  <cacheFields count="6">
    <cacheField name="[Marketing_Campaigns].[Campaign_Name].[Campaign_Name]" caption="Campaign_Name" numFmtId="0" hierarchy="33" level="1">
      <sharedItems count="10">
        <s v="Customer Referral Campaign"/>
        <s v="Dealer Referral Programme"/>
        <s v="Email Product Promotion"/>
        <s v="Facebook Product Campaign"/>
        <s v="Google Search Campaign"/>
        <s v="Instagram Product Campaign"/>
        <s v="Organic Search Campaign"/>
        <s v="Phone Enquiry Campaign"/>
        <s v="UK Home Show"/>
        <s v="Website Enquiry Campaign"/>
      </sharedItems>
    </cacheField>
    <cacheField name="[Measures].[Total Leads]" caption="Total Leads" numFmtId="0" hierarchy="58" level="32767"/>
    <cacheField name="[Measures].[Won Leads]" caption="Won Leads" numFmtId="0" hierarchy="60"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5"/>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4"/>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0"/>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oneField="1">
      <fieldsUsage count="1">
        <fieldUsage x="1"/>
      </fieldsUsage>
    </cacheHierarchy>
    <cacheHierarchy uniqueName="[Measures].[Qualified Leads]" caption="Qualified Leads" measure="1" displayFolder="" measureGroup="Leads" count="0"/>
    <cacheHierarchy uniqueName="[Measures].[Won Leads]" caption="Won Leads" measure="1" displayFolder="" measureGroup="Leads" count="0" oneField="1">
      <fieldsUsage count="1">
        <fieldUsage x="2"/>
      </fieldsUsage>
    </cacheHierarchy>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74189816" backgroundQuery="1" createdVersion="8" refreshedVersion="8" minRefreshableVersion="3" recordCount="0" supportSubquery="1" supportAdvancedDrill="1" xr:uid="{BA3F70D0-1A08-4062-A242-8AF0F5E952E4}">
  <cacheSource type="external" connectionId="11"/>
  <cacheFields count="7">
    <cacheField name="[Opportunities].[Pipeline_Stage].[Pipeline_Stage]" caption="Pipeline_Stage" numFmtId="0" hierarchy="47" level="1">
      <sharedItems count="9">
        <s v="Contacted"/>
        <s v="Information Pack Sent"/>
        <s v="Lost"/>
        <s v="Negotiation"/>
        <s v="New Lead"/>
        <s v="Proposal"/>
        <s v="Qualified"/>
        <s v="Site Survey"/>
        <s v="Won"/>
      </sharedItems>
    </cacheField>
    <cacheField name="[Measures].[Sum of Amount]" caption="Sum of Amount" numFmtId="0" hierarchy="76" level="32767"/>
    <cacheField name="[Measures].[Sum of Expected_Value]" caption="Sum of Expected_Value" numFmtId="0" hierarchy="77"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5"/>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4"/>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6"/>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2" memberValueDatatype="130" unbalanced="0">
      <fieldsUsage count="2">
        <fieldUsage x="-1"/>
        <fieldUsage x="0"/>
      </fieldsUsage>
    </cacheHierarchy>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oneField="1" hidden="1">
      <fieldsUsage count="1">
        <fieldUsage x="2"/>
      </fieldsUsage>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75694448" backgroundQuery="1" createdVersion="8" refreshedVersion="8" minRefreshableVersion="3" recordCount="0" supportSubquery="1" supportAdvancedDrill="1" xr:uid="{A38F5477-2203-4D49-BBF7-01A42F4DE18B}">
  <cacheSource type="external" connectionId="11"/>
  <cacheFields count="6">
    <cacheField name="[Activities].[Activity_Type].[Activity_Type]" caption="Activity_Type" numFmtId="0" hierarchy="5" level="1">
      <sharedItems count="5">
        <s v="Email"/>
        <s v="Follow-up"/>
        <s v="Meeting"/>
        <s v="Phone Call"/>
        <s v="Site Survey"/>
      </sharedItems>
    </cacheField>
    <cacheField name="[Measures].[Total Activities]" caption="Total Activities" numFmtId="0" hierarchy="67"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2" memberValueDatatype="130" unbalanced="0">
      <fieldsUsage count="2">
        <fieldUsage x="-1"/>
        <fieldUsage x="0"/>
      </fieldsUsage>
    </cacheHierarchy>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3"/>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5"/>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oneField="1">
      <fieldsUsage count="1">
        <fieldUsage x="1"/>
      </fieldsUsage>
    </cacheHierarchy>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77314818" backgroundQuery="1" createdVersion="8" refreshedVersion="8" minRefreshableVersion="3" recordCount="0" supportSubquery="1" supportAdvancedDrill="1" xr:uid="{1EBE484D-3FD8-405E-8F3A-17421DF7E6F5}">
  <cacheSource type="external" connectionId="11"/>
  <cacheFields count="11">
    <cacheField name="[Measures].[Total Leads]" caption="Total Leads" numFmtId="0" hierarchy="58" level="32767"/>
    <cacheField name="[Measures].[Qualified Leads]" caption="Qualified Leads" numFmtId="0" hierarchy="59" level="32767"/>
    <cacheField name="[Measures].[Won Leads]" caption="Won Leads" numFmtId="0" hierarchy="60" level="32767"/>
    <cacheField name="[Measures].[Conversion Rate]" caption="Conversion Rate" numFmtId="0" hierarchy="62" level="32767"/>
    <cacheField name="[Measures].[Total Pipeline Value]" caption="Total Pipeline Value" numFmtId="0" hierarchy="63" level="32767"/>
    <cacheField name="[Measures].[Expected Pipeline Value]" caption="Expected Pipeline Value" numFmtId="0" hierarchy="65" level="32767"/>
    <cacheField name="[Measures].[Total Activities]" caption="Total Activities" numFmtId="0" hierarchy="67"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9"/>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8"/>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10"/>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7"/>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oneField="1">
      <fieldsUsage count="1">
        <fieldUsage x="0"/>
      </fieldsUsage>
    </cacheHierarchy>
    <cacheHierarchy uniqueName="[Measures].[Qualified Leads]" caption="Qualified Leads" measure="1" displayFolder="" measureGroup="Leads" count="0" oneField="1">
      <fieldsUsage count="1">
        <fieldUsage x="1"/>
      </fieldsUsage>
    </cacheHierarchy>
    <cacheHierarchy uniqueName="[Measures].[Won Leads]" caption="Won Leads" measure="1" displayFolder="" measureGroup="Leads" count="0" oneField="1">
      <fieldsUsage count="1">
        <fieldUsage x="2"/>
      </fieldsUsage>
    </cacheHierarchy>
    <cacheHierarchy uniqueName="[Measures].[Lost Leads]" caption="Lost Leads" measure="1" displayFolder="" measureGroup="Leads" count="0"/>
    <cacheHierarchy uniqueName="[Measures].[Conversion Rate]" caption="Conversion Rate" measure="1" displayFolder="" measureGroup="Leads" count="0" oneField="1">
      <fieldsUsage count="1">
        <fieldUsage x="3"/>
      </fieldsUsage>
    </cacheHierarchy>
    <cacheHierarchy uniqueName="[Measures].[Total Pipeline Value]" caption="Total Pipeline Value" measure="1" displayFolder="" measureGroup="Leads" count="0" oneField="1">
      <fieldsUsage count="1">
        <fieldUsage x="4"/>
      </fieldsUsage>
    </cacheHierarchy>
    <cacheHierarchy uniqueName="[Measures].[Won Revenue]" caption="Won Revenue" measure="1" displayFolder="" measureGroup="Leads" count="0"/>
    <cacheHierarchy uniqueName="[Measures].[Expected Pipeline Value]" caption="Expected Pipeline Value" measure="1" displayFolder="" measureGroup="Leads" count="0" oneField="1">
      <fieldsUsage count="1">
        <fieldUsage x="5"/>
      </fieldsUsage>
    </cacheHierarchy>
    <cacheHierarchy uniqueName="[Measures].[Average Opportunity Value]" caption="Average Opportunity Value" measure="1" displayFolder="" measureGroup="Leads" count="0"/>
    <cacheHierarchy uniqueName="[Measures].[Total Activities]" caption="Total Activities" measure="1" displayFolder="" measureGroup="Leads" count="0" oneField="1">
      <fieldsUsage count="1">
        <fieldUsage x="6"/>
      </fieldsUsage>
    </cacheHierarchy>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78703704" backgroundQuery="1" createdVersion="8" refreshedVersion="8" minRefreshableVersion="3" recordCount="0" supportSubquery="1" supportAdvancedDrill="1" xr:uid="{73A83CEF-BC89-4BCB-9730-776367B9A50D}">
  <cacheSource type="external" connectionId="11"/>
  <cacheFields count="6">
    <cacheField name="[Customers].[Customer_Type].[Customer_Type]" caption="Customer_Type" numFmtId="0" hierarchy="13" level="1">
      <sharedItems count="5">
        <s v="Architect"/>
        <s v="Commercial"/>
        <s v="Dealer"/>
        <s v="Homeowner"/>
        <s v="Installer"/>
      </sharedItems>
    </cacheField>
    <cacheField name="[Measures].[Total Leads]" caption="Total Leads" numFmtId="0" hierarchy="58" level="32767"/>
    <cacheField name="[Products].[Product_Name].[Product_Name]" caption="Product_Name" numFmtId="0" hierarchy="55" level="1">
      <sharedItems containsSemiMixedTypes="0" containsNonDate="0" containsString="0"/>
    </cacheField>
    <cacheField name="[Leads].[Sales_Stage].[Sales_Stage]" caption="Sales_Stage" numFmtId="0" hierarchy="2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3"/>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5"/>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oneField="1">
      <fieldsUsage count="1">
        <fieldUsage x="1"/>
      </fieldsUsage>
    </cacheHierarchy>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80324074" backgroundQuery="1" createdVersion="8" refreshedVersion="8" minRefreshableVersion="3" recordCount="0" supportSubquery="1" supportAdvancedDrill="1" xr:uid="{BF11B412-61D3-4464-BD8C-D9C6C0CAADC4}">
  <cacheSource type="external" connectionId="11"/>
  <cacheFields count="5">
    <cacheField name="[Leads].[Sales_Stage].[Sales_Stage]" caption="Sales_Stage" numFmtId="0" hierarchy="25" level="1">
      <sharedItems count="9">
        <s v="Contacted"/>
        <s v="Information Pack Sent"/>
        <s v="Lost"/>
        <s v="Negotiation"/>
        <s v="New Lead"/>
        <s v="Proposal"/>
        <s v="Qualified"/>
        <s v="Site Survey"/>
        <s v="Won"/>
      </sharedItems>
    </cacheField>
    <cacheField name="[Measures].[Total Leads]" caption="Total Leads" numFmtId="0" hierarchy="58" level="32767"/>
    <cacheField name="[Products].[Product_Name].[Product_Name]" caption="Product_Name" numFmtId="0" hierarchy="55" level="1">
      <sharedItems containsSemiMixedTypes="0" containsNonDate="0" containsString="0"/>
    </cacheField>
    <cacheField name="[Customers].[Country].[Country]" caption="Country" numFmtId="0" hierarchy="14" level="1">
      <sharedItems containsSemiMixedTypes="0" containsNonDate="0" containsString="0"/>
    </cacheField>
    <cacheField name="[Marketing_Campaigns].[Campaign_Name].[Campaign_Name]" caption="Campaign_Name" numFmtId="0" hierarchy="33" level="1">
      <sharedItems containsSemiMixedTypes="0" containsNonDate="0" containsString="0"/>
    </cacheField>
  </cacheFields>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fieldsUsage count="2">
        <fieldUsage x="-1"/>
        <fieldUsage x="0"/>
      </fieldsUsage>
    </cacheHierarchy>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fieldsUsage count="2">
        <fieldUsage x="-1"/>
        <fieldUsage x="4"/>
      </fieldsUsage>
    </cacheHierarchy>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oneField="1">
      <fieldsUsage count="1">
        <fieldUsage x="1"/>
      </fieldsUsage>
    </cacheHierarchy>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dimensions count="7">
    <dimension name="Activities" uniqueName="[Activities]" caption="Activities"/>
    <dimension name="Customers" uniqueName="[Customers]" caption="Customers"/>
    <dimension name="Leads" uniqueName="[Leads]" caption="Leads"/>
    <dimension name="Marketing_Campaigns" uniqueName="[Marketing_Campaigns]" caption="Marketing_Campaigns"/>
    <dimension measure="1" name="Measures" uniqueName="[Measures]" caption="Measures"/>
    <dimension name="Opportunities" uniqueName="[Opportunities]" caption="Opportunities"/>
    <dimension name="Products" uniqueName="[Products]" caption="Products"/>
  </dimensions>
  <measureGroups count="6">
    <measureGroup name="Activities" caption="Activities"/>
    <measureGroup name="Customers" caption="Customers"/>
    <measureGroup name="Leads" caption="Leads"/>
    <measureGroup name="Marketing_Campaigns" caption="Marketing_Campaigns"/>
    <measureGroup name="Opportunities" caption="Opportunities"/>
    <measureGroup name="Products" caption="Products"/>
  </measureGroups>
  <maps count="17">
    <map measureGroup="0" dimension="0"/>
    <map measureGroup="0" dimension="1"/>
    <map measureGroup="0" dimension="2"/>
    <map measureGroup="0" dimension="3"/>
    <map measureGroup="0" dimension="6"/>
    <map measureGroup="1" dimension="1"/>
    <map measureGroup="2" dimension="1"/>
    <map measureGroup="2" dimension="2"/>
    <map measureGroup="2" dimension="3"/>
    <map measureGroup="2" dimension="6"/>
    <map measureGroup="3" dimension="3"/>
    <map measureGroup="4" dimension="1"/>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Mohamed" refreshedDate="46279.632366898149" backgroundQuery="1" createdVersion="3" refreshedVersion="8" minRefreshableVersion="3" recordCount="0" supportSubquery="1" supportAdvancedDrill="1" xr:uid="{94A33E8E-3985-4668-ADF1-10C253019716}">
  <cacheSource type="external" connectionId="11">
    <extLst>
      <ext xmlns:x14="http://schemas.microsoft.com/office/spreadsheetml/2009/9/main" uri="{F057638F-6D5F-4e77-A914-E7F072B9BCA8}">
        <x14:sourceConnection name="ThisWorkbookDataModel"/>
      </ext>
    </extLst>
  </cacheSource>
  <cacheFields count="0"/>
  <cacheHierarchies count="78">
    <cacheHierarchy uniqueName="[Activities].[Next_Action_Date]" caption="Next_Action_Date" attribute="1" time="1" defaultMemberUniqueName="[Activities].[Next_Action_Date].[All]" allUniqueName="[Activities].[Next_Action_Date].[All]" dimensionUniqueName="[Activities]" displayFolder="" count="0" memberValueDatatype="7" unbalanced="0"/>
    <cacheHierarchy uniqueName="[Activities].[Activity_ID]" caption="Activity_ID" attribute="1" defaultMemberUniqueName="[Activities].[Activity_ID].[All]" allUniqueName="[Activities].[Activity_ID].[All]" dimensionUniqueName="[Activities]" displayFolder="" count="0" memberValueDatatype="130" unbalanced="0"/>
    <cacheHierarchy uniqueName="[Activities].[Customer_ID]" caption="Customer_ID" attribute="1" defaultMemberUniqueName="[Activities].[Customer_ID].[All]" allUniqueName="[Activities].[Customer_ID].[All]" dimensionUniqueName="[Activities]" displayFolder="" count="0" memberValueDatatype="130" unbalanced="0"/>
    <cacheHierarchy uniqueName="[Activities].[Lead_ID]" caption="Lead_ID" attribute="1" defaultMemberUniqueName="[Activities].[Lead_ID].[All]" allUniqueName="[Activities].[Lead_ID].[All]" dimensionUniqueName="[Activities]" displayFolder="" count="0" memberValueDatatype="130" unbalanced="0"/>
    <cacheHierarchy uniqueName="[Activities].[Activity_Date]" caption="Activity_Date" attribute="1" time="1" defaultMemberUniqueName="[Activities].[Activity_Date].[All]" allUniqueName="[Activities].[Activity_Date].[All]" dimensionUniqueName="[Activities]" displayFolder="" count="0" memberValueDatatype="7" unbalanced="0"/>
    <cacheHierarchy uniqueName="[Activities].[Activity_Type]" caption="Activity_Type" attribute="1" defaultMemberUniqueName="[Activities].[Activity_Type].[All]" allUniqueName="[Activities].[Activity_Type].[All]" dimensionUniqueName="[Activities]" displayFolder="" count="0" memberValueDatatype="130" unbalanced="0"/>
    <cacheHierarchy uniqueName="[Activities].[Subject]" caption="Subject" attribute="1" defaultMemberUniqueName="[Activities].[Subject].[All]" allUniqueName="[Activities].[Subject].[All]" dimensionUniqueName="[Activities]" displayFolder="" count="0" memberValueDatatype="130" unbalanced="0"/>
    <cacheHierarchy uniqueName="[Activities].[Outcome]" caption="Outcome" attribute="1" defaultMemberUniqueName="[Activities].[Outcome].[All]" allUniqueName="[Activities].[Outcome].[All]" dimensionUniqueName="[Activities]" displayFolder="" count="0" memberValueDatatype="130" unbalanced="0"/>
    <cacheHierarchy uniqueName="[Activities].[Next_Action]" caption="Next_Action" attribute="1" defaultMemberUniqueName="[Activities].[Next_Action].[All]" allUniqueName="[Activities].[Next_Action].[All]" dimensionUniqueName="[Activities]" displayFolder="" count="0" memberValueDatatype="130" unbalanced="0"/>
    <cacheHierarchy uniqueName="[Activities].[Assigned_To]" caption="Assigned_To" attribute="1" defaultMemberUniqueName="[Activities].[Assigned_To].[All]" allUniqueName="[Activities].[Assigned_To].[All]" dimensionUniqueName="[Activiti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reated_Date]" caption="Created_Date" attribute="1" time="1" defaultMemberUniqueName="[Customers].[Created_Date].[All]" allUniqueName="[Customers].[Created_Date].[All]" dimensionUniqueName="[Customers]" displayFolder="" count="0" memberValueDatatype="7" unbalanced="0"/>
    <cacheHierarchy uniqueName="[Customers].[Data_Quality_Status]" caption="Data_Quality_Status" attribute="1" defaultMemberUniqueName="[Customers].[Data_Quality_Status].[All]" allUniqueName="[Customers].[Data_Quality_Status].[All]" dimensionUniqueName="[Customers]" displayFolder="" count="0" memberValueDatatype="130" unbalanced="0"/>
    <cacheHierarchy uniqueName="[Leads].[Lead_ID]" caption="Lead_ID" attribute="1" defaultMemberUniqueName="[Leads].[Lead_ID].[All]" allUniqueName="[Leads].[Lead_ID].[All]" dimensionUniqueName="[Leads]" displayFolder="" count="0" memberValueDatatype="130" unbalanced="0"/>
    <cacheHierarchy uniqueName="[Leads].[Customer_ID]" caption="Customer_ID" attribute="1" defaultMemberUniqueName="[Leads].[Customer_ID].[All]" allUniqueName="[Leads].[Customer_ID].[All]" dimensionUniqueName="[Leads]" displayFolder="" count="0" memberValueDatatype="130" unbalanced="0"/>
    <cacheHierarchy uniqueName="[Leads].[Lead_Date]" caption="Lead_Date" attribute="1" time="1" defaultMemberUniqueName="[Leads].[Lead_Date].[All]" allUniqueName="[Leads].[Lead_Date].[All]" dimensionUniqueName="[Leads]" displayFolder="" count="0" memberValueDatatype="7" unbalanced="0"/>
    <cacheHierarchy uniqueName="[Leads].[Lead_Source]" caption="Lead_Source" attribute="1" defaultMemberUniqueName="[Leads].[Lead_Source].[All]" allUniqueName="[Leads].[Lead_Source].[All]" dimensionUniqueName="[Leads]" displayFolder="" count="0" memberValueDatatype="130" unbalanced="0"/>
    <cacheHierarchy uniqueName="[Leads].[Product_ID]" caption="Product_ID" attribute="1" defaultMemberUniqueName="[Leads].[Product_ID].[All]" allUniqueName="[Leads].[Product_ID].[All]" dimensionUniqueName="[Leads]" displayFolder="" count="0" memberValueDatatype="130" unbalanced="0"/>
    <cacheHierarchy uniqueName="[Leads].[Product_Name]" caption="Product_Name" attribute="1" defaultMemberUniqueName="[Leads].[Product_Name].[All]" allUniqueName="[Leads].[Product_Name].[All]" dimensionUniqueName="[Leads]" displayFolder="" count="0" memberValueDatatype="130" unbalanced="0"/>
    <cacheHierarchy uniqueName="[Leads].[Sales_Stage]" caption="Sales_Stage" attribute="1" defaultMemberUniqueName="[Leads].[Sales_Stage].[All]" allUniqueName="[Leads].[Sales_Stage].[All]" dimensionUniqueName="[Leads]" displayFolder="" count="2" memberValueDatatype="130" unbalanced="0"/>
    <cacheHierarchy uniqueName="[Leads].[Lead_Score]" caption="Lead_Score" attribute="1" defaultMemberUniqueName="[Leads].[Lead_Score].[All]" allUniqueName="[Leads].[Lead_Score].[All]" dimensionUniqueName="[Leads]" displayFolder="" count="0" memberValueDatatype="20" unbalanced="0"/>
    <cacheHierarchy uniqueName="[Leads].[Estimated_Value]" caption="Estimated_Value" attribute="1" defaultMemberUniqueName="[Leads].[Estimated_Value].[All]" allUniqueName="[Leads].[Estimated_Value].[All]" dimensionUniqueName="[Leads]" displayFolder="" count="0" memberValueDatatype="20" unbalanced="0"/>
    <cacheHierarchy uniqueName="[Leads].[Assigned_To]" caption="Assigned_To" attribute="1" defaultMemberUniqueName="[Leads].[Assigned_To].[All]" allUniqueName="[Leads].[Assigned_To].[All]" dimensionUniqueName="[Leads]" displayFolder="" count="0" memberValueDatatype="130" unbalanced="0"/>
    <cacheHierarchy uniqueName="[Leads].[Next_Follow_Up]" caption="Next_Follow_Up" attribute="1" time="1" defaultMemberUniqueName="[Leads].[Next_Follow_Up].[All]" allUniqueName="[Leads].[Next_Follow_Up].[All]" dimensionUniqueName="[Leads]" displayFolder="" count="0" memberValueDatatype="7" unbalanced="0"/>
    <cacheHierarchy uniqueName="[Leads].[Campaign_ID]" caption="Campaign_ID" attribute="1" defaultMemberUniqueName="[Leads].[Campaign_ID].[All]" allUniqueName="[Leads].[Campaign_ID].[All]" dimensionUniqueName="[Leads]" displayFolder="" count="0" memberValueDatatype="130" unbalanced="0"/>
    <cacheHierarchy uniqueName="[Leads].[Column1]" caption="Column1" attribute="1" defaultMemberUniqueName="[Leads].[Column1].[All]" allUniqueName="[Leads].[Column1].[All]" dimensionUniqueName="[Leads]" displayFolder="" count="0" memberValueDatatype="20" unbalanced="0"/>
    <cacheHierarchy uniqueName="[Marketing_Campaigns].[Campaign_ID]" caption="Campaign_ID" attribute="1" defaultMemberUniqueName="[Marketing_Campaigns].[Campaign_ID].[All]" allUniqueName="[Marketing_Campaigns].[Campaign_ID].[All]" dimensionUniqueName="[Marketing_Campaigns]" displayFolder="" count="0" memberValueDatatype="130" unbalanced="0"/>
    <cacheHierarchy uniqueName="[Marketing_Campaigns].[Campaign_Name]" caption="Campaign_Name" attribute="1" defaultMemberUniqueName="[Marketing_Campaigns].[Campaign_Name].[All]" allUniqueName="[Marketing_Campaigns].[Campaign_Name].[All]" dimensionUniqueName="[Marketing_Campaigns]" displayFolder="" count="2" memberValueDatatype="130" unbalanced="0"/>
    <cacheHierarchy uniqueName="[Marketing_Campaigns].[Channel]" caption="Channel" attribute="1" defaultMemberUniqueName="[Marketing_Campaigns].[Channel].[All]" allUniqueName="[Marketing_Campaigns].[Channel].[All]" dimensionUniqueName="[Marketing_Campaigns]" displayFolder="" count="0" memberValueDatatype="130" unbalanced="0"/>
    <cacheHierarchy uniqueName="[Marketing_Campaigns].[Campaign_Type]" caption="Campaign_Type" attribute="1" defaultMemberUniqueName="[Marketing_Campaigns].[Campaign_Type].[All]" allUniqueName="[Marketing_Campaigns].[Campaign_Type].[All]" dimensionUniqueName="[Marketing_Campaigns]" displayFolder="" count="0" memberValueDatatype="130" unbalanced="0"/>
    <cacheHierarchy uniqueName="[Marketing_Campaigns].[Start_Date]" caption="Start_Date" attribute="1" time="1" defaultMemberUniqueName="[Marketing_Campaigns].[Start_Date].[All]" allUniqueName="[Marketing_Campaigns].[Start_Date].[All]" dimensionUniqueName="[Marketing_Campaigns]" displayFolder="" count="0" memberValueDatatype="7" unbalanced="0"/>
    <cacheHierarchy uniqueName="[Marketing_Campaigns].[End_Date]" caption="End_Date" attribute="1" time="1" defaultMemberUniqueName="[Marketing_Campaigns].[End_Date].[All]" allUniqueName="[Marketing_Campaigns].[End_Date].[All]" dimensionUniqueName="[Marketing_Campaigns]" displayFolder="" count="0" memberValueDatatype="7" unbalanced="0"/>
    <cacheHierarchy uniqueName="[Marketing_Campaigns].[Budget]" caption="Budget" attribute="1" defaultMemberUniqueName="[Marketing_Campaigns].[Budget].[All]" allUniqueName="[Marketing_Campaigns].[Budget].[All]" dimensionUniqueName="[Marketing_Campaigns]" displayFolder="" count="0" memberValueDatatype="20" unbalanced="0"/>
    <cacheHierarchy uniqueName="[Marketing_Campaigns].[Campaign_Duration_Days]" caption="Campaign_Duration_Days" attribute="1" defaultMemberUniqueName="[Marketing_Campaigns].[Campaign_Duration_Days].[All]" allUniqueName="[Marketing_Campaigns].[Campaign_Duration_Days].[All]" dimensionUniqueName="[Marketing_Campaigns]" displayFolder="" count="0" memberValueDatatype="20" unbalanced="0"/>
    <cacheHierarchy uniqueName="[Marketing_Campaigns].[Campaign_Status]" caption="Campaign_Status" attribute="1" defaultMemberUniqueName="[Marketing_Campaigns].[Campaign_Status].[All]" allUniqueName="[Marketing_Campaigns].[Campaign_Status].[All]" dimensionUniqueName="[Marketing_Campaigns]" displayFolder="" count="0" memberValueDatatype="130" unbalanced="0"/>
    <cacheHierarchy uniqueName="[Opportunities].[Opportunity_ID]" caption="Opportunity_ID" attribute="1" defaultMemberUniqueName="[Opportunities].[Opportunity_ID].[All]" allUniqueName="[Opportunities].[Opportunity_ID].[All]" dimensionUniqueName="[Opportunities]" displayFolder="" count="0" memberValueDatatype="130" unbalanced="0"/>
    <cacheHierarchy uniqueName="[Opportunities].[Lead_ID]" caption="Lead_ID" attribute="1" defaultMemberUniqueName="[Opportunities].[Lead_ID].[All]" allUniqueName="[Opportunities].[Lead_ID].[All]" dimensionUniqueName="[Opportunities]" displayFolder="" count="0" memberValueDatatype="130" unbalanced="0"/>
    <cacheHierarchy uniqueName="[Opportunities].[Customer_ID]" caption="Customer_ID" attribute="1" defaultMemberUniqueName="[Opportunities].[Customer_ID].[All]" allUniqueName="[Opportunities].[Customer_ID].[All]" dimensionUniqueName="[Opportunities]" displayFolder="" count="0" memberValueDatatype="130" unbalanced="0"/>
    <cacheHierarchy uniqueName="[Opportunities].[Product_ID]" caption="Product_ID" attribute="1" defaultMemberUniqueName="[Opportunities].[Product_ID].[All]" allUniqueName="[Opportunities].[Product_ID].[All]" dimensionUniqueName="[Opportunities]" displayFolder="" count="0" memberValueDatatype="130" unbalanced="0"/>
    <cacheHierarchy uniqueName="[Opportunities].[Product_Name]" caption="Product_Name" attribute="1" defaultMemberUniqueName="[Opportunities].[Product_Name].[All]" allUniqueName="[Opportunities].[Product_Name].[All]" dimensionUniqueName="[Opportunities]" displayFolder="" count="0" memberValueDatatype="130" unbalanced="0"/>
    <cacheHierarchy uniqueName="[Opportunities].[Opportunity_Name]" caption="Opportunity_Name" attribute="1" defaultMemberUniqueName="[Opportunities].[Opportunity_Name].[All]" allUniqueName="[Opportunities].[Opportunity_Name].[All]" dimensionUniqueName="[Opportunities]" displayFolder="" count="0" memberValueDatatype="130" unbalanced="0"/>
    <cacheHierarchy uniqueName="[Opportunities].[Pipeline_Stage]" caption="Pipeline_Stage" attribute="1" defaultMemberUniqueName="[Opportunities].[Pipeline_Stage].[All]" allUniqueName="[Opportunities].[Pipeline_Stage].[All]" dimensionUniqueName="[Opportunities]" displayFolder="" count="0" memberValueDatatype="130" unbalanced="0"/>
    <cacheHierarchy uniqueName="[Opportunities].[Amount]" caption="Amount" attribute="1" defaultMemberUniqueName="[Opportunities].[Amount].[All]" allUniqueName="[Opportunities].[Amount].[All]" dimensionUniqueName="[Opportunities]" displayFolder="" count="0" memberValueDatatype="20" unbalanced="0"/>
    <cacheHierarchy uniqueName="[Opportunities].[Probability]" caption="Probability" attribute="1" defaultMemberUniqueName="[Opportunities].[Probability].[All]" allUniqueName="[Opportunities].[Probability].[All]" dimensionUniqueName="[Opportunities]" displayFolder="" count="0" memberValueDatatype="20" unbalanced="0"/>
    <cacheHierarchy uniqueName="[Opportunities].[Expected_Value]" caption="Expected_Value" attribute="1" defaultMemberUniqueName="[Opportunities].[Expected_Value].[All]" allUniqueName="[Opportunities].[Expected_Value].[All]" dimensionUniqueName="[Opportunities]" displayFolder="" count="0" memberValueDatatype="20" unbalanced="0"/>
    <cacheHierarchy uniqueName="[Opportunities].[Expected_Close_Date]" caption="Expected_Close_Date" attribute="1" time="1" defaultMemberUniqueName="[Opportunities].[Expected_Close_Date].[All]" allUniqueName="[Opportunities].[Expected_Close_Date].[All]" dimensionUniqueName="[Opportunities]" displayFolder="" count="0" memberValueDatatype="7" unbalanced="0"/>
    <cacheHierarchy uniqueName="[Opportunities].[Owner]" caption="Owner" attribute="1" defaultMemberUniqueName="[Opportunities].[Owner].[All]" allUniqueName="[Opportunities].[Owner].[All]" dimensionUniqueName="[Opportunities]" displayFolder="" count="0" memberValueDatatype="130" unbalanced="0"/>
    <cacheHierarchy uniqueName="[Opportunities].[Lead_Date]" caption="Lead_Date" attribute="1" time="1" defaultMemberUniqueName="[Opportunities].[Lead_Date].[All]" allUniqueName="[Opportunities].[Lead_Date].[All]" dimensionUniqueName="[Opportunitie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Measures].[Total Leads]" caption="Total Leads" measure="1" displayFolder="" measureGroup="Leads" count="0"/>
    <cacheHierarchy uniqueName="[Measures].[Qualified Leads]" caption="Qualified Leads" measure="1" displayFolder="" measureGroup="Leads" count="0"/>
    <cacheHierarchy uniqueName="[Measures].[Won Leads]" caption="Won Leads" measure="1" displayFolder="" measureGroup="Leads" count="0"/>
    <cacheHierarchy uniqueName="[Measures].[Lost Leads]" caption="Lost Leads" measure="1" displayFolder="" measureGroup="Leads" count="0"/>
    <cacheHierarchy uniqueName="[Measures].[Conversion Rate]" caption="Conversion Rate" measure="1" displayFolder="" measureGroup="Leads" count="0"/>
    <cacheHierarchy uniqueName="[Measures].[Total Pipeline Value]" caption="Total Pipeline Value" measure="1" displayFolder="" measureGroup="Leads" count="0"/>
    <cacheHierarchy uniqueName="[Measures].[Won Revenue]" caption="Won Revenue" measure="1" displayFolder="" measureGroup="Leads" count="0"/>
    <cacheHierarchy uniqueName="[Measures].[Expected Pipeline Value]" caption="Expected Pipeline Value" measure="1" displayFolder="" measureGroup="Leads" count="0"/>
    <cacheHierarchy uniqueName="[Measures].[Average Opportunity Value]" caption="Average Opportunity Value" measure="1" displayFolder="" measureGroup="Leads" count="0"/>
    <cacheHierarchy uniqueName="[Measures].[Total Activities]" caption="Total Activities" measure="1" displayFolder="" measureGroup="Leads" count="0"/>
    <cacheHierarchy uniqueName="[Measures].[Active Opportunities]" caption="Active Opportunities" measure="1" displayFolder="" measureGroup="Leads" count="0"/>
    <cacheHierarchy uniqueName="[Measures].[__XL_Count Customers]" caption="__XL_Count Customers" measure="1" displayFolder="" measureGroup="Customers" count="0" hidden="1"/>
    <cacheHierarchy uniqueName="[Measures].[__XL_Count Leads]" caption="__XL_Count Leads" measure="1" displayFolder="" measureGroup="Leads" count="0" hidden="1"/>
    <cacheHierarchy uniqueName="[Measures].[__XL_Count Activities]" caption="__XL_Count Activities" measure="1" displayFolder="" measureGroup="Activities" count="0" hidden="1"/>
    <cacheHierarchy uniqueName="[Measures].[__XL_Count Opportunities]" caption="__XL_Count Opportunities" measure="1" displayFolder="" measureGroup="Opportunities" count="0" hidden="1"/>
    <cacheHierarchy uniqueName="[Measures].[__XL_Count Marketing_Campaigns]" caption="__XL_Count Marketing_Campaigns" measure="1" displayFolder="" measureGroup="Marketing_Campaigns" count="0" hidden="1"/>
    <cacheHierarchy uniqueName="[Measures].[__XL_Count Products 1]" caption="__XL_Count Products 1" measure="1" displayFolder="" measureGroup="Products" count="0" hidden="1"/>
    <cacheHierarchy uniqueName="[Measures].[__No measures defined]" caption="__No measures defined" measure="1" displayFolder="" count="0" hidden="1"/>
    <cacheHierarchy uniqueName="[Measures].[Sum of Amount]" caption="Sum of Amount" measure="1" displayFolder="" measureGroup="Opportunities" count="0" hidden="1">
      <extLst>
        <ext xmlns:x15="http://schemas.microsoft.com/office/spreadsheetml/2010/11/main" uri="{B97F6D7D-B522-45F9-BDA1-12C45D357490}">
          <x15:cacheHierarchy aggregatedColumn="48"/>
        </ext>
      </extLst>
    </cacheHierarchy>
    <cacheHierarchy uniqueName="[Measures].[Sum of Expected_Value]" caption="Sum of Expected_Value" measure="1" displayFolder="" measureGroup="Opportunities"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596197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7B420-90AD-488E-B6B3-54F2881A8B82}" name="Pivot_Analysis!I17" cacheId="45" applyNumberFormats="0" applyBorderFormats="0" applyFontFormats="0" applyPatternFormats="0" applyAlignmentFormats="0" applyWidthHeightFormats="1" dataCaption="Values" tag="9de5b60c-5869-45bd-9698-37e1b7744280" updatedVersion="8" minRefreshableVersion="3" useAutoFormatting="1" subtotalHiddenItems="1" itemPrintTitles="1" createdVersion="8" indent="0" outline="1" outlineData="1" multipleFieldFilters="0">
  <location ref="I17:O18"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F0C6C-9266-4791-B7FA-E828CDB68065}" name="PivotTable5" cacheId="43" applyNumberFormats="0" applyBorderFormats="0" applyFontFormats="0" applyPatternFormats="0" applyAlignmentFormats="0" applyWidthHeightFormats="1" dataCaption="Values" tag="691a1f78-8d9f-40e2-a9b0-457a8b76256d" updatedVersion="8" minRefreshableVersion="3" useAutoFormatting="1" subtotalHiddenItems="1" itemPrintTitles="1" createdVersion="8" indent="0" outline="1" outlineData="1" multipleFieldFilters="0" chartFormat="19">
  <location ref="B17:D27" firstHeaderRow="0" firstDataRow="1" firstDataCol="1"/>
  <pivotFields count="7">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8"/>
    </i>
    <i>
      <x v="3"/>
    </i>
    <i>
      <x v="7"/>
    </i>
    <i>
      <x v="6"/>
    </i>
    <i>
      <x v="5"/>
    </i>
    <i>
      <x/>
    </i>
    <i>
      <x v="1"/>
    </i>
    <i>
      <x v="4"/>
    </i>
    <i>
      <x v="2"/>
    </i>
    <i t="grand">
      <x/>
    </i>
  </rowItems>
  <colFields count="1">
    <field x="-2"/>
  </colFields>
  <colItems count="2">
    <i>
      <x/>
    </i>
    <i i="1">
      <x v="1"/>
    </i>
  </colItems>
  <dataFields count="2">
    <dataField name="Expected Value" fld="2" baseField="0" baseItem="8"/>
    <dataField name="Opportunity Amount" fld="1" baseField="0" baseItem="8"/>
  </dataFields>
  <formats count="2">
    <format dxfId="57">
      <pivotArea grandRow="1" outline="0" collapsedLevelsAreSubtotals="1" fieldPosition="0"/>
    </format>
    <format dxfId="56">
      <pivotArea collapsedLevelsAreSubtotals="1" fieldPosition="0">
        <references count="1">
          <reference field="0" count="0"/>
        </references>
      </pivotArea>
    </format>
  </formats>
  <chartFormats count="2">
    <chartFormat chart="18" format="10"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pportunity Amount"/>
    <pivotHierarchy dragToData="1" caption="Expected Value"/>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es]"/>
        <x15:activeTabTopLevelEntity name="[Products]"/>
        <x15:activeTabTopLevelEntity name="[Leads]"/>
        <x15:activeTabTopLevelEntity name="[Marketing_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B1DF3-1ACD-40B8-8F23-404CF67232B8}" name="PivotTable6" cacheId="44" applyNumberFormats="0" applyBorderFormats="0" applyFontFormats="0" applyPatternFormats="0" applyAlignmentFormats="0" applyWidthHeightFormats="1" dataCaption="Values" tag="ab277e49-2b09-40c0-b9f7-c2aa5a661026" updatedVersion="8" minRefreshableVersion="3" useAutoFormatting="1" subtotalHiddenItems="1" itemPrintTitles="1" createdVersion="8" indent="0" outline="1" outlineData="1" multipleFieldFilters="0" chartFormat="10">
  <location ref="F17:G23" firstHeaderRow="1" firstDataRow="1" firstDataCol="1"/>
  <pivotFields count="6">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3"/>
    </i>
    <i>
      <x v="1"/>
    </i>
    <i>
      <x v="4"/>
    </i>
    <i>
      <x v="2"/>
    </i>
    <i t="grand">
      <x/>
    </i>
  </rowItems>
  <colItems count="1">
    <i/>
  </colItems>
  <dataFields count="1">
    <dataField fld="1" subtotal="count" baseField="0" baseItem="0"/>
  </dataFields>
  <chartFormats count="1">
    <chartFormat chart="9" format="5"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Leads]"/>
        <x15:activeTabTopLevelEntity name="[Marketing_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D2CD8-56F7-4B8C-9895-C086EB54097F}" name="PivotTable2" cacheId="40" applyNumberFormats="0" applyBorderFormats="0" applyFontFormats="0" applyPatternFormats="0" applyAlignmentFormats="0" applyWidthHeightFormats="1" dataCaption="Values" tag="9d71a40d-9cb1-485b-9cc5-7d64efaf8f22" updatedVersion="8" minRefreshableVersion="3" useAutoFormatting="1" subtotalHiddenItems="1" itemPrintTitles="1" createdVersion="8" indent="0" outline="1" outlineData="1" multipleFieldFilters="0" chartFormat="10">
  <location ref="E3:F14" firstHeaderRow="1" firstDataRow="1" firstDataCol="1"/>
  <pivotFields count="6">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3"/>
    </i>
    <i>
      <x v="9"/>
    </i>
    <i>
      <x/>
    </i>
    <i>
      <x v="1"/>
    </i>
    <i>
      <x v="7"/>
    </i>
    <i>
      <x v="2"/>
    </i>
    <i>
      <x v="8"/>
    </i>
    <i>
      <x v="6"/>
    </i>
    <i>
      <x v="5"/>
    </i>
    <i t="grand">
      <x/>
    </i>
  </rowItems>
  <colItems count="1">
    <i/>
  </colItems>
  <dataFields count="1">
    <dataField fld="1" subtotal="count" baseField="0" baseItem="0"/>
  </dataFields>
  <formats count="2">
    <format dxfId="59">
      <pivotArea outline="0" collapsedLevelsAreSubtotals="1" fieldPosition="0"/>
    </format>
    <format dxfId="58">
      <pivotArea dataOnly="0" labelOnly="1" outline="0" axis="axisValues"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s]"/>
        <x15:activeTabTopLevelEntity name="[Products]"/>
        <x15:activeTabTopLevelEntity name="[Marketing_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A907F-62A3-4742-BEBE-4257573976A1}" name="PivotTable1" cacheId="47" applyNumberFormats="0" applyBorderFormats="0" applyFontFormats="0" applyPatternFormats="0" applyAlignmentFormats="0" applyWidthHeightFormats="1" dataCaption="Values" tag="9bda3760-b55e-4d87-81c3-559730ec00d7" updatedVersion="8" minRefreshableVersion="3" useAutoFormatting="1" subtotalHiddenItems="1" itemPrintTitles="1" createdVersion="8" indent="0" outline="1" outlineData="1" multipleFieldFilters="0" chartFormat="14">
  <location ref="B3:C13" firstHeaderRow="1" firstDataRow="1" firstDataCol="1"/>
  <pivotFields count="5">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5"/>
    </i>
    <i>
      <x v="2"/>
    </i>
    <i>
      <x v="1"/>
    </i>
    <i>
      <x v="4"/>
    </i>
    <i>
      <x v="6"/>
    </i>
    <i>
      <x v="3"/>
    </i>
    <i>
      <x/>
    </i>
    <i>
      <x v="7"/>
    </i>
    <i>
      <x v="8"/>
    </i>
    <i t="grand">
      <x/>
    </i>
  </rowItems>
  <colItems count="1">
    <i/>
  </colItems>
  <dataFields count="1">
    <dataField fld="1" subtotal="count" baseField="0" baseItem="0"/>
  </dataFields>
  <formats count="2">
    <format dxfId="61">
      <pivotArea outline="0" collapsedLevelsAreSubtotals="1" fieldPosition="0"/>
    </format>
    <format dxfId="60">
      <pivotArea dataOnly="0" labelOnly="1" outline="0" axis="axisValues" fieldPosition="0"/>
    </format>
  </formats>
  <chartFormats count="1">
    <chartFormat chart="13" format="5"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s]"/>
        <x15:activeTabTopLevelEntity name="[Products]"/>
        <x15:activeTabTopLevelEntity name="[Marketing_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2C77F4-3338-40CF-9D08-BAAB1D116FE9}" name="PivotTable4" cacheId="42" applyNumberFormats="0" applyBorderFormats="0" applyFontFormats="0" applyPatternFormats="0" applyAlignmentFormats="0" applyWidthHeightFormats="1" dataCaption="Values" tag="aa13d404-abfc-4235-857c-177f782f59c6" updatedVersion="8" minRefreshableVersion="3" useAutoFormatting="1" subtotalHiddenItems="1" itemPrintTitles="1" createdVersion="8" indent="0" outline="1" outlineData="1" multipleFieldFilters="0" chartFormat="26">
  <location ref="L3:N14" firstHeaderRow="0" firstDataRow="1" firstDataCol="1"/>
  <pivotFields count="6">
    <pivotField axis="axisRow" allDrilled="1" subtotalTop="0" showAll="0" defaultSubtotal="0" defaultAttributeDrillState="1">
      <items count="10">
        <item n="Email Product " x="2"/>
        <item x="8"/>
        <item x="0"/>
        <item x="1"/>
        <item x="3"/>
        <item x="4"/>
        <item x="5"/>
        <item x="6"/>
        <item x="7"/>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chartFormats count="2">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s]"/>
        <x15:activeTabTopLevelEntity name="[Lead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327AA9-B445-46E9-9A47-9CAC69683C29}" name="PivotTable3" cacheId="41" applyNumberFormats="0" applyBorderFormats="0" applyFontFormats="0" applyPatternFormats="0" applyAlignmentFormats="0" applyWidthHeightFormats="1" dataCaption="Values" tag="17855f61-c191-40dd-ba8c-21f2134748a7" updatedVersion="8" minRefreshableVersion="3" useAutoFormatting="1" subtotalHiddenItems="1" itemPrintTitles="1" createdVersion="8" indent="0" outline="1" outlineData="1" multipleFieldFilters="0" chartFormat="12">
  <location ref="H3:I9" firstHeaderRow="1" firstDataRow="1" firstDataCol="1"/>
  <pivotFields count="6">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i>
    <i>
      <x v="3"/>
    </i>
    <i>
      <x v="2"/>
    </i>
    <i>
      <x v="1"/>
    </i>
    <i t="grand">
      <x/>
    </i>
  </rowItems>
  <colItems count="1">
    <i/>
  </colItems>
  <dataFields count="1">
    <dataField fld="1" subtotal="count" baseField="0" baseItem="0"/>
  </dataFields>
  <chartFormats count="1">
    <chartFormat chart="11" format="7"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s]"/>
        <x15:activeTabTopLevelEntity name="[Products]"/>
        <x15:activeTabTopLevelEntity name="[Marketing_Campaig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98998B-F001-4BE5-8BB1-3A8266898D15}" name="PivotTable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0:C36" firstHeaderRow="1" firstDataRow="1" firstDataCol="1"/>
  <pivotFields count="6">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3"/>
    </i>
    <i>
      <x v="4"/>
    </i>
    <i>
      <x v="1"/>
    </i>
    <i>
      <x v="2"/>
    </i>
    <i t="grand">
      <x/>
    </i>
  </rowItems>
  <colItems count="1">
    <i/>
  </colItems>
  <dataFields count="1">
    <dataField fld="1" subtotal="count" baseField="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Lea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4FCC3021-EFFD-472C-B2BC-08E82B2CAC09}" autoFormatId="16" applyNumberFormats="0" applyBorderFormats="0" applyFontFormats="0" applyPatternFormats="0" applyAlignmentFormats="0" applyWidthHeightFormats="0">
  <queryTableRefresh nextId="10">
    <queryTableFields count="9">
      <queryTableField id="1" name="Customer_ID" tableColumnId="1"/>
      <queryTableField id="2" name="First_Name" tableColumnId="2"/>
      <queryTableField id="3" name="Last_Name" tableColumnId="3"/>
      <queryTableField id="4" name="Customer_Type" tableColumnId="4"/>
      <queryTableField id="5" name="Country" tableColumnId="5"/>
      <queryTableField id="6" name="Email" tableColumnId="6"/>
      <queryTableField id="7" name="Phone" tableColumnId="7"/>
      <queryTableField id="8" name="Created_Date" tableColumnId="8"/>
      <queryTableField id="9" name="Data_Quality_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5D5BA83-5FE2-4E91-85CC-31FEAB1F135D}" autoFormatId="16" applyNumberFormats="0" applyBorderFormats="0" applyFontFormats="0" applyPatternFormats="0" applyAlignmentFormats="0" applyWidthHeightFormats="0">
  <queryTableRefresh nextId="14">
    <queryTableFields count="13">
      <queryTableField id="1" name="Leads[Lead_ID]" tableColumnId="1"/>
      <queryTableField id="2" name="Leads[Customer_ID]" tableColumnId="2"/>
      <queryTableField id="3" name="Leads[Lead_Date]" tableColumnId="3"/>
      <queryTableField id="4" name="Leads[Lead_Source]" tableColumnId="4"/>
      <queryTableField id="5" name="Leads[Product_ID]" tableColumnId="5"/>
      <queryTableField id="6" name="Leads[Product_Name]" tableColumnId="6"/>
      <queryTableField id="7" name="Leads[Sales_Stage]" tableColumnId="7"/>
      <queryTableField id="8" name="Leads[Lead_Score]" tableColumnId="8"/>
      <queryTableField id="9" name="Leads[Estimated_Value]" tableColumnId="9"/>
      <queryTableField id="10" name="Leads[Assigned_To]" tableColumnId="10"/>
      <queryTableField id="11" name="Leads[Next_Follow_Up]" tableColumnId="11"/>
      <queryTableField id="12" name="Leads[Campaign_ID]" tableColumnId="12"/>
      <queryTableField id="13" name="Leads[Column1]"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35C38EE-B00A-4AD0-A336-2CBECE84F494}" autoFormatId="16" applyNumberFormats="0" applyBorderFormats="0" applyFontFormats="0" applyPatternFormats="0" applyAlignmentFormats="0" applyWidthHeightFormats="0">
  <queryTableRefresh nextId="14">
    <queryTableFields count="13">
      <queryTableField id="1" name="Leads[Lead_ID]" tableColumnId="1"/>
      <queryTableField id="2" name="Leads[Customer_ID]" tableColumnId="2"/>
      <queryTableField id="3" name="Leads[Lead_Date]" tableColumnId="3"/>
      <queryTableField id="4" name="Leads[Lead_Source]" tableColumnId="4"/>
      <queryTableField id="5" name="Leads[Product_ID]" tableColumnId="5"/>
      <queryTableField id="6" name="Leads[Product_Name]" tableColumnId="6"/>
      <queryTableField id="7" name="Leads[Sales_Stage]" tableColumnId="7"/>
      <queryTableField id="8" name="Leads[Lead_Score]" tableColumnId="8"/>
      <queryTableField id="9" name="Leads[Estimated_Value]" tableColumnId="9"/>
      <queryTableField id="10" name="Leads[Assigned_To]" tableColumnId="10"/>
      <queryTableField id="11" name="Leads[Next_Follow_Up]" tableColumnId="11"/>
      <queryTableField id="12" name="Leads[Campaign_ID]" tableColumnId="12"/>
      <queryTableField id="13" name="Leads[Column1]"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E1D16FF-CDB9-4476-92DE-95F374B8C6D4}" autoFormatId="16" applyNumberFormats="0" applyBorderFormats="0" applyFontFormats="0" applyPatternFormats="0" applyAlignmentFormats="0" applyWidthHeightFormats="0">
  <queryTableRefresh nextId="14">
    <queryTableFields count="13">
      <queryTableField id="1" name="Opportunities[Opportunity_ID]" tableColumnId="1"/>
      <queryTableField id="2" name="Opportunities[Lead_ID]" tableColumnId="2"/>
      <queryTableField id="3" name="Opportunities[Customer_ID]" tableColumnId="3"/>
      <queryTableField id="4" name="Opportunities[Product_ID]" tableColumnId="4"/>
      <queryTableField id="5" name="Opportunities[Product_Name]" tableColumnId="5"/>
      <queryTableField id="6" name="Opportunities[Opportunity_Name]" tableColumnId="6"/>
      <queryTableField id="7" name="Opportunities[Pipeline_Stage]" tableColumnId="7"/>
      <queryTableField id="8" name="Opportunities[Amount]" tableColumnId="8"/>
      <queryTableField id="9" name="Opportunities[Probability]" tableColumnId="9"/>
      <queryTableField id="10" name="Opportunities[Expected_Value]" tableColumnId="10"/>
      <queryTableField id="11" name="Opportunities[Expected_Close_Date]" tableColumnId="11"/>
      <queryTableField id="12" name="Opportunities[Owner]" tableColumnId="12"/>
      <queryTableField id="13" name="Opportunities[Lead_Date]" tableColumnId="13"/>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7106E08-B6ED-4F54-A5BD-003308F2B2D1}" autoFormatId="16" applyNumberFormats="0" applyBorderFormats="0" applyFontFormats="0" applyPatternFormats="0" applyAlignmentFormats="0" applyWidthHeightFormats="0">
  <queryTableRefresh nextId="14">
    <queryTableFields count="13">
      <queryTableField id="1" name="Leads[Lead_ID]" tableColumnId="1"/>
      <queryTableField id="2" name="Leads[Customer_ID]" tableColumnId="2"/>
      <queryTableField id="3" name="Leads[Lead_Date]" tableColumnId="3"/>
      <queryTableField id="4" name="Leads[Lead_Source]" tableColumnId="4"/>
      <queryTableField id="5" name="Leads[Product_ID]" tableColumnId="5"/>
      <queryTableField id="6" name="Leads[Product_Name]" tableColumnId="6"/>
      <queryTableField id="7" name="Leads[Sales_Stage]" tableColumnId="7"/>
      <queryTableField id="8" name="Leads[Lead_Score]" tableColumnId="8"/>
      <queryTableField id="9" name="Leads[Estimated_Value]" tableColumnId="9"/>
      <queryTableField id="10" name="Leads[Assigned_To]" tableColumnId="10"/>
      <queryTableField id="11" name="Leads[Next_Follow_Up]" tableColumnId="11"/>
      <queryTableField id="12" name="Leads[Campaign_ID]" tableColumnId="12"/>
      <queryTableField id="13" name="Leads[Column1]" tableColumnId="1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FB6D6A37-DC4F-4CB6-BAAC-97D56877F595}" autoFormatId="16" applyNumberFormats="0" applyBorderFormats="0" applyFontFormats="0" applyPatternFormats="0" applyAlignmentFormats="0" applyWidthHeightFormats="0">
  <queryTableRefresh nextId="30" unboundColumnsRight="1">
    <queryTableFields count="13">
      <queryTableField id="13" name="Lead_ID" tableColumnId="13"/>
      <queryTableField id="1" name="Customer_ID" tableColumnId="1"/>
      <queryTableField id="14" name="Lead_Date" tableColumnId="14"/>
      <queryTableField id="8" name="Lead_Source" tableColumnId="8"/>
      <queryTableField id="15" name="Product_ID" tableColumnId="15"/>
      <queryTableField id="16" name="Product_Name" tableColumnId="16"/>
      <queryTableField id="17" name="Sales_Stage" tableColumnId="17"/>
      <queryTableField id="18" name="Lead_Score" tableColumnId="18"/>
      <queryTableField id="19" name="Estimated_Value" tableColumnId="19"/>
      <queryTableField id="11" name="Assigned_To" tableColumnId="11"/>
      <queryTableField id="20" name="Next_Follow_Up" tableColumnId="20"/>
      <queryTableField id="28" name="Campaign_ID" tableColumnId="21"/>
      <queryTableField id="29" dataBound="0" tableColumnId="2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0" xr16:uid="{2B9DBAF9-BFDF-45CD-86E0-8D3FA2BCBC1E}" autoFormatId="16" applyNumberFormats="0" applyBorderFormats="0" applyFontFormats="0" applyPatternFormats="0" applyAlignmentFormats="0" applyWidthHeightFormats="0">
  <queryTableRefresh nextId="5">
    <queryTableFields count="4">
      <queryTableField id="1" name="Product_ID" tableColumnId="1"/>
      <queryTableField id="2" name="Product_Name" tableColumnId="2"/>
      <queryTableField id="3" name="Brand" tableColumnId="3"/>
      <queryTableField id="4" name="Category"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5" xr16:uid="{94C4FF5D-B0AF-459D-A179-DD4C380B8FC6}" autoFormatId="16" applyNumberFormats="0" applyBorderFormats="0" applyFontFormats="0" applyPatternFormats="0" applyAlignmentFormats="0" applyWidthHeightFormats="0">
  <queryTableRefresh nextId="11">
    <queryTableFields count="10">
      <queryTableField id="1" name="Next_Action_Date" tableColumnId="1"/>
      <queryTableField id="2" name="Activity_ID" tableColumnId="2"/>
      <queryTableField id="3" name="Customer_ID" tableColumnId="3"/>
      <queryTableField id="4" name="Lead_ID" tableColumnId="4"/>
      <queryTableField id="5" name="Activity_Date" tableColumnId="5"/>
      <queryTableField id="6" name="Activity_Type" tableColumnId="6"/>
      <queryTableField id="7" name="Subject" tableColumnId="7"/>
      <queryTableField id="8" name="Outcome" tableColumnId="8"/>
      <queryTableField id="9" name="Next_Action" tableColumnId="9"/>
      <queryTableField id="10" name="Assigned_To"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8" xr16:uid="{060C4B97-8138-4C0D-B8D6-383D823B4BB4}" autoFormatId="16" applyNumberFormats="0" applyBorderFormats="0" applyFontFormats="0" applyPatternFormats="0" applyAlignmentFormats="0" applyWidthHeightFormats="0">
  <queryTableRefresh nextId="10">
    <queryTableFields count="9">
      <queryTableField id="1" name="Campaign_ID" tableColumnId="1"/>
      <queryTableField id="2" name="Campaign_Name" tableColumnId="2"/>
      <queryTableField id="3" name="Channel" tableColumnId="3"/>
      <queryTableField id="4" name="Campaign_Type" tableColumnId="4"/>
      <queryTableField id="5" name="Start_Date" tableColumnId="5"/>
      <queryTableField id="6" name="End_Date" tableColumnId="6"/>
      <queryTableField id="7" name="Budget" tableColumnId="7"/>
      <queryTableField id="8" name="Campaign_Duration_Days" tableColumnId="8"/>
      <queryTableField id="9" name="Campaign_Status" tableColumnId="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9" xr16:uid="{013839D9-2275-4FB3-AF24-CEAAEB174367}" autoFormatId="16" applyNumberFormats="0" applyBorderFormats="0" applyFontFormats="0" applyPatternFormats="0" applyAlignmentFormats="0" applyWidthHeightFormats="0">
  <queryTableRefresh nextId="14">
    <queryTableFields count="13">
      <queryTableField id="1" name="Opportunity_ID" tableColumnId="1"/>
      <queryTableField id="2" name="Lead_ID" tableColumnId="2"/>
      <queryTableField id="3" name="Customer_ID" tableColumnId="3"/>
      <queryTableField id="4" name="Product_ID" tableColumnId="4"/>
      <queryTableField id="5" name="Product_Name" tableColumnId="5"/>
      <queryTableField id="6" name="Opportunity_Name" tableColumnId="6"/>
      <queryTableField id="7" name="Pipeline_Stage" tableColumnId="7"/>
      <queryTableField id="8" name="Amount" tableColumnId="8"/>
      <queryTableField id="9" name="Probability" tableColumnId="9"/>
      <queryTableField id="10" name="Expected_Value" tableColumnId="10"/>
      <queryTableField id="11" name="Expected_Close_Date" tableColumnId="11"/>
      <queryTableField id="12" name="Owner" tableColumnId="12"/>
      <queryTableField id="13" name="Lead_Date" tableColumnId="13"/>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Stage" xr10:uid="{F8162F32-9AFA-4A0D-8FD6-54E3FE8DEAEF}" sourceName="[Leads].[Sales_Stage]">
  <pivotTables>
    <pivotTable tabId="14" name="PivotTable1"/>
    <pivotTable tabId="14" name="PivotTable2"/>
    <pivotTable tabId="14" name="PivotTable3"/>
    <pivotTable tabId="14" name="PivotTable4"/>
    <pivotTable tabId="14" name="PivotTable5"/>
    <pivotTable tabId="14" name="PivotTable6"/>
    <pivotTable tabId="14" name="Pivot_Analysis!I17"/>
    <pivotTable tabId="14" name="PivotTable9"/>
  </pivotTables>
  <data>
    <olap pivotCacheId="596197476">
      <levels count="2">
        <level uniqueName="[Leads].[Sales_Stage].[(All)]" sourceCaption="(All)" count="0"/>
        <level uniqueName="[Leads].[Sales_Stage].[Sales_Stage]" sourceCaption="Sales_Stage" count="9">
          <ranges>
            <range startItem="0">
              <i n="[Leads].[Sales_Stage].&amp;[Contacted]" c="Contacted"/>
              <i n="[Leads].[Sales_Stage].&amp;[Information Pack Sent]" c="Information Pack Sent"/>
              <i n="[Leads].[Sales_Stage].&amp;[Lost]" c="Lost"/>
              <i n="[Leads].[Sales_Stage].&amp;[Negotiation]" c="Negotiation"/>
              <i n="[Leads].[Sales_Stage].&amp;[New Lead]" c="New Lead"/>
              <i n="[Leads].[Sales_Stage].&amp;[Proposal]" c="Proposal"/>
              <i n="[Leads].[Sales_Stage].&amp;[Qualified]" c="Qualified"/>
              <i n="[Leads].[Sales_Stage].&amp;[Site Survey]" c="Site Survey"/>
              <i n="[Leads].[Sales_Stage].&amp;[Won]" c="Won"/>
            </range>
          </ranges>
        </level>
      </levels>
      <selections count="1">
        <selection n="[Leads].[Sales_St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E5699A-9A5F-4F01-AD62-92F73BAB7827}" sourceName="[Customers].[Country]">
  <pivotTables>
    <pivotTable tabId="14" name="PivotTable1"/>
    <pivotTable tabId="14" name="PivotTable2"/>
    <pivotTable tabId="14" name="PivotTable3"/>
    <pivotTable tabId="14" name="PivotTable4"/>
    <pivotTable tabId="14" name="PivotTable5"/>
    <pivotTable tabId="14" name="PivotTable6"/>
    <pivotTable tabId="14" name="Pivot_Analysis!I17"/>
    <pivotTable tabId="14" name="PivotTable9"/>
  </pivotTables>
  <data>
    <olap pivotCacheId="596197476">
      <levels count="2">
        <level uniqueName="[Customers].[Country].[(All)]" sourceCaption="(All)" count="0"/>
        <level uniqueName="[Customers].[Country].[Country]" sourceCaption="Country" count="8">
          <ranges>
            <range startItem="0">
              <i n="[Customers].[Country].&amp;[Belgium]" c="Belgium"/>
              <i n="[Customers].[Country].&amp;[France]" c="France"/>
              <i n="[Customers].[Country].&amp;[Germany]" c="Germany"/>
              <i n="[Customers].[Country].&amp;[Ireland]" c="Ireland"/>
              <i n="[Customers].[Country].&amp;[Italy]" c="Italy"/>
              <i n="[Customers].[Country].&amp;[Netherlands]" c="Netherlands"/>
              <i n="[Customers].[Country].&amp;[Spain]" c="Spain"/>
              <i n="[Customers].[Country].&amp;[UK]" c="UK"/>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8204694-645E-4F53-88E8-854924F99B3D}" sourceName="[Products].[Product_Name]">
  <pivotTables>
    <pivotTable tabId="14" name="PivotTable1"/>
    <pivotTable tabId="14" name="PivotTable2"/>
    <pivotTable tabId="14" name="PivotTable3"/>
    <pivotTable tabId="14" name="PivotTable4"/>
    <pivotTable tabId="14" name="PivotTable5"/>
    <pivotTable tabId="14" name="Pivot_Analysis!I17"/>
    <pivotTable tabId="14" name="PivotTable6"/>
    <pivotTable tabId="14" name="PivotTable9"/>
  </pivotTables>
  <data>
    <olap pivotCacheId="596197476">
      <levels count="2">
        <level uniqueName="[Products].[Product_Name].[(All)]" sourceCaption="(All)" count="0"/>
        <level uniqueName="[Products].[Product_Name].[Product_Name]" sourceCaption="Product_Name" count="5">
          <ranges>
            <range startItem="0">
              <i n="[Products].[Product_Name].&amp;[E850]" c="E850"/>
              <i n="[Products].[Product_Name].&amp;[EC580]" c="EC580"/>
              <i n="[Products].[Product_Name].&amp;[EC645]" c="EC645"/>
              <i n="[Products].[Product_Name].&amp;[EC678]" c="EC678"/>
              <i n="[Products].[Product_Name].&amp;[EC730]" c="EC730"/>
            </range>
          </ranges>
        </level>
      </levels>
      <selections count="1">
        <selection n="[Products].[Product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33BBAD1E-9254-4671-90D9-0D97BB445059}" sourceName="[Marketing_Campaigns].[Campaign_Name]">
  <pivotTables>
    <pivotTable tabId="14" name="PivotTable1"/>
    <pivotTable tabId="14" name="PivotTable2"/>
    <pivotTable tabId="14" name="PivotTable3"/>
    <pivotTable tabId="14" name="PivotTable4"/>
    <pivotTable tabId="14" name="PivotTable5"/>
    <pivotTable tabId="14" name="PivotTable6"/>
    <pivotTable tabId="14" name="Pivot_Analysis!I17"/>
    <pivotTable tabId="14" name="PivotTable9"/>
  </pivotTables>
  <data>
    <olap pivotCacheId="596197476">
      <levels count="2">
        <level uniqueName="[Marketing_Campaigns].[Campaign_Name].[(All)]" sourceCaption="(All)" count="0"/>
        <level uniqueName="[Marketing_Campaigns].[Campaign_Name].[Campaign_Name]" sourceCaption="Campaign_Name" count="12">
          <ranges>
            <range startItem="0">
              <i n="[Marketing_Campaigns].[Campaign_Name].&amp;[Customer Referral Campaign]" c="Customer Referral Campaign"/>
              <i n="[Marketing_Campaigns].[Campaign_Name].&amp;[Dealer Referral Programme]" c="Dealer Referral Programme"/>
              <i n="[Marketing_Campaigns].[Campaign_Name].&amp;[Email Product Promotion]" c="Email Product Promotion"/>
              <i n="[Marketing_Campaigns].[Campaign_Name].&amp;[Facebook Product Campaign]" c="Facebook Product Campaign"/>
              <i n="[Marketing_Campaigns].[Campaign_Name].&amp;[Google Search Campaign]" c="Google Search Campaign"/>
              <i n="[Marketing_Campaigns].[Campaign_Name].&amp;[Instagram Product Campaign]" c="Instagram Product Campaign"/>
              <i n="[Marketing_Campaigns].[Campaign_Name].&amp;[Organic Search Campaign]" c="Organic Search Campaign"/>
              <i n="[Marketing_Campaigns].[Campaign_Name].&amp;[Phone Enquiry Campaign]" c="Phone Enquiry Campaign"/>
              <i n="[Marketing_Campaigns].[Campaign_Name].&amp;[UK Home Show]" c="UK Home Show"/>
              <i n="[Marketing_Campaigns].[Campaign_Name].&amp;[Website Enquiry Campaign]" c="Website Enquiry Campaign"/>
              <i n="[Marketing_Campaigns].[Campaign_Name].&amp;[Export Market Campaign]" c="Export Market Campaign" nd="1"/>
              <i n="[Marketing_Campaigns].[Campaign_Name].&amp;[Social Media Awareness]" c="Social Media Awareness" nd="1"/>
            </range>
          </ranges>
        </level>
      </levels>
      <selections count="1">
        <selection n="[Marketing_Campaigns].[Campaign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Stage" xr10:uid="{767BA76D-295F-42B0-89D3-138A533104F0}" cache="Slicer_Sales_Stage" caption="Sales_Stage" level="1" style="SlicerStyleLight1 2 2" rowHeight="182880"/>
  <slicer name="Country" xr10:uid="{D7585D29-19C5-434F-98F3-6D7E63A25B9D}" cache="Slicer_Country" caption="Country" startItem="1" level="1" style="SlicerStyleLight1 2 2" rowHeight="182880"/>
  <slicer name="Product_Name" xr10:uid="{32E0998C-07D5-47A7-9CEA-404713903221}" cache="Slicer_Product_Name" caption="Product_Name" level="1" style="SlicerStyleLight1 2 2" rowHeight="182880"/>
  <slicer name="Campaign_Name" xr10:uid="{E77AA037-ABB9-49C6-BC51-19615B77BA89}" cache="Slicer_Campaign_Name" caption="Campaign_Name" startItem="6" level="1" style="SlicerStyleLight1 2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376E8F-3B81-4F97-BB7C-43458ACA202E}" name="Customers" displayName="Customers" ref="A1:I151" tableType="queryTable" totalsRowShown="0">
  <autoFilter ref="A1:I151" xr:uid="{52376E8F-3B81-4F97-BB7C-43458ACA202E}"/>
  <tableColumns count="9">
    <tableColumn id="1" xr3:uid="{F81A9A1B-8EB6-4B37-B6A4-9D09141F4E93}" uniqueName="1" name="Customer_ID" queryTableFieldId="1" dataDxfId="77"/>
    <tableColumn id="2" xr3:uid="{AC64B60A-B8BC-42FC-9CF5-C7999FAAA3C9}" uniqueName="2" name="First_Name" queryTableFieldId="2" dataDxfId="76"/>
    <tableColumn id="3" xr3:uid="{0A0CFBDD-E506-4A43-9FFB-528E7E8B6C18}" uniqueName="3" name="Last_Name" queryTableFieldId="3" dataDxfId="75"/>
    <tableColumn id="4" xr3:uid="{09A1D257-4F0E-4CA6-9AB4-F3021864B17A}" uniqueName="4" name="Customer_Type" queryTableFieldId="4" dataDxfId="74"/>
    <tableColumn id="5" xr3:uid="{928DCE83-4D86-472C-ABA2-84067171E945}" uniqueName="5" name="Country" queryTableFieldId="5" dataDxfId="73"/>
    <tableColumn id="6" xr3:uid="{F0CC7697-8968-40B9-9B25-39BF9B651712}" uniqueName="6" name="Email" queryTableFieldId="6" dataDxfId="72"/>
    <tableColumn id="7" xr3:uid="{949000A3-6805-4CAF-A5D9-FA90C1D32B2F}" uniqueName="7" name="Phone" queryTableFieldId="7" dataDxfId="71"/>
    <tableColumn id="8" xr3:uid="{039A7CC2-8D65-42A1-B694-D125AEC31DB8}" uniqueName="8" name="Created_Date" queryTableFieldId="8" dataDxfId="70"/>
    <tableColumn id="9" xr3:uid="{C953EC60-3000-4E5D-A9BB-D42FF84E6DB3}" uniqueName="9" name="Data_Quality_Status" queryTableField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CC9B1C-7D8F-47BA-A200-ADCA0B984F86}" name="Table_ExternalData_1" displayName="Table_ExternalData_1" ref="A3:M11" tableType="queryTable" totalsRowShown="0">
  <autoFilter ref="A3:M11" xr:uid="{37CC9B1C-7D8F-47BA-A200-ADCA0B984F86}"/>
  <tableColumns count="13">
    <tableColumn id="1" xr3:uid="{0C3894EE-A028-4DF9-A1AB-4AF5A43DBA13}" uniqueName="1" name="Leads[Lead_ID]" queryTableFieldId="1"/>
    <tableColumn id="2" xr3:uid="{E06D979D-3D13-449B-BAEE-038237998A37}" uniqueName="2" name="Leads[Customer_ID]" queryTableFieldId="2"/>
    <tableColumn id="3" xr3:uid="{7FB8D142-3DAF-484D-B15E-FC29D543E495}" uniqueName="3" name="Leads[Lead_Date]" queryTableFieldId="3" dataDxfId="69"/>
    <tableColumn id="4" xr3:uid="{867EDEA5-D052-4A37-ABD9-EF2115F4183A}" uniqueName="4" name="Leads[Lead_Source]" queryTableFieldId="4"/>
    <tableColumn id="5" xr3:uid="{F734A8AF-7D37-42C3-8D93-DBB0BE8BF036}" uniqueName="5" name="Leads[Product_ID]" queryTableFieldId="5"/>
    <tableColumn id="6" xr3:uid="{8DDB8331-4038-4EE6-99E3-CF849F7A81C4}" uniqueName="6" name="Leads[Product_Name]" queryTableFieldId="6"/>
    <tableColumn id="7" xr3:uid="{21C7BC85-0A0D-46EB-A9BF-C50DE078F85D}" uniqueName="7" name="Leads[Sales_Stage]" queryTableFieldId="7"/>
    <tableColumn id="8" xr3:uid="{B28FC6DC-BC8C-47A5-82E6-F15D34B5EFDF}" uniqueName="8" name="Leads[Lead_Score]" queryTableFieldId="8"/>
    <tableColumn id="9" xr3:uid="{ADF409AF-DE67-43F2-9D17-A4B602F81C5E}" uniqueName="9" name="Leads[Estimated_Value]" queryTableFieldId="9"/>
    <tableColumn id="10" xr3:uid="{24353E74-F7AF-429A-9380-A0E9EE32DDBE}" uniqueName="10" name="Leads[Assigned_To]" queryTableFieldId="10"/>
    <tableColumn id="11" xr3:uid="{0BF534E9-BC79-4B52-8188-EE96B9EF5C0D}" uniqueName="11" name="Leads[Next_Follow_Up]" queryTableFieldId="11" dataDxfId="68"/>
    <tableColumn id="12" xr3:uid="{F6C404F0-0EDF-4A9D-A09C-855166BA3A87}" uniqueName="12" name="Leads[Campaign_ID]" queryTableFieldId="12"/>
    <tableColumn id="13" xr3:uid="{5A3AA50E-DB4E-4A54-A69C-3F31A506A3C9}" uniqueName="13" name="Leads[Column1]" queryTableFieldId="1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B1AE3D-B4DD-4ADA-B5C9-26C77D8499FE}" name="Table_ExternalData_15" displayName="Table_ExternalData_15" ref="A3:M153" tableType="queryTable" totalsRowShown="0">
  <autoFilter ref="A3:M153" xr:uid="{43B1AE3D-B4DD-4ADA-B5C9-26C77D8499FE}"/>
  <tableColumns count="13">
    <tableColumn id="1" xr3:uid="{538CC9E5-8D24-4E62-9283-41236E251DC6}" uniqueName="1" name="Leads[Lead_ID]" queryTableFieldId="1"/>
    <tableColumn id="2" xr3:uid="{A43A5DB9-ED70-4EA5-9AA2-30306AB0FAD0}" uniqueName="2" name="Leads[Customer_ID]" queryTableFieldId="2"/>
    <tableColumn id="3" xr3:uid="{840362A4-EC97-4052-83E2-245DC0930406}" uniqueName="3" name="Leads[Lead_Date]" queryTableFieldId="3" dataDxfId="67"/>
    <tableColumn id="4" xr3:uid="{FC39980B-B972-433F-8A17-BDE568095CD9}" uniqueName="4" name="Leads[Lead_Source]" queryTableFieldId="4"/>
    <tableColumn id="5" xr3:uid="{D470D71D-95E3-4440-A18D-D6A6DF12FC79}" uniqueName="5" name="Leads[Product_ID]" queryTableFieldId="5"/>
    <tableColumn id="6" xr3:uid="{800E9BE8-7928-4BC9-BDFD-26AC0D872DC5}" uniqueName="6" name="Leads[Product_Name]" queryTableFieldId="6"/>
    <tableColumn id="7" xr3:uid="{2C6E2EC5-F8A1-452A-8BB8-8A5D347366C3}" uniqueName="7" name="Leads[Sales_Stage]" queryTableFieldId="7"/>
    <tableColumn id="8" xr3:uid="{7878EA0E-D6BC-45BC-8832-44D57503C834}" uniqueName="8" name="Leads[Lead_Score]" queryTableFieldId="8"/>
    <tableColumn id="9" xr3:uid="{9E035FB8-70FA-4D08-8040-6DBF7DF67292}" uniqueName="9" name="Leads[Estimated_Value]" queryTableFieldId="9"/>
    <tableColumn id="10" xr3:uid="{CA32DD75-21AE-4323-8A06-883AFA04140B}" uniqueName="10" name="Leads[Assigned_To]" queryTableFieldId="10"/>
    <tableColumn id="11" xr3:uid="{706E6EE3-5124-49AC-A096-40527B094A69}" uniqueName="11" name="Leads[Next_Follow_Up]" queryTableFieldId="11" dataDxfId="66"/>
    <tableColumn id="12" xr3:uid="{4766EB37-FE2A-472A-A2D5-B9D05149DD4A}" uniqueName="12" name="Leads[Campaign_ID]" queryTableFieldId="12"/>
    <tableColumn id="13" xr3:uid="{FCF67027-67D9-4A90-A3AB-2928FC5AD1EF}" uniqueName="13" name="Leads[Column1]" queryTableFieldId="1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C0C3C4-2F3A-44CD-ADF3-E796A36CBDB7}" name="Table_ExternalData_17" displayName="Table_ExternalData_17" ref="A3:M24" tableType="queryTable" totalsRowShown="0">
  <autoFilter ref="A3:M24" xr:uid="{27C0C3C4-2F3A-44CD-ADF3-E796A36CBDB7}"/>
  <tableColumns count="13">
    <tableColumn id="1" xr3:uid="{9F4F3F5D-4D5D-4AF6-B393-CD136A2880C8}" uniqueName="1" name="Opportunities[Opportunity_ID]" queryTableFieldId="1"/>
    <tableColumn id="2" xr3:uid="{2D5396A1-F91C-4A6B-9511-220A320D7FF1}" uniqueName="2" name="Opportunities[Lead_ID]" queryTableFieldId="2"/>
    <tableColumn id="3" xr3:uid="{CF66B0D0-A9F9-44FB-86E2-BE9EEF99F770}" uniqueName="3" name="Opportunities[Customer_ID]" queryTableFieldId="3"/>
    <tableColumn id="4" xr3:uid="{CBF66FF3-A70B-4630-A1F4-6E72C2FC1992}" uniqueName="4" name="Opportunities[Product_ID]" queryTableFieldId="4"/>
    <tableColumn id="5" xr3:uid="{1F14CAD2-6C83-4061-8B4A-A2E05EEB570B}" uniqueName="5" name="Opportunities[Product_Name]" queryTableFieldId="5"/>
    <tableColumn id="6" xr3:uid="{31D4EA45-3CD9-4B10-970E-DB997B26A825}" uniqueName="6" name="Opportunities[Opportunity_Name]" queryTableFieldId="6"/>
    <tableColumn id="7" xr3:uid="{CA5A4A74-092A-4542-BA0A-960D6C7151DB}" uniqueName="7" name="Opportunities[Pipeline_Stage]" queryTableFieldId="7"/>
    <tableColumn id="8" xr3:uid="{D530BA1C-2957-4DF1-A5D6-3CB3AECA8F24}" uniqueName="8" name="Opportunities[Amount]" queryTableFieldId="8"/>
    <tableColumn id="9" xr3:uid="{9A89E9BB-2B27-48BD-B01F-5CFD429E2C19}" uniqueName="9" name="Opportunities[Probability]" queryTableFieldId="9"/>
    <tableColumn id="10" xr3:uid="{17B0680F-3DCC-41F6-87BA-3E88E5855DC8}" uniqueName="10" name="Opportunities[Expected_Value]" queryTableFieldId="10"/>
    <tableColumn id="11" xr3:uid="{3BAF7A0B-F1B2-4279-BA74-69A94BFEBD14}" uniqueName="11" name="Opportunities[Expected_Close_Date]" queryTableFieldId="11" dataDxfId="65"/>
    <tableColumn id="12" xr3:uid="{412C6650-8946-4E7B-895D-59F8C3BA89DA}" uniqueName="12" name="Opportunities[Owner]" queryTableFieldId="12"/>
    <tableColumn id="13" xr3:uid="{F8F1C483-F250-4573-AC1B-7B6E2D98B2A1}" uniqueName="13" name="Opportunities[Lead_Date]" queryTableFieldId="13" dataDxfId="6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057B08-D831-45AE-B99D-A727032F0381}" name="Table_ExternalData_18" displayName="Table_ExternalData_18" ref="A3:M82" tableType="queryTable" totalsRowShown="0">
  <autoFilter ref="A3:M82" xr:uid="{7F057B08-D831-45AE-B99D-A727032F0381}"/>
  <tableColumns count="13">
    <tableColumn id="1" xr3:uid="{3FB10052-942C-45FB-ADC4-634CF772D1E2}" uniqueName="1" name="Leads[Lead_ID]" queryTableFieldId="1"/>
    <tableColumn id="2" xr3:uid="{449B4A91-E807-4584-B02F-16B6F404316C}" uniqueName="2" name="Leads[Customer_ID]" queryTableFieldId="2"/>
    <tableColumn id="3" xr3:uid="{5F980CB3-9DD7-45E8-AA82-7A7F6152FB55}" uniqueName="3" name="Leads[Lead_Date]" queryTableFieldId="3" dataDxfId="63"/>
    <tableColumn id="4" xr3:uid="{1EF0C965-A7D1-4801-946B-552CE804875C}" uniqueName="4" name="Leads[Lead_Source]" queryTableFieldId="4"/>
    <tableColumn id="5" xr3:uid="{24D15EDA-30D2-4636-BF98-A28C1530C829}" uniqueName="5" name="Leads[Product_ID]" queryTableFieldId="5"/>
    <tableColumn id="6" xr3:uid="{82965704-6101-4F6B-9546-2EA13C58DBED}" uniqueName="6" name="Leads[Product_Name]" queryTableFieldId="6"/>
    <tableColumn id="7" xr3:uid="{9D7A9C55-C71F-455C-83F8-8D131FAD7B88}" uniqueName="7" name="Leads[Sales_Stage]" queryTableFieldId="7"/>
    <tableColumn id="8" xr3:uid="{ED9AB4B6-0BC4-460E-AC0E-B08296517504}" uniqueName="8" name="Leads[Lead_Score]" queryTableFieldId="8"/>
    <tableColumn id="9" xr3:uid="{FC3DE00E-6F09-49FF-B923-111B04AA4673}" uniqueName="9" name="Leads[Estimated_Value]" queryTableFieldId="9"/>
    <tableColumn id="10" xr3:uid="{934C543C-BD11-4B64-8CC5-BDAD82A1B201}" uniqueName="10" name="Leads[Assigned_To]" queryTableFieldId="10"/>
    <tableColumn id="11" xr3:uid="{6FCCE214-C841-4299-AA72-1320EFB5B0B1}" uniqueName="11" name="Leads[Next_Follow_Up]" queryTableFieldId="11" dataDxfId="62"/>
    <tableColumn id="12" xr3:uid="{F35DA8B1-FBA6-49A8-AC69-2DCA9C26707A}" uniqueName="12" name="Leads[Campaign_ID]" queryTableFieldId="12"/>
    <tableColumn id="13" xr3:uid="{76631D94-6AA9-4697-95B6-4179B456670C}" uniqueName="13" name="Leads[Column1]" queryTableFieldId="1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D8E931-C0F6-4628-A751-07B86E80772B}" name="Leads" displayName="Leads" ref="A1:M151" tableType="queryTable" totalsRowShown="0">
  <autoFilter ref="A1:M151" xr:uid="{D8D8E931-C0F6-4628-A751-07B86E80772B}"/>
  <tableColumns count="13">
    <tableColumn id="13" xr3:uid="{B2F24F7B-104F-4AAD-AEDD-7136D44E847A}" uniqueName="13" name="Lead_ID" queryTableFieldId="13"/>
    <tableColumn id="1" xr3:uid="{DFDF3D61-B57E-4DCF-B47C-85F9F7B03AFD}" uniqueName="1" name="Customer_ID" queryTableFieldId="1" dataDxfId="55"/>
    <tableColumn id="14" xr3:uid="{95787C45-29D8-462E-9871-D373997B4695}" uniqueName="14" name="Lead_Date" queryTableFieldId="14" dataDxfId="54"/>
    <tableColumn id="8" xr3:uid="{DD22A496-0F23-4383-8F35-8BAA4C3DC7C8}" uniqueName="8" name="Lead_Source" queryTableFieldId="8" dataDxfId="53"/>
    <tableColumn id="15" xr3:uid="{E29ECCE6-D9E7-4E3D-B790-1A5FDAFC3B87}" uniqueName="15" name="Product_ID" queryTableFieldId="15" dataDxfId="52"/>
    <tableColumn id="16" xr3:uid="{09228F87-53CB-4065-97F7-6BED3D626C27}" uniqueName="16" name="Product_Name" queryTableFieldId="16" dataDxfId="51"/>
    <tableColumn id="17" xr3:uid="{3A4D3970-E7CE-4E71-B080-EF4E6424A0C1}" uniqueName="17" name="Sales_Stage" queryTableFieldId="17" dataDxfId="50"/>
    <tableColumn id="18" xr3:uid="{43D022A9-5150-4175-84A8-BE2383BC1EAC}" uniqueName="18" name="Lead_Score" queryTableFieldId="18"/>
    <tableColumn id="19" xr3:uid="{FFF02CBF-7C8E-4F95-BE15-9406CC74ABFE}" uniqueName="19" name="Estimated_Value" queryTableFieldId="19"/>
    <tableColumn id="11" xr3:uid="{0893BE67-60C8-4AC0-BDCB-6A6BA9E6C071}" uniqueName="11" name="Assigned_To" queryTableFieldId="11" dataDxfId="49"/>
    <tableColumn id="20" xr3:uid="{2C10AE77-C15E-41B6-B3C3-3342C8C37D99}" uniqueName="20" name="Next_Follow_Up" queryTableFieldId="20" dataDxfId="48"/>
    <tableColumn id="21" xr3:uid="{361E0F3D-7131-4F7E-AB63-56680206A7D7}" uniqueName="21" name="Campaign_ID" queryTableFieldId="28"/>
    <tableColumn id="22" xr3:uid="{226430D8-A8FD-433C-A445-AB79D69024C4}" uniqueName="22" name="Column1" queryTableFieldId="29" dataDxfId="47">
      <calculatedColumnFormula>COUNTIF(B:B,B2)</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EC1BAD8-FB3D-4697-85AF-C168BDD633C7}" name="Products" displayName="Products" ref="A1:D6" tableType="queryTable" totalsRowShown="0">
  <autoFilter ref="A1:D6" xr:uid="{7EC1BAD8-FB3D-4697-85AF-C168BDD633C7}"/>
  <tableColumns count="4">
    <tableColumn id="1" xr3:uid="{79479B4C-BA54-4ECC-B929-E726AD6BAB42}" uniqueName="1" name="Product_ID" queryTableFieldId="1" dataDxfId="46"/>
    <tableColumn id="2" xr3:uid="{C863AADA-B4D1-4289-9A88-E29D4C360FE4}" uniqueName="2" name="Product_Name" queryTableFieldId="2" dataDxfId="45"/>
    <tableColumn id="3" xr3:uid="{90F07974-D4CC-4A57-AE1B-713E1F7CA86A}" uniqueName="3" name="Brand" queryTableFieldId="3" dataDxfId="44"/>
    <tableColumn id="4" xr3:uid="{ED66EFA9-74B0-45A5-86C4-1915CDFF2E53}" uniqueName="4" name="Category" queryTableFieldId="4" dataDxfId="4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E257F0-73CC-4BE8-AC79-CA3AC86D5080}" name="Activities" displayName="Activities" ref="A1:J508" tableType="queryTable" totalsRowShown="0" headerRowDxfId="42" dataDxfId="41">
  <autoFilter ref="A1:J508" xr:uid="{06E257F0-73CC-4BE8-AC79-CA3AC86D5080}"/>
  <tableColumns count="10">
    <tableColumn id="1" xr3:uid="{2A8AE907-24B0-4DCE-8A59-385CDA7B5636}" uniqueName="1" name="Next_Action_Date" queryTableFieldId="1" dataDxfId="40"/>
    <tableColumn id="2" xr3:uid="{93380076-06EB-424F-B9BE-B2D3C71E45C1}" uniqueName="2" name="Activity_ID" queryTableFieldId="2" dataDxfId="39"/>
    <tableColumn id="3" xr3:uid="{BC565082-5CB2-4561-B4AD-71E6826F9597}" uniqueName="3" name="Customer_ID" queryTableFieldId="3" dataDxfId="38"/>
    <tableColumn id="4" xr3:uid="{C9874BAE-7389-4634-A2E1-5CDF99DB7BEE}" uniqueName="4" name="Lead_ID" queryTableFieldId="4" dataDxfId="37"/>
    <tableColumn id="5" xr3:uid="{EE21AC12-6BE3-48D3-8092-38CA4824ABBE}" uniqueName="5" name="Activity_Date" queryTableFieldId="5" dataDxfId="36"/>
    <tableColumn id="6" xr3:uid="{A68AABF8-335F-414B-A273-8E04DC4F78A4}" uniqueName="6" name="Activity_Type" queryTableFieldId="6" dataDxfId="35"/>
    <tableColumn id="7" xr3:uid="{F23FDFE2-CEC8-455F-A09D-5E6041EA0F32}" uniqueName="7" name="Subject" queryTableFieldId="7" dataDxfId="34"/>
    <tableColumn id="8" xr3:uid="{A55AC5B4-124F-43E9-AFC9-7C04702E2062}" uniqueName="8" name="Outcome" queryTableFieldId="8" dataDxfId="33"/>
    <tableColumn id="9" xr3:uid="{B77593E2-94AB-4EE8-9266-72750A8F40F0}" uniqueName="9" name="Next_Action" queryTableFieldId="9" dataDxfId="32"/>
    <tableColumn id="10" xr3:uid="{6EC9FB14-EFCB-42E4-AFC3-B83EBC4CDE61}" uniqueName="10" name="Assigned_To" queryTableFieldId="10" dataDxfId="3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068546A-A126-4FC4-A11E-72B96B4A2997}" name="Marketing_Campaigns" displayName="Marketing_Campaigns" ref="A1:I13" tableType="queryTable" totalsRowShown="0">
  <autoFilter ref="A1:I13" xr:uid="{F068546A-A126-4FC4-A11E-72B96B4A2997}"/>
  <tableColumns count="9">
    <tableColumn id="1" xr3:uid="{30C65A3D-3CFB-41F3-8888-A7ABCA8A13CE}" uniqueName="1" name="Campaign_ID" queryTableFieldId="1" dataDxfId="30"/>
    <tableColumn id="2" xr3:uid="{5C52DEC3-EEAC-421E-ABF9-4406E9D4D881}" uniqueName="2" name="Campaign_Name" queryTableFieldId="2" dataDxfId="29"/>
    <tableColumn id="3" xr3:uid="{8CDFF576-A81F-4AF0-9978-114AAD7052A9}" uniqueName="3" name="Channel" queryTableFieldId="3" dataDxfId="28"/>
    <tableColumn id="4" xr3:uid="{31B4E516-ED35-4914-B2BA-C4EC441793F9}" uniqueName="4" name="Campaign_Type" queryTableFieldId="4" dataDxfId="27"/>
    <tableColumn id="5" xr3:uid="{07AF34F8-9B1C-4EA5-BF33-08AC14443CA9}" uniqueName="5" name="Start_Date" queryTableFieldId="5" dataDxfId="26"/>
    <tableColumn id="6" xr3:uid="{625FCAB9-8FBE-49EF-AD69-A0215A95420F}" uniqueName="6" name="End_Date" queryTableFieldId="6" dataDxfId="25"/>
    <tableColumn id="7" xr3:uid="{A05005A3-4980-486B-8C67-7DD39BA4C72E}" uniqueName="7" name="Budget" queryTableFieldId="7"/>
    <tableColumn id="8" xr3:uid="{A2B5909E-5F2F-4698-8444-5F6D0BFCC361}" uniqueName="8" name="Campaign_Duration_Days" queryTableFieldId="8"/>
    <tableColumn id="9" xr3:uid="{641BB5E7-EC73-4B5B-934C-1492387D821A}" uniqueName="9" name="Campaign_Status" queryTableFieldId="9" dataDxfId="24"/>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EEEEE29-BE50-4238-B1B4-51C6BE04E6A4}" name="Opportunities" displayName="Opportunities" ref="A1:M151" tableType="queryTable" totalsRowShown="0">
  <autoFilter ref="A1:M151" xr:uid="{DEEEEE29-BE50-4238-B1B4-51C6BE04E6A4}"/>
  <tableColumns count="13">
    <tableColumn id="1" xr3:uid="{72F073A2-B439-41AA-ADE4-9BBE72288AC6}" uniqueName="1" name="Opportunity_ID" queryTableFieldId="1"/>
    <tableColumn id="2" xr3:uid="{5F6CDE9A-C04B-4D3A-8CE1-2EE578D14F18}" uniqueName="2" name="Lead_ID" queryTableFieldId="2"/>
    <tableColumn id="3" xr3:uid="{B330200B-735C-4EA7-A375-F9EEB1664CED}" uniqueName="3" name="Customer_ID" queryTableFieldId="3" dataDxfId="23"/>
    <tableColumn id="4" xr3:uid="{539D8EF0-7624-4233-A318-347FCF368C30}" uniqueName="4" name="Product_ID" queryTableFieldId="4" dataDxfId="22"/>
    <tableColumn id="5" xr3:uid="{46158F02-5E45-47B0-AFA3-B8FC61C7F232}" uniqueName="5" name="Product_Name" queryTableFieldId="5" dataDxfId="21"/>
    <tableColumn id="6" xr3:uid="{E383C458-3DAA-410B-A50B-283174FF1893}" uniqueName="6" name="Opportunity_Name" queryTableFieldId="6"/>
    <tableColumn id="7" xr3:uid="{2A8C5369-625A-45DD-BE52-8C607B5681F8}" uniqueName="7" name="Pipeline_Stage" queryTableFieldId="7" dataDxfId="20"/>
    <tableColumn id="8" xr3:uid="{A504409C-E1B3-4CAB-AA10-5D4D6C21F7E6}" uniqueName="8" name="Amount" queryTableFieldId="8"/>
    <tableColumn id="9" xr3:uid="{0BDA4D35-450C-4951-A089-4EC774699529}" uniqueName="9" name="Probability" queryTableFieldId="9"/>
    <tableColumn id="10" xr3:uid="{F0D7D629-A859-43AE-BFC4-23A9059FB70E}" uniqueName="10" name="Expected_Value" queryTableFieldId="10"/>
    <tableColumn id="11" xr3:uid="{21E62E17-6912-42FF-BF62-E5342BB759BF}" uniqueName="11" name="Expected_Close_Date" queryTableFieldId="11" dataDxfId="19"/>
    <tableColumn id="12" xr3:uid="{54B12929-FB01-4D9B-9C09-5B6C2C913247}" uniqueName="12" name="Owner" queryTableFieldId="12" dataDxfId="18"/>
    <tableColumn id="13" xr3:uid="{ED001096-A73D-4AD1-AB0B-A74CD5D27C3D}" uniqueName="13" name="Lead_Date" queryTableFieldId="13" dataDxfId="17"/>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718D3F-DB89-41C4-A63E-713023378F67}" name="tbl_RawCustomers" displayName="tbl_RawCustomers" ref="A1:L154" totalsRowShown="0" headerRowDxfId="16" headerRowBorderDxfId="15" tableBorderDxfId="14">
  <autoFilter ref="A1:L154" xr:uid="{D7718D3F-DB89-41C4-A63E-713023378F67}"/>
  <tableColumns count="12">
    <tableColumn id="1" xr3:uid="{5A95CBEF-D6FA-4299-ACDF-D1D5E2A6A7BD}" name="Customer_ID"/>
    <tableColumn id="2" xr3:uid="{EC3E742D-8315-4764-8942-BA0167420C9E}" name="First_Name"/>
    <tableColumn id="3" xr3:uid="{E862B43E-B952-4F52-BF8A-4C695274D7F0}" name="Last_Name"/>
    <tableColumn id="4" xr3:uid="{E61BA705-E2A6-4F5F-89BE-6DA97BBE2DFE}" name="Country"/>
    <tableColumn id="5" xr3:uid="{526796FB-F229-4C52-95BB-16830E3D5DFE}" name="Customer_Type"/>
    <tableColumn id="6" xr3:uid="{7635202A-76DB-4B90-AE0B-926B6380457A}" name="Email"/>
    <tableColumn id="7" xr3:uid="{48216246-E618-465D-9DE4-CE6523306812}" name="Phone"/>
    <tableColumn id="8" xr3:uid="{FB93B2F7-7736-46C9-A187-D6E0B1E02DB0}" name="Lead_Source"/>
    <tableColumn id="9" xr3:uid="{54F01F6A-EB31-4CC2-9E10-87D68996BB1C}" name="Product_Interest"/>
    <tableColumn id="10" xr3:uid="{68162059-3F0D-41A0-A052-237E747B9D5A}" name="Status"/>
    <tableColumn id="11" xr3:uid="{83E745D9-E9B4-47EE-B360-88E95CE1295A}" name="Assigned_To"/>
    <tableColumn id="12" xr3:uid="{9779D656-88A3-42AC-9D8E-1D0B39B12E91}" name="Created_Date"/>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48C292A-C2EA-4B87-AF32-359E3D02ABFC}" name="Table13" displayName="Table13" ref="A1:D13" totalsRowShown="0" headerRowDxfId="13" headerRowBorderDxfId="12" tableBorderDxfId="11">
  <autoFilter ref="A1:D13" xr:uid="{E48C292A-C2EA-4B87-AF32-359E3D02ABFC}"/>
  <tableColumns count="4">
    <tableColumn id="1" xr3:uid="{31EEF3EC-282B-437B-A89B-13D7312244C8}" name="Field"/>
    <tableColumn id="2" xr3:uid="{BE90D105-4DD8-42BD-AC41-0BF478AF9AC9}" name="Purpose"/>
    <tableColumn id="3" xr3:uid="{DCB7F24A-5245-4312-AD59-6935F1DC5436}" name="CRM Use"/>
    <tableColumn id="4" xr3:uid="{B6689D7E-D514-41AC-9484-43252C5C60BD}" name="Example"/>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DF684B-4D63-4BC1-BF50-9D21471430EA}" name="Table11" displayName="Table11" ref="A1:D10" totalsRowShown="0" headerRowDxfId="10" dataDxfId="8" headerRowBorderDxfId="9" tableBorderDxfId="7">
  <autoFilter ref="A1:D10" xr:uid="{E1DF684B-4D63-4BC1-BF50-9D21471430EA}"/>
  <tableColumns count="4">
    <tableColumn id="1" xr3:uid="{453EB5FA-D9EC-48DE-91B2-77256137FE7E}" name="Stage_ID" dataDxfId="6"/>
    <tableColumn id="2" xr3:uid="{D7427C7A-C4D3-455A-A518-F4B0B9FD9C96}" name="Stage_Name" dataDxfId="5"/>
    <tableColumn id="3" xr3:uid="{01475544-538B-4913-B9C8-86228EEC066D}" name="Stage_Weight" dataDxfId="4"/>
    <tableColumn id="4" xr3:uid="{D7593527-2564-4647-ABB8-AC69FB271803}" name="Definition" dataDxfId="3"/>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4C5C1B-B551-4249-95CC-A912291C7C7D}" name="Table10" displayName="Table10" ref="A1:E5" totalsRowShown="0" headerRowDxfId="2" headerRowBorderDxfId="1" tableBorderDxfId="0">
  <autoFilter ref="A1:E5" xr:uid="{AA4C5C1B-B551-4249-95CC-A912291C7C7D}"/>
  <tableColumns count="5">
    <tableColumn id="1" xr3:uid="{E1625C4D-BBBB-4CFE-8FD7-04E4EC6B470D}" name="Parent_Table"/>
    <tableColumn id="2" xr3:uid="{85AC16D9-C8D9-42BF-8CFD-BE2CD52EC7AC}" name="Parent_Key"/>
    <tableColumn id="3" xr3:uid="{AEF37774-029D-4333-A8C2-D4EED3E27069}" name="Child_Table"/>
    <tableColumn id="4" xr3:uid="{5B24598A-B6D9-4544-A8F8-3EEBD62B09B7}" name="Child_Key"/>
    <tableColumn id="5" xr3:uid="{B77477C7-7867-48C4-B3D6-530274950DB7}" name="Relationshi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AE36-C45C-45B4-924D-1BA7ED0F1FD4}">
  <dimension ref="A1:I151"/>
  <sheetViews>
    <sheetView workbookViewId="0">
      <selection activeCell="G20" sqref="G20"/>
    </sheetView>
  </sheetViews>
  <sheetFormatPr defaultRowHeight="15" x14ac:dyDescent="0.25"/>
  <cols>
    <col min="1" max="1" width="14.7109375" bestFit="1" customWidth="1"/>
    <col min="2" max="2" width="13.42578125" bestFit="1" customWidth="1"/>
    <col min="3" max="3" width="13" bestFit="1" customWidth="1"/>
    <col min="4" max="4" width="17.28515625" bestFit="1" customWidth="1"/>
    <col min="5" max="5" width="12" bestFit="1" customWidth="1"/>
    <col min="6" max="6" width="34.85546875" bestFit="1" customWidth="1"/>
    <col min="7" max="7" width="16.42578125" bestFit="1" customWidth="1"/>
    <col min="8" max="8" width="15.5703125" bestFit="1" customWidth="1"/>
    <col min="9" max="9" width="22.42578125" bestFit="1" customWidth="1"/>
  </cols>
  <sheetData>
    <row r="1" spans="1:9" x14ac:dyDescent="0.25">
      <c r="A1" t="s">
        <v>0</v>
      </c>
      <c r="B1" t="s">
        <v>1</v>
      </c>
      <c r="C1" t="s">
        <v>2</v>
      </c>
      <c r="D1" t="s">
        <v>4</v>
      </c>
      <c r="E1" t="s">
        <v>3</v>
      </c>
      <c r="F1" t="s">
        <v>5</v>
      </c>
      <c r="G1" t="s">
        <v>6</v>
      </c>
      <c r="H1" t="s">
        <v>11</v>
      </c>
      <c r="I1" t="s">
        <v>760</v>
      </c>
    </row>
    <row r="2" spans="1:9" x14ac:dyDescent="0.25">
      <c r="A2" t="s">
        <v>12</v>
      </c>
      <c r="B2" t="s">
        <v>257</v>
      </c>
      <c r="C2" t="s">
        <v>14</v>
      </c>
      <c r="D2" t="s">
        <v>16</v>
      </c>
      <c r="E2" t="s">
        <v>15</v>
      </c>
      <c r="F2" t="s">
        <v>17</v>
      </c>
      <c r="G2" t="s">
        <v>18</v>
      </c>
      <c r="H2" s="2">
        <v>46030</v>
      </c>
      <c r="I2" t="s">
        <v>761</v>
      </c>
    </row>
    <row r="3" spans="1:9" x14ac:dyDescent="0.25">
      <c r="A3" t="s">
        <v>23</v>
      </c>
      <c r="B3" t="s">
        <v>24</v>
      </c>
      <c r="C3" t="s">
        <v>25</v>
      </c>
      <c r="D3" t="s">
        <v>27</v>
      </c>
      <c r="E3" t="s">
        <v>26</v>
      </c>
      <c r="F3" t="s">
        <v>28</v>
      </c>
      <c r="G3" t="s">
        <v>29</v>
      </c>
      <c r="H3" s="2">
        <v>46137</v>
      </c>
      <c r="I3" t="s">
        <v>761</v>
      </c>
    </row>
    <row r="4" spans="1:9" x14ac:dyDescent="0.25">
      <c r="A4" t="s">
        <v>34</v>
      </c>
      <c r="B4" t="s">
        <v>35</v>
      </c>
      <c r="C4" t="s">
        <v>36</v>
      </c>
      <c r="D4" t="s">
        <v>37</v>
      </c>
      <c r="E4" t="s">
        <v>26</v>
      </c>
      <c r="F4" t="s">
        <v>38</v>
      </c>
      <c r="G4" t="s">
        <v>39</v>
      </c>
      <c r="H4" s="2">
        <v>46268</v>
      </c>
      <c r="I4" t="s">
        <v>761</v>
      </c>
    </row>
    <row r="5" spans="1:9" x14ac:dyDescent="0.25">
      <c r="A5" t="s">
        <v>44</v>
      </c>
      <c r="B5" t="s">
        <v>45</v>
      </c>
      <c r="C5" t="s">
        <v>46</v>
      </c>
      <c r="D5" t="s">
        <v>47</v>
      </c>
      <c r="E5" t="s">
        <v>26</v>
      </c>
      <c r="F5" t="s">
        <v>48</v>
      </c>
      <c r="G5" t="s">
        <v>49</v>
      </c>
      <c r="H5" s="2">
        <v>46160</v>
      </c>
      <c r="I5" t="s">
        <v>761</v>
      </c>
    </row>
    <row r="6" spans="1:9" x14ac:dyDescent="0.25">
      <c r="A6" t="s">
        <v>54</v>
      </c>
      <c r="B6" t="s">
        <v>13</v>
      </c>
      <c r="C6" t="s">
        <v>55</v>
      </c>
      <c r="D6" t="s">
        <v>27</v>
      </c>
      <c r="E6" t="s">
        <v>26</v>
      </c>
      <c r="F6" t="s">
        <v>56</v>
      </c>
      <c r="G6" t="s">
        <v>57</v>
      </c>
      <c r="H6" s="2">
        <v>46220</v>
      </c>
      <c r="I6" t="s">
        <v>761</v>
      </c>
    </row>
    <row r="7" spans="1:9" x14ac:dyDescent="0.25">
      <c r="A7" t="s">
        <v>59</v>
      </c>
      <c r="B7" t="s">
        <v>60</v>
      </c>
      <c r="C7" t="s">
        <v>61</v>
      </c>
      <c r="D7" t="s">
        <v>47</v>
      </c>
      <c r="E7" t="s">
        <v>26</v>
      </c>
      <c r="F7" t="s">
        <v>62</v>
      </c>
      <c r="G7" t="s">
        <v>63</v>
      </c>
      <c r="H7" s="2">
        <v>46113</v>
      </c>
      <c r="I7" t="s">
        <v>761</v>
      </c>
    </row>
    <row r="8" spans="1:9" x14ac:dyDescent="0.25">
      <c r="A8" t="s">
        <v>66</v>
      </c>
      <c r="B8" t="s">
        <v>67</v>
      </c>
      <c r="C8" t="s">
        <v>36</v>
      </c>
      <c r="D8" t="s">
        <v>27</v>
      </c>
      <c r="E8" t="s">
        <v>26</v>
      </c>
      <c r="F8" t="s">
        <v>68</v>
      </c>
      <c r="G8" t="s">
        <v>69</v>
      </c>
      <c r="H8" s="2">
        <v>46092</v>
      </c>
      <c r="I8" t="s">
        <v>761</v>
      </c>
    </row>
    <row r="9" spans="1:9" x14ac:dyDescent="0.25">
      <c r="A9" t="s">
        <v>73</v>
      </c>
      <c r="B9" t="s">
        <v>74</v>
      </c>
      <c r="C9" t="s">
        <v>75</v>
      </c>
      <c r="D9" t="s">
        <v>76</v>
      </c>
      <c r="E9" t="s">
        <v>15</v>
      </c>
      <c r="G9" t="s">
        <v>77</v>
      </c>
      <c r="H9" s="2">
        <v>46039</v>
      </c>
      <c r="I9" t="s">
        <v>762</v>
      </c>
    </row>
    <row r="10" spans="1:9" x14ac:dyDescent="0.25">
      <c r="A10" t="s">
        <v>80</v>
      </c>
      <c r="B10" t="s">
        <v>67</v>
      </c>
      <c r="C10" t="s">
        <v>81</v>
      </c>
      <c r="D10" t="s">
        <v>37</v>
      </c>
      <c r="E10" t="s">
        <v>15</v>
      </c>
      <c r="F10" t="s">
        <v>82</v>
      </c>
      <c r="G10" t="s">
        <v>83</v>
      </c>
      <c r="H10" s="2">
        <v>46086</v>
      </c>
      <c r="I10" t="s">
        <v>761</v>
      </c>
    </row>
    <row r="11" spans="1:9" x14ac:dyDescent="0.25">
      <c r="A11" t="s">
        <v>86</v>
      </c>
      <c r="B11" t="s">
        <v>74</v>
      </c>
      <c r="C11" t="s">
        <v>87</v>
      </c>
      <c r="D11" t="s">
        <v>27</v>
      </c>
      <c r="E11" t="s">
        <v>26</v>
      </c>
      <c r="F11" t="s">
        <v>88</v>
      </c>
      <c r="G11" t="s">
        <v>89</v>
      </c>
      <c r="H11" s="2">
        <v>46153</v>
      </c>
      <c r="I11" t="s">
        <v>761</v>
      </c>
    </row>
    <row r="12" spans="1:9" x14ac:dyDescent="0.25">
      <c r="A12" t="s">
        <v>92</v>
      </c>
      <c r="B12" t="s">
        <v>93</v>
      </c>
      <c r="C12" t="s">
        <v>61</v>
      </c>
      <c r="D12" t="s">
        <v>76</v>
      </c>
      <c r="E12" t="s">
        <v>26</v>
      </c>
      <c r="F12" t="s">
        <v>94</v>
      </c>
      <c r="G12" t="s">
        <v>95</v>
      </c>
      <c r="H12" s="2">
        <v>46120</v>
      </c>
      <c r="I12" t="s">
        <v>761</v>
      </c>
    </row>
    <row r="13" spans="1:9" x14ac:dyDescent="0.25">
      <c r="A13" t="s">
        <v>98</v>
      </c>
      <c r="B13" t="s">
        <v>99</v>
      </c>
      <c r="C13" t="s">
        <v>100</v>
      </c>
      <c r="D13" t="s">
        <v>16</v>
      </c>
      <c r="E13" t="s">
        <v>101</v>
      </c>
      <c r="F13" t="s">
        <v>102</v>
      </c>
      <c r="G13" t="s">
        <v>103</v>
      </c>
      <c r="H13" s="2">
        <v>46098</v>
      </c>
      <c r="I13" t="s">
        <v>761</v>
      </c>
    </row>
    <row r="14" spans="1:9" x14ac:dyDescent="0.25">
      <c r="A14" t="s">
        <v>106</v>
      </c>
      <c r="B14" t="s">
        <v>107</v>
      </c>
      <c r="C14" t="s">
        <v>108</v>
      </c>
      <c r="D14" t="s">
        <v>27</v>
      </c>
      <c r="E14" t="s">
        <v>109</v>
      </c>
      <c r="F14" t="s">
        <v>110</v>
      </c>
      <c r="G14" t="s">
        <v>111</v>
      </c>
      <c r="H14" s="2">
        <v>46238</v>
      </c>
      <c r="I14" t="s">
        <v>761</v>
      </c>
    </row>
    <row r="15" spans="1:9" x14ac:dyDescent="0.25">
      <c r="A15" t="s">
        <v>114</v>
      </c>
      <c r="B15" t="s">
        <v>115</v>
      </c>
      <c r="C15" t="s">
        <v>116</v>
      </c>
      <c r="D15" t="s">
        <v>27</v>
      </c>
      <c r="E15" t="s">
        <v>26</v>
      </c>
      <c r="F15" t="s">
        <v>117</v>
      </c>
      <c r="G15" t="s">
        <v>118</v>
      </c>
      <c r="H15" s="2">
        <v>46027</v>
      </c>
      <c r="I15" t="s">
        <v>761</v>
      </c>
    </row>
    <row r="16" spans="1:9" x14ac:dyDescent="0.25">
      <c r="A16" t="s">
        <v>120</v>
      </c>
      <c r="B16" t="s">
        <v>13</v>
      </c>
      <c r="C16" t="s">
        <v>121</v>
      </c>
      <c r="D16" t="s">
        <v>27</v>
      </c>
      <c r="E16" t="s">
        <v>15</v>
      </c>
      <c r="F16" t="s">
        <v>122</v>
      </c>
      <c r="G16" t="s">
        <v>123</v>
      </c>
      <c r="H16" s="2">
        <v>46273</v>
      </c>
      <c r="I16" t="s">
        <v>761</v>
      </c>
    </row>
    <row r="17" spans="1:9" x14ac:dyDescent="0.25">
      <c r="A17" t="s">
        <v>126</v>
      </c>
      <c r="B17" t="s">
        <v>127</v>
      </c>
      <c r="C17" t="s">
        <v>128</v>
      </c>
      <c r="D17" t="s">
        <v>47</v>
      </c>
      <c r="E17" t="s">
        <v>26</v>
      </c>
      <c r="F17" t="s">
        <v>129</v>
      </c>
      <c r="G17" t="s">
        <v>130</v>
      </c>
      <c r="H17" s="2">
        <v>46260</v>
      </c>
      <c r="I17" t="s">
        <v>761</v>
      </c>
    </row>
    <row r="18" spans="1:9" x14ac:dyDescent="0.25">
      <c r="A18" t="s">
        <v>132</v>
      </c>
      <c r="B18" t="s">
        <v>127</v>
      </c>
      <c r="C18" t="s">
        <v>25</v>
      </c>
      <c r="D18" t="s">
        <v>37</v>
      </c>
      <c r="E18" t="s">
        <v>15</v>
      </c>
      <c r="F18" t="s">
        <v>133</v>
      </c>
      <c r="G18" t="s">
        <v>134</v>
      </c>
      <c r="H18" s="2">
        <v>46080</v>
      </c>
      <c r="I18" t="s">
        <v>761</v>
      </c>
    </row>
    <row r="19" spans="1:9" x14ac:dyDescent="0.25">
      <c r="A19" t="s">
        <v>137</v>
      </c>
      <c r="B19" t="s">
        <v>138</v>
      </c>
      <c r="C19" t="s">
        <v>139</v>
      </c>
      <c r="D19" t="s">
        <v>27</v>
      </c>
      <c r="E19" t="s">
        <v>26</v>
      </c>
      <c r="F19" t="s">
        <v>140</v>
      </c>
      <c r="G19" t="s">
        <v>141</v>
      </c>
      <c r="H19" s="2">
        <v>46081</v>
      </c>
      <c r="I19" t="s">
        <v>761</v>
      </c>
    </row>
    <row r="20" spans="1:9" x14ac:dyDescent="0.25">
      <c r="A20" t="s">
        <v>143</v>
      </c>
      <c r="B20" t="s">
        <v>138</v>
      </c>
      <c r="C20" t="s">
        <v>144</v>
      </c>
      <c r="D20" t="s">
        <v>47</v>
      </c>
      <c r="E20" t="s">
        <v>15</v>
      </c>
      <c r="F20" t="s">
        <v>145</v>
      </c>
      <c r="G20" t="s">
        <v>146</v>
      </c>
      <c r="H20" s="2">
        <v>46208</v>
      </c>
      <c r="I20" t="s">
        <v>761</v>
      </c>
    </row>
    <row r="21" spans="1:9" x14ac:dyDescent="0.25">
      <c r="A21" t="s">
        <v>149</v>
      </c>
      <c r="B21" t="s">
        <v>150</v>
      </c>
      <c r="C21" t="s">
        <v>81</v>
      </c>
      <c r="D21" t="s">
        <v>37</v>
      </c>
      <c r="E21" t="s">
        <v>151</v>
      </c>
      <c r="F21" t="s">
        <v>152</v>
      </c>
      <c r="G21" t="s">
        <v>153</v>
      </c>
      <c r="H21" s="2">
        <v>46113</v>
      </c>
      <c r="I21" t="s">
        <v>761</v>
      </c>
    </row>
    <row r="22" spans="1:9" x14ac:dyDescent="0.25">
      <c r="A22" t="s">
        <v>154</v>
      </c>
      <c r="B22" t="s">
        <v>107</v>
      </c>
      <c r="C22" t="s">
        <v>155</v>
      </c>
      <c r="D22" t="s">
        <v>16</v>
      </c>
      <c r="E22" t="s">
        <v>109</v>
      </c>
      <c r="F22" t="s">
        <v>156</v>
      </c>
      <c r="G22" t="s">
        <v>157</v>
      </c>
      <c r="H22" s="2">
        <v>46086</v>
      </c>
      <c r="I22" t="s">
        <v>761</v>
      </c>
    </row>
    <row r="23" spans="1:9" x14ac:dyDescent="0.25">
      <c r="A23" t="s">
        <v>158</v>
      </c>
      <c r="B23" t="s">
        <v>159</v>
      </c>
      <c r="C23" t="s">
        <v>25</v>
      </c>
      <c r="D23" t="s">
        <v>76</v>
      </c>
      <c r="E23" t="s">
        <v>26</v>
      </c>
      <c r="F23" t="s">
        <v>161</v>
      </c>
      <c r="G23" t="s">
        <v>162</v>
      </c>
      <c r="H23" s="2">
        <v>46136</v>
      </c>
      <c r="I23" t="s">
        <v>761</v>
      </c>
    </row>
    <row r="24" spans="1:9" x14ac:dyDescent="0.25">
      <c r="A24" t="s">
        <v>165</v>
      </c>
      <c r="B24" t="s">
        <v>74</v>
      </c>
      <c r="C24" t="s">
        <v>46</v>
      </c>
      <c r="D24" t="s">
        <v>16</v>
      </c>
      <c r="E24" t="s">
        <v>26</v>
      </c>
      <c r="F24" t="s">
        <v>166</v>
      </c>
      <c r="G24" t="s">
        <v>167</v>
      </c>
      <c r="H24" s="2">
        <v>46146</v>
      </c>
      <c r="I24" t="s">
        <v>761</v>
      </c>
    </row>
    <row r="25" spans="1:9" x14ac:dyDescent="0.25">
      <c r="A25" t="s">
        <v>169</v>
      </c>
      <c r="B25" t="s">
        <v>67</v>
      </c>
      <c r="C25" t="s">
        <v>55</v>
      </c>
      <c r="D25" t="s">
        <v>37</v>
      </c>
      <c r="E25" t="s">
        <v>26</v>
      </c>
      <c r="F25" t="s">
        <v>170</v>
      </c>
      <c r="G25" t="s">
        <v>171</v>
      </c>
      <c r="H25" s="2">
        <v>46201</v>
      </c>
      <c r="I25" t="s">
        <v>761</v>
      </c>
    </row>
    <row r="26" spans="1:9" x14ac:dyDescent="0.25">
      <c r="A26" t="s">
        <v>173</v>
      </c>
      <c r="B26" t="s">
        <v>74</v>
      </c>
      <c r="C26" t="s">
        <v>174</v>
      </c>
      <c r="D26" t="s">
        <v>16</v>
      </c>
      <c r="E26" t="s">
        <v>26</v>
      </c>
      <c r="F26" t="s">
        <v>175</v>
      </c>
      <c r="G26" t="s">
        <v>176</v>
      </c>
      <c r="H26" s="2">
        <v>46037</v>
      </c>
      <c r="I26" t="s">
        <v>761</v>
      </c>
    </row>
    <row r="27" spans="1:9" x14ac:dyDescent="0.25">
      <c r="A27" t="s">
        <v>178</v>
      </c>
      <c r="B27" t="s">
        <v>179</v>
      </c>
      <c r="C27" t="s">
        <v>81</v>
      </c>
      <c r="D27" t="s">
        <v>76</v>
      </c>
      <c r="E27" t="s">
        <v>151</v>
      </c>
      <c r="F27" t="s">
        <v>180</v>
      </c>
      <c r="G27" t="s">
        <v>181</v>
      </c>
      <c r="H27" s="2">
        <v>46040</v>
      </c>
      <c r="I27" t="s">
        <v>761</v>
      </c>
    </row>
    <row r="28" spans="1:9" x14ac:dyDescent="0.25">
      <c r="A28" t="s">
        <v>183</v>
      </c>
      <c r="B28" t="s">
        <v>99</v>
      </c>
      <c r="C28" t="s">
        <v>61</v>
      </c>
      <c r="D28" t="s">
        <v>27</v>
      </c>
      <c r="E28" t="s">
        <v>26</v>
      </c>
      <c r="F28" t="s">
        <v>184</v>
      </c>
      <c r="G28" t="s">
        <v>185</v>
      </c>
      <c r="H28" s="2">
        <v>46191</v>
      </c>
      <c r="I28" t="s">
        <v>761</v>
      </c>
    </row>
    <row r="29" spans="1:9" x14ac:dyDescent="0.25">
      <c r="A29" t="s">
        <v>187</v>
      </c>
      <c r="B29" t="s">
        <v>35</v>
      </c>
      <c r="C29" t="s">
        <v>81</v>
      </c>
      <c r="D29" t="s">
        <v>47</v>
      </c>
      <c r="E29" t="s">
        <v>101</v>
      </c>
      <c r="F29" t="s">
        <v>188</v>
      </c>
      <c r="G29" t="s">
        <v>189</v>
      </c>
      <c r="H29" s="2">
        <v>46194</v>
      </c>
      <c r="I29" t="s">
        <v>761</v>
      </c>
    </row>
    <row r="30" spans="1:9" x14ac:dyDescent="0.25">
      <c r="A30" t="s">
        <v>191</v>
      </c>
      <c r="B30" t="s">
        <v>192</v>
      </c>
      <c r="C30" t="s">
        <v>100</v>
      </c>
      <c r="D30" t="s">
        <v>37</v>
      </c>
      <c r="E30" t="s">
        <v>15</v>
      </c>
      <c r="F30" t="s">
        <v>193</v>
      </c>
      <c r="G30" t="s">
        <v>194</v>
      </c>
      <c r="H30" s="2">
        <v>46160</v>
      </c>
      <c r="I30" t="s">
        <v>761</v>
      </c>
    </row>
    <row r="31" spans="1:9" x14ac:dyDescent="0.25">
      <c r="A31" t="s">
        <v>195</v>
      </c>
      <c r="B31" t="s">
        <v>67</v>
      </c>
      <c r="C31" t="s">
        <v>196</v>
      </c>
      <c r="D31" t="s">
        <v>76</v>
      </c>
      <c r="E31" t="s">
        <v>26</v>
      </c>
      <c r="F31" t="s">
        <v>197</v>
      </c>
      <c r="G31" t="s">
        <v>198</v>
      </c>
      <c r="H31" s="2">
        <v>46236</v>
      </c>
      <c r="I31" t="s">
        <v>761</v>
      </c>
    </row>
    <row r="32" spans="1:9" x14ac:dyDescent="0.25">
      <c r="A32" t="s">
        <v>200</v>
      </c>
      <c r="B32" t="s">
        <v>127</v>
      </c>
      <c r="C32" t="s">
        <v>201</v>
      </c>
      <c r="D32" t="s">
        <v>16</v>
      </c>
      <c r="E32" t="s">
        <v>101</v>
      </c>
      <c r="F32" t="s">
        <v>202</v>
      </c>
      <c r="G32" t="s">
        <v>203</v>
      </c>
      <c r="H32" s="2">
        <v>46213</v>
      </c>
      <c r="I32" t="s">
        <v>761</v>
      </c>
    </row>
    <row r="33" spans="1:9" x14ac:dyDescent="0.25">
      <c r="A33" t="s">
        <v>205</v>
      </c>
      <c r="B33" t="s">
        <v>74</v>
      </c>
      <c r="C33" t="s">
        <v>128</v>
      </c>
      <c r="D33" t="s">
        <v>47</v>
      </c>
      <c r="E33" t="s">
        <v>26</v>
      </c>
      <c r="F33" t="s">
        <v>206</v>
      </c>
      <c r="G33" t="s">
        <v>207</v>
      </c>
      <c r="H33" s="2">
        <v>46087</v>
      </c>
      <c r="I33" t="s">
        <v>761</v>
      </c>
    </row>
    <row r="34" spans="1:9" x14ac:dyDescent="0.25">
      <c r="A34" t="s">
        <v>209</v>
      </c>
      <c r="B34" t="s">
        <v>179</v>
      </c>
      <c r="C34" t="s">
        <v>61</v>
      </c>
      <c r="D34" t="s">
        <v>16</v>
      </c>
      <c r="E34" t="s">
        <v>109</v>
      </c>
      <c r="F34" t="s">
        <v>210</v>
      </c>
      <c r="G34" t="s">
        <v>211</v>
      </c>
      <c r="H34" s="2">
        <v>46212</v>
      </c>
      <c r="I34" t="s">
        <v>761</v>
      </c>
    </row>
    <row r="35" spans="1:9" x14ac:dyDescent="0.25">
      <c r="A35" t="s">
        <v>213</v>
      </c>
      <c r="B35" t="s">
        <v>214</v>
      </c>
      <c r="C35" t="s">
        <v>87</v>
      </c>
      <c r="D35" t="s">
        <v>16</v>
      </c>
      <c r="E35" t="s">
        <v>109</v>
      </c>
      <c r="F35" t="s">
        <v>215</v>
      </c>
      <c r="G35" t="s">
        <v>216</v>
      </c>
      <c r="H35" s="2">
        <v>46172</v>
      </c>
      <c r="I35" t="s">
        <v>761</v>
      </c>
    </row>
    <row r="36" spans="1:9" x14ac:dyDescent="0.25">
      <c r="A36" t="s">
        <v>218</v>
      </c>
      <c r="B36" t="s">
        <v>74</v>
      </c>
      <c r="C36" t="s">
        <v>128</v>
      </c>
      <c r="D36" t="s">
        <v>47</v>
      </c>
      <c r="E36" t="s">
        <v>109</v>
      </c>
      <c r="F36" t="s">
        <v>219</v>
      </c>
      <c r="G36" t="s">
        <v>220</v>
      </c>
      <c r="H36" s="2">
        <v>46193</v>
      </c>
      <c r="I36" t="s">
        <v>761</v>
      </c>
    </row>
    <row r="37" spans="1:9" x14ac:dyDescent="0.25">
      <c r="A37" t="s">
        <v>222</v>
      </c>
      <c r="B37" t="s">
        <v>196</v>
      </c>
      <c r="C37" t="s">
        <v>121</v>
      </c>
      <c r="D37" t="s">
        <v>76</v>
      </c>
      <c r="E37" t="s">
        <v>223</v>
      </c>
      <c r="F37" t="s">
        <v>224</v>
      </c>
      <c r="G37" t="s">
        <v>225</v>
      </c>
      <c r="H37" s="2">
        <v>46068</v>
      </c>
      <c r="I37" t="s">
        <v>761</v>
      </c>
    </row>
    <row r="38" spans="1:9" x14ac:dyDescent="0.25">
      <c r="A38" t="s">
        <v>227</v>
      </c>
      <c r="B38" t="s">
        <v>45</v>
      </c>
      <c r="C38" t="s">
        <v>155</v>
      </c>
      <c r="D38" t="s">
        <v>37</v>
      </c>
      <c r="E38" t="s">
        <v>26</v>
      </c>
      <c r="F38" t="s">
        <v>229</v>
      </c>
      <c r="G38" t="s">
        <v>230</v>
      </c>
      <c r="H38" s="2">
        <v>46232</v>
      </c>
      <c r="I38" t="s">
        <v>761</v>
      </c>
    </row>
    <row r="39" spans="1:9" x14ac:dyDescent="0.25">
      <c r="A39" t="s">
        <v>232</v>
      </c>
      <c r="B39" t="s">
        <v>233</v>
      </c>
      <c r="C39" t="s">
        <v>121</v>
      </c>
      <c r="D39" t="s">
        <v>76</v>
      </c>
      <c r="E39" t="s">
        <v>15</v>
      </c>
      <c r="F39" t="s">
        <v>234</v>
      </c>
      <c r="G39" t="s">
        <v>235</v>
      </c>
      <c r="H39" s="2">
        <v>46094</v>
      </c>
      <c r="I39" t="s">
        <v>761</v>
      </c>
    </row>
    <row r="40" spans="1:9" x14ac:dyDescent="0.25">
      <c r="A40" t="s">
        <v>237</v>
      </c>
      <c r="B40" t="s">
        <v>138</v>
      </c>
      <c r="C40" t="s">
        <v>36</v>
      </c>
      <c r="D40" t="s">
        <v>27</v>
      </c>
      <c r="E40" t="s">
        <v>15</v>
      </c>
      <c r="F40" t="s">
        <v>238</v>
      </c>
      <c r="G40" t="s">
        <v>239</v>
      </c>
      <c r="H40" s="2">
        <v>46068</v>
      </c>
      <c r="I40" t="s">
        <v>761</v>
      </c>
    </row>
    <row r="41" spans="1:9" x14ac:dyDescent="0.25">
      <c r="A41" t="s">
        <v>240</v>
      </c>
      <c r="B41" t="s">
        <v>35</v>
      </c>
      <c r="C41" t="s">
        <v>36</v>
      </c>
      <c r="D41" t="s">
        <v>47</v>
      </c>
      <c r="E41" t="s">
        <v>26</v>
      </c>
      <c r="F41" t="s">
        <v>241</v>
      </c>
      <c r="G41" t="s">
        <v>242</v>
      </c>
      <c r="H41" s="2">
        <v>46121</v>
      </c>
      <c r="I41" t="s">
        <v>761</v>
      </c>
    </row>
    <row r="42" spans="1:9" x14ac:dyDescent="0.25">
      <c r="A42" t="s">
        <v>244</v>
      </c>
      <c r="B42" t="s">
        <v>150</v>
      </c>
      <c r="C42" t="s">
        <v>25</v>
      </c>
      <c r="D42" t="s">
        <v>16</v>
      </c>
      <c r="E42" t="s">
        <v>26</v>
      </c>
      <c r="F42" t="s">
        <v>245</v>
      </c>
      <c r="G42" t="s">
        <v>246</v>
      </c>
      <c r="H42" s="2">
        <v>46133</v>
      </c>
      <c r="I42" t="s">
        <v>761</v>
      </c>
    </row>
    <row r="43" spans="1:9" x14ac:dyDescent="0.25">
      <c r="A43" t="s">
        <v>248</v>
      </c>
      <c r="B43" t="s">
        <v>138</v>
      </c>
      <c r="C43" t="s">
        <v>139</v>
      </c>
      <c r="D43" t="s">
        <v>47</v>
      </c>
      <c r="E43" t="s">
        <v>15</v>
      </c>
      <c r="F43" t="s">
        <v>249</v>
      </c>
      <c r="G43" t="s">
        <v>250</v>
      </c>
      <c r="H43" s="2">
        <v>46126</v>
      </c>
      <c r="I43" t="s">
        <v>761</v>
      </c>
    </row>
    <row r="44" spans="1:9" x14ac:dyDescent="0.25">
      <c r="A44" t="s">
        <v>252</v>
      </c>
      <c r="B44" t="s">
        <v>60</v>
      </c>
      <c r="C44" t="s">
        <v>87</v>
      </c>
      <c r="D44" t="s">
        <v>76</v>
      </c>
      <c r="E44" t="s">
        <v>26</v>
      </c>
      <c r="F44" t="s">
        <v>253</v>
      </c>
      <c r="G44" t="s">
        <v>254</v>
      </c>
      <c r="H44" s="2">
        <v>46163</v>
      </c>
      <c r="I44" t="s">
        <v>761</v>
      </c>
    </row>
    <row r="45" spans="1:9" x14ac:dyDescent="0.25">
      <c r="A45" t="s">
        <v>256</v>
      </c>
      <c r="B45" t="s">
        <v>257</v>
      </c>
      <c r="C45" t="s">
        <v>201</v>
      </c>
      <c r="D45" t="s">
        <v>37</v>
      </c>
      <c r="E45" t="s">
        <v>15</v>
      </c>
      <c r="F45" t="s">
        <v>258</v>
      </c>
      <c r="G45" t="s">
        <v>259</v>
      </c>
      <c r="H45" s="2">
        <v>46226</v>
      </c>
      <c r="I45" t="s">
        <v>761</v>
      </c>
    </row>
    <row r="46" spans="1:9" x14ac:dyDescent="0.25">
      <c r="A46" t="s">
        <v>261</v>
      </c>
      <c r="B46" t="s">
        <v>262</v>
      </c>
      <c r="C46" t="s">
        <v>61</v>
      </c>
      <c r="D46" t="s">
        <v>16</v>
      </c>
      <c r="E46" t="s">
        <v>15</v>
      </c>
      <c r="F46" t="s">
        <v>263</v>
      </c>
      <c r="G46" t="s">
        <v>264</v>
      </c>
      <c r="H46" s="2">
        <v>46060</v>
      </c>
      <c r="I46" t="s">
        <v>761</v>
      </c>
    </row>
    <row r="47" spans="1:9" x14ac:dyDescent="0.25">
      <c r="A47" t="s">
        <v>266</v>
      </c>
      <c r="B47" t="s">
        <v>64</v>
      </c>
      <c r="C47" t="s">
        <v>144</v>
      </c>
      <c r="D47" t="s">
        <v>37</v>
      </c>
      <c r="E47" t="s">
        <v>26</v>
      </c>
      <c r="F47" t="s">
        <v>267</v>
      </c>
      <c r="G47" t="s">
        <v>268</v>
      </c>
      <c r="H47" s="2">
        <v>46149</v>
      </c>
      <c r="I47" t="s">
        <v>761</v>
      </c>
    </row>
    <row r="48" spans="1:9" x14ac:dyDescent="0.25">
      <c r="A48" t="s">
        <v>270</v>
      </c>
      <c r="B48" t="s">
        <v>271</v>
      </c>
      <c r="C48" t="s">
        <v>75</v>
      </c>
      <c r="D48" t="s">
        <v>16</v>
      </c>
      <c r="E48" t="s">
        <v>26</v>
      </c>
      <c r="F48" t="s">
        <v>272</v>
      </c>
      <c r="G48" t="s">
        <v>273</v>
      </c>
      <c r="H48" s="2">
        <v>46035</v>
      </c>
      <c r="I48" t="s">
        <v>761</v>
      </c>
    </row>
    <row r="49" spans="1:9" x14ac:dyDescent="0.25">
      <c r="A49" t="s">
        <v>275</v>
      </c>
      <c r="B49" t="s">
        <v>74</v>
      </c>
      <c r="C49" t="s">
        <v>75</v>
      </c>
      <c r="D49" t="s">
        <v>27</v>
      </c>
      <c r="E49" t="s">
        <v>26</v>
      </c>
      <c r="F49" t="s">
        <v>276</v>
      </c>
      <c r="G49" t="s">
        <v>277</v>
      </c>
      <c r="H49" s="2">
        <v>46179</v>
      </c>
      <c r="I49" t="s">
        <v>761</v>
      </c>
    </row>
    <row r="50" spans="1:9" x14ac:dyDescent="0.25">
      <c r="A50" t="s">
        <v>279</v>
      </c>
      <c r="B50" t="s">
        <v>115</v>
      </c>
      <c r="C50" t="s">
        <v>155</v>
      </c>
      <c r="D50" t="s">
        <v>37</v>
      </c>
      <c r="E50" t="s">
        <v>223</v>
      </c>
      <c r="F50" t="s">
        <v>280</v>
      </c>
      <c r="G50" t="s">
        <v>281</v>
      </c>
      <c r="H50" s="2">
        <v>46183</v>
      </c>
      <c r="I50" t="s">
        <v>761</v>
      </c>
    </row>
    <row r="51" spans="1:9" x14ac:dyDescent="0.25">
      <c r="A51" t="s">
        <v>283</v>
      </c>
      <c r="B51" t="s">
        <v>284</v>
      </c>
      <c r="C51" t="s">
        <v>36</v>
      </c>
      <c r="D51" t="s">
        <v>76</v>
      </c>
      <c r="E51" t="s">
        <v>109</v>
      </c>
      <c r="F51" t="s">
        <v>285</v>
      </c>
      <c r="H51" s="2">
        <v>46058</v>
      </c>
      <c r="I51" t="s">
        <v>763</v>
      </c>
    </row>
    <row r="52" spans="1:9" x14ac:dyDescent="0.25">
      <c r="A52" t="s">
        <v>287</v>
      </c>
      <c r="B52" t="s">
        <v>288</v>
      </c>
      <c r="C52" t="s">
        <v>75</v>
      </c>
      <c r="D52" t="s">
        <v>16</v>
      </c>
      <c r="E52" t="s">
        <v>289</v>
      </c>
      <c r="F52" t="s">
        <v>290</v>
      </c>
      <c r="G52" t="s">
        <v>291</v>
      </c>
      <c r="H52" s="2">
        <v>46129</v>
      </c>
      <c r="I52" t="s">
        <v>761</v>
      </c>
    </row>
    <row r="53" spans="1:9" x14ac:dyDescent="0.25">
      <c r="A53" t="s">
        <v>293</v>
      </c>
      <c r="B53" t="s">
        <v>179</v>
      </c>
      <c r="C53" t="s">
        <v>25</v>
      </c>
      <c r="D53" t="s">
        <v>27</v>
      </c>
      <c r="E53" t="s">
        <v>109</v>
      </c>
      <c r="F53" t="s">
        <v>294</v>
      </c>
      <c r="G53" t="s">
        <v>295</v>
      </c>
      <c r="H53" s="2">
        <v>46099</v>
      </c>
      <c r="I53" t="s">
        <v>761</v>
      </c>
    </row>
    <row r="54" spans="1:9" x14ac:dyDescent="0.25">
      <c r="A54" t="s">
        <v>297</v>
      </c>
      <c r="B54" t="s">
        <v>298</v>
      </c>
      <c r="C54" t="s">
        <v>155</v>
      </c>
      <c r="D54" t="s">
        <v>27</v>
      </c>
      <c r="E54" t="s">
        <v>101</v>
      </c>
      <c r="F54" t="s">
        <v>299</v>
      </c>
      <c r="G54" t="s">
        <v>300</v>
      </c>
      <c r="H54" s="2">
        <v>46134</v>
      </c>
      <c r="I54" t="s">
        <v>761</v>
      </c>
    </row>
    <row r="55" spans="1:9" x14ac:dyDescent="0.25">
      <c r="A55" t="s">
        <v>302</v>
      </c>
      <c r="B55" t="s">
        <v>93</v>
      </c>
      <c r="C55" t="s">
        <v>14</v>
      </c>
      <c r="D55" t="s">
        <v>76</v>
      </c>
      <c r="E55" t="s">
        <v>289</v>
      </c>
      <c r="F55" t="s">
        <v>303</v>
      </c>
      <c r="G55" t="s">
        <v>304</v>
      </c>
      <c r="H55" s="2">
        <v>46255</v>
      </c>
      <c r="I55" t="s">
        <v>761</v>
      </c>
    </row>
    <row r="56" spans="1:9" x14ac:dyDescent="0.25">
      <c r="A56" t="s">
        <v>306</v>
      </c>
      <c r="B56" t="s">
        <v>271</v>
      </c>
      <c r="C56" t="s">
        <v>81</v>
      </c>
      <c r="D56" t="s">
        <v>37</v>
      </c>
      <c r="E56" t="s">
        <v>223</v>
      </c>
      <c r="F56" t="s">
        <v>307</v>
      </c>
      <c r="G56" t="s">
        <v>308</v>
      </c>
      <c r="H56" s="2">
        <v>46089</v>
      </c>
      <c r="I56" t="s">
        <v>761</v>
      </c>
    </row>
    <row r="57" spans="1:9" x14ac:dyDescent="0.25">
      <c r="A57" t="s">
        <v>310</v>
      </c>
      <c r="B57" t="s">
        <v>298</v>
      </c>
      <c r="C57" t="s">
        <v>139</v>
      </c>
      <c r="D57" t="s">
        <v>37</v>
      </c>
      <c r="E57" t="s">
        <v>26</v>
      </c>
      <c r="F57" t="s">
        <v>311</v>
      </c>
      <c r="G57" t="s">
        <v>312</v>
      </c>
      <c r="H57" s="2">
        <v>46143</v>
      </c>
      <c r="I57" t="s">
        <v>761</v>
      </c>
    </row>
    <row r="58" spans="1:9" x14ac:dyDescent="0.25">
      <c r="A58" t="s">
        <v>314</v>
      </c>
      <c r="B58" t="s">
        <v>64</v>
      </c>
      <c r="C58" t="s">
        <v>87</v>
      </c>
      <c r="D58" t="s">
        <v>16</v>
      </c>
      <c r="E58" t="s">
        <v>26</v>
      </c>
      <c r="F58" t="s">
        <v>315</v>
      </c>
      <c r="G58" t="s">
        <v>316</v>
      </c>
      <c r="H58" s="2">
        <v>46182</v>
      </c>
      <c r="I58" t="s">
        <v>761</v>
      </c>
    </row>
    <row r="59" spans="1:9" x14ac:dyDescent="0.25">
      <c r="A59" t="s">
        <v>318</v>
      </c>
      <c r="B59" t="s">
        <v>288</v>
      </c>
      <c r="C59" t="s">
        <v>75</v>
      </c>
      <c r="D59" t="s">
        <v>27</v>
      </c>
      <c r="E59" t="s">
        <v>26</v>
      </c>
      <c r="F59" t="s">
        <v>319</v>
      </c>
      <c r="G59" t="s">
        <v>320</v>
      </c>
      <c r="H59" s="2">
        <v>46065</v>
      </c>
      <c r="I59" t="s">
        <v>761</v>
      </c>
    </row>
    <row r="60" spans="1:9" x14ac:dyDescent="0.25">
      <c r="A60" t="s">
        <v>322</v>
      </c>
      <c r="B60" t="s">
        <v>99</v>
      </c>
      <c r="C60" t="s">
        <v>116</v>
      </c>
      <c r="D60" t="s">
        <v>47</v>
      </c>
      <c r="E60" t="s">
        <v>26</v>
      </c>
      <c r="F60" t="s">
        <v>323</v>
      </c>
      <c r="G60" t="s">
        <v>324</v>
      </c>
      <c r="H60" s="2">
        <v>46170</v>
      </c>
      <c r="I60" t="s">
        <v>761</v>
      </c>
    </row>
    <row r="61" spans="1:9" x14ac:dyDescent="0.25">
      <c r="A61" t="s">
        <v>326</v>
      </c>
      <c r="B61" t="s">
        <v>298</v>
      </c>
      <c r="C61" t="s">
        <v>55</v>
      </c>
      <c r="D61" t="s">
        <v>16</v>
      </c>
      <c r="E61" t="s">
        <v>26</v>
      </c>
      <c r="F61" t="s">
        <v>327</v>
      </c>
      <c r="G61" t="s">
        <v>328</v>
      </c>
      <c r="H61" s="2">
        <v>46111</v>
      </c>
      <c r="I61" t="s">
        <v>761</v>
      </c>
    </row>
    <row r="62" spans="1:9" x14ac:dyDescent="0.25">
      <c r="A62" t="s">
        <v>330</v>
      </c>
      <c r="B62" t="s">
        <v>127</v>
      </c>
      <c r="C62" t="s">
        <v>155</v>
      </c>
      <c r="D62" t="s">
        <v>16</v>
      </c>
      <c r="E62" t="s">
        <v>289</v>
      </c>
      <c r="F62" t="s">
        <v>331</v>
      </c>
      <c r="G62" t="s">
        <v>332</v>
      </c>
      <c r="H62" s="2">
        <v>46268</v>
      </c>
      <c r="I62" t="s">
        <v>761</v>
      </c>
    </row>
    <row r="63" spans="1:9" x14ac:dyDescent="0.25">
      <c r="A63" t="s">
        <v>333</v>
      </c>
      <c r="B63" t="s">
        <v>334</v>
      </c>
      <c r="C63" t="s">
        <v>100</v>
      </c>
      <c r="D63" t="s">
        <v>47</v>
      </c>
      <c r="E63" t="s">
        <v>26</v>
      </c>
      <c r="F63" t="s">
        <v>335</v>
      </c>
      <c r="G63" t="s">
        <v>336</v>
      </c>
      <c r="H63" s="2">
        <v>46134</v>
      </c>
      <c r="I63" t="s">
        <v>761</v>
      </c>
    </row>
    <row r="64" spans="1:9" x14ac:dyDescent="0.25">
      <c r="A64" t="s">
        <v>337</v>
      </c>
      <c r="B64" t="s">
        <v>35</v>
      </c>
      <c r="C64" t="s">
        <v>36</v>
      </c>
      <c r="D64" t="s">
        <v>47</v>
      </c>
      <c r="E64" t="s">
        <v>15</v>
      </c>
      <c r="F64" t="s">
        <v>338</v>
      </c>
      <c r="G64" t="s">
        <v>339</v>
      </c>
      <c r="H64" s="2">
        <v>46109</v>
      </c>
      <c r="I64" t="s">
        <v>761</v>
      </c>
    </row>
    <row r="65" spans="1:9" x14ac:dyDescent="0.25">
      <c r="A65" t="s">
        <v>341</v>
      </c>
      <c r="B65" t="s">
        <v>64</v>
      </c>
      <c r="C65" t="s">
        <v>174</v>
      </c>
      <c r="D65" t="s">
        <v>47</v>
      </c>
      <c r="E65" t="s">
        <v>15</v>
      </c>
      <c r="F65" t="s">
        <v>342</v>
      </c>
      <c r="G65" t="s">
        <v>343</v>
      </c>
      <c r="H65" s="2">
        <v>46165</v>
      </c>
      <c r="I65" t="s">
        <v>761</v>
      </c>
    </row>
    <row r="66" spans="1:9" x14ac:dyDescent="0.25">
      <c r="A66" t="s">
        <v>345</v>
      </c>
      <c r="B66" t="s">
        <v>257</v>
      </c>
      <c r="C66" t="s">
        <v>196</v>
      </c>
      <c r="D66" t="s">
        <v>37</v>
      </c>
      <c r="E66" t="s">
        <v>26</v>
      </c>
      <c r="F66" t="s">
        <v>346</v>
      </c>
      <c r="G66" t="s">
        <v>347</v>
      </c>
      <c r="H66" s="2">
        <v>46137</v>
      </c>
      <c r="I66" t="s">
        <v>761</v>
      </c>
    </row>
    <row r="67" spans="1:9" x14ac:dyDescent="0.25">
      <c r="A67" t="s">
        <v>349</v>
      </c>
      <c r="B67" t="s">
        <v>64</v>
      </c>
      <c r="C67" t="s">
        <v>61</v>
      </c>
      <c r="D67" t="s">
        <v>47</v>
      </c>
      <c r="E67" t="s">
        <v>15</v>
      </c>
      <c r="F67" t="s">
        <v>350</v>
      </c>
      <c r="G67" t="s">
        <v>351</v>
      </c>
      <c r="H67" s="2">
        <v>46131</v>
      </c>
      <c r="I67" t="s">
        <v>761</v>
      </c>
    </row>
    <row r="68" spans="1:9" x14ac:dyDescent="0.25">
      <c r="A68" t="s">
        <v>353</v>
      </c>
      <c r="B68" t="s">
        <v>74</v>
      </c>
      <c r="C68" t="s">
        <v>139</v>
      </c>
      <c r="D68" t="s">
        <v>47</v>
      </c>
      <c r="E68" t="s">
        <v>289</v>
      </c>
      <c r="F68" t="s">
        <v>354</v>
      </c>
      <c r="G68" t="s">
        <v>355</v>
      </c>
      <c r="H68" s="2">
        <v>46103</v>
      </c>
      <c r="I68" t="s">
        <v>761</v>
      </c>
    </row>
    <row r="69" spans="1:9" x14ac:dyDescent="0.25">
      <c r="A69" t="s">
        <v>357</v>
      </c>
      <c r="B69" t="s">
        <v>13</v>
      </c>
      <c r="C69" t="s">
        <v>87</v>
      </c>
      <c r="D69" t="s">
        <v>47</v>
      </c>
      <c r="E69" t="s">
        <v>26</v>
      </c>
      <c r="F69" t="s">
        <v>358</v>
      </c>
      <c r="G69" t="s">
        <v>359</v>
      </c>
      <c r="H69" s="2">
        <v>46236</v>
      </c>
      <c r="I69" t="s">
        <v>761</v>
      </c>
    </row>
    <row r="70" spans="1:9" x14ac:dyDescent="0.25">
      <c r="A70" t="s">
        <v>360</v>
      </c>
      <c r="B70" t="s">
        <v>159</v>
      </c>
      <c r="C70" t="s">
        <v>201</v>
      </c>
      <c r="D70" t="s">
        <v>16</v>
      </c>
      <c r="E70" t="s">
        <v>26</v>
      </c>
      <c r="F70" t="s">
        <v>361</v>
      </c>
      <c r="G70" t="s">
        <v>362</v>
      </c>
      <c r="H70" s="2">
        <v>46272</v>
      </c>
      <c r="I70" t="s">
        <v>761</v>
      </c>
    </row>
    <row r="71" spans="1:9" x14ac:dyDescent="0.25">
      <c r="A71" t="s">
        <v>364</v>
      </c>
      <c r="B71" t="s">
        <v>179</v>
      </c>
      <c r="C71" t="s">
        <v>87</v>
      </c>
      <c r="D71" t="s">
        <v>16</v>
      </c>
      <c r="E71" t="s">
        <v>15</v>
      </c>
      <c r="F71" t="s">
        <v>365</v>
      </c>
      <c r="G71" t="s">
        <v>366</v>
      </c>
      <c r="H71" s="2">
        <v>46145</v>
      </c>
      <c r="I71" t="s">
        <v>761</v>
      </c>
    </row>
    <row r="72" spans="1:9" x14ac:dyDescent="0.25">
      <c r="A72" t="s">
        <v>368</v>
      </c>
      <c r="B72" t="s">
        <v>214</v>
      </c>
      <c r="C72" t="s">
        <v>139</v>
      </c>
      <c r="D72" t="s">
        <v>16</v>
      </c>
      <c r="E72" t="s">
        <v>26</v>
      </c>
      <c r="F72" t="s">
        <v>369</v>
      </c>
      <c r="G72" t="s">
        <v>370</v>
      </c>
      <c r="H72" s="2">
        <v>46170</v>
      </c>
      <c r="I72" t="s">
        <v>761</v>
      </c>
    </row>
    <row r="73" spans="1:9" x14ac:dyDescent="0.25">
      <c r="A73" t="s">
        <v>371</v>
      </c>
      <c r="B73" t="s">
        <v>179</v>
      </c>
      <c r="C73" t="s">
        <v>128</v>
      </c>
      <c r="D73" t="s">
        <v>16</v>
      </c>
      <c r="E73" t="s">
        <v>26</v>
      </c>
      <c r="F73" t="s">
        <v>372</v>
      </c>
      <c r="G73" t="s">
        <v>373</v>
      </c>
      <c r="H73" s="2">
        <v>46178</v>
      </c>
      <c r="I73" t="s">
        <v>761</v>
      </c>
    </row>
    <row r="74" spans="1:9" x14ac:dyDescent="0.25">
      <c r="A74" t="s">
        <v>375</v>
      </c>
      <c r="B74" t="s">
        <v>99</v>
      </c>
      <c r="C74" t="s">
        <v>116</v>
      </c>
      <c r="D74" t="s">
        <v>37</v>
      </c>
      <c r="E74" t="s">
        <v>26</v>
      </c>
      <c r="F74" t="s">
        <v>376</v>
      </c>
      <c r="G74" t="s">
        <v>377</v>
      </c>
      <c r="H74" s="2">
        <v>46168</v>
      </c>
      <c r="I74" t="s">
        <v>761</v>
      </c>
    </row>
    <row r="75" spans="1:9" x14ac:dyDescent="0.25">
      <c r="A75" t="s">
        <v>379</v>
      </c>
      <c r="B75" t="s">
        <v>380</v>
      </c>
      <c r="C75" t="s">
        <v>144</v>
      </c>
      <c r="D75" t="s">
        <v>47</v>
      </c>
      <c r="E75" t="s">
        <v>26</v>
      </c>
      <c r="F75" t="s">
        <v>381</v>
      </c>
      <c r="G75" t="s">
        <v>382</v>
      </c>
      <c r="H75" s="2">
        <v>46164</v>
      </c>
      <c r="I75" t="s">
        <v>761</v>
      </c>
    </row>
    <row r="76" spans="1:9" x14ac:dyDescent="0.25">
      <c r="A76" t="s">
        <v>384</v>
      </c>
      <c r="B76" t="s">
        <v>138</v>
      </c>
      <c r="C76" t="s">
        <v>108</v>
      </c>
      <c r="D76" t="s">
        <v>47</v>
      </c>
      <c r="E76" t="s">
        <v>26</v>
      </c>
      <c r="F76" t="s">
        <v>385</v>
      </c>
      <c r="G76" t="s">
        <v>386</v>
      </c>
      <c r="H76" s="2">
        <v>46202</v>
      </c>
      <c r="I76" t="s">
        <v>761</v>
      </c>
    </row>
    <row r="77" spans="1:9" x14ac:dyDescent="0.25">
      <c r="A77" t="s">
        <v>388</v>
      </c>
      <c r="B77" t="s">
        <v>233</v>
      </c>
      <c r="C77" t="s">
        <v>61</v>
      </c>
      <c r="D77" t="s">
        <v>37</v>
      </c>
      <c r="E77" t="s">
        <v>26</v>
      </c>
      <c r="F77" t="s">
        <v>389</v>
      </c>
      <c r="G77" t="s">
        <v>390</v>
      </c>
      <c r="H77" s="2">
        <v>46255</v>
      </c>
      <c r="I77" t="s">
        <v>761</v>
      </c>
    </row>
    <row r="78" spans="1:9" x14ac:dyDescent="0.25">
      <c r="A78" t="s">
        <v>391</v>
      </c>
      <c r="B78" t="s">
        <v>392</v>
      </c>
      <c r="C78" t="s">
        <v>128</v>
      </c>
      <c r="D78" t="s">
        <v>27</v>
      </c>
      <c r="E78" t="s">
        <v>26</v>
      </c>
      <c r="F78" t="s">
        <v>393</v>
      </c>
      <c r="G78" t="s">
        <v>394</v>
      </c>
      <c r="H78" s="2">
        <v>46142</v>
      </c>
      <c r="I78" t="s">
        <v>761</v>
      </c>
    </row>
    <row r="79" spans="1:9" x14ac:dyDescent="0.25">
      <c r="A79" t="s">
        <v>396</v>
      </c>
      <c r="B79" t="s">
        <v>192</v>
      </c>
      <c r="C79" t="s">
        <v>55</v>
      </c>
      <c r="D79" t="s">
        <v>37</v>
      </c>
      <c r="E79" t="s">
        <v>26</v>
      </c>
      <c r="F79" t="s">
        <v>397</v>
      </c>
      <c r="G79" t="s">
        <v>398</v>
      </c>
      <c r="H79" s="2">
        <v>46211</v>
      </c>
      <c r="I79" t="s">
        <v>761</v>
      </c>
    </row>
    <row r="80" spans="1:9" x14ac:dyDescent="0.25">
      <c r="A80" t="s">
        <v>400</v>
      </c>
      <c r="B80" t="s">
        <v>52</v>
      </c>
      <c r="C80" t="s">
        <v>116</v>
      </c>
      <c r="D80" t="s">
        <v>27</v>
      </c>
      <c r="E80" t="s">
        <v>26</v>
      </c>
      <c r="F80" t="s">
        <v>401</v>
      </c>
      <c r="G80" t="s">
        <v>402</v>
      </c>
      <c r="H80" s="2">
        <v>46218</v>
      </c>
      <c r="I80" t="s">
        <v>761</v>
      </c>
    </row>
    <row r="81" spans="1:9" x14ac:dyDescent="0.25">
      <c r="A81" t="s">
        <v>404</v>
      </c>
      <c r="B81" t="s">
        <v>405</v>
      </c>
      <c r="C81" t="s">
        <v>174</v>
      </c>
      <c r="D81" t="s">
        <v>76</v>
      </c>
      <c r="E81" t="s">
        <v>101</v>
      </c>
      <c r="F81" t="s">
        <v>406</v>
      </c>
      <c r="G81" t="s">
        <v>407</v>
      </c>
      <c r="H81" s="2">
        <v>46143</v>
      </c>
      <c r="I81" t="s">
        <v>761</v>
      </c>
    </row>
    <row r="82" spans="1:9" x14ac:dyDescent="0.25">
      <c r="A82" t="s">
        <v>408</v>
      </c>
      <c r="B82" t="s">
        <v>409</v>
      </c>
      <c r="C82" t="s">
        <v>155</v>
      </c>
      <c r="D82" t="s">
        <v>76</v>
      </c>
      <c r="E82" t="s">
        <v>15</v>
      </c>
      <c r="F82" t="s">
        <v>410</v>
      </c>
      <c r="G82" t="s">
        <v>411</v>
      </c>
      <c r="H82" s="2">
        <v>46192</v>
      </c>
      <c r="I82" t="s">
        <v>761</v>
      </c>
    </row>
    <row r="83" spans="1:9" x14ac:dyDescent="0.25">
      <c r="A83" t="s">
        <v>413</v>
      </c>
      <c r="B83" t="s">
        <v>271</v>
      </c>
      <c r="C83" t="s">
        <v>87</v>
      </c>
      <c r="D83" t="s">
        <v>47</v>
      </c>
      <c r="E83" t="s">
        <v>26</v>
      </c>
      <c r="F83" t="s">
        <v>414</v>
      </c>
      <c r="G83" t="s">
        <v>415</v>
      </c>
      <c r="H83" s="2">
        <v>46191</v>
      </c>
      <c r="I83" t="s">
        <v>761</v>
      </c>
    </row>
    <row r="84" spans="1:9" x14ac:dyDescent="0.25">
      <c r="A84" t="s">
        <v>416</v>
      </c>
      <c r="B84" t="s">
        <v>127</v>
      </c>
      <c r="C84" t="s">
        <v>100</v>
      </c>
      <c r="D84" t="s">
        <v>47</v>
      </c>
      <c r="E84" t="s">
        <v>109</v>
      </c>
      <c r="F84" t="s">
        <v>417</v>
      </c>
      <c r="G84" t="s">
        <v>418</v>
      </c>
      <c r="H84" s="2">
        <v>46075</v>
      </c>
      <c r="I84" t="s">
        <v>761</v>
      </c>
    </row>
    <row r="85" spans="1:9" x14ac:dyDescent="0.25">
      <c r="A85" t="s">
        <v>420</v>
      </c>
      <c r="B85" t="s">
        <v>392</v>
      </c>
      <c r="C85" t="s">
        <v>87</v>
      </c>
      <c r="D85" t="s">
        <v>16</v>
      </c>
      <c r="E85" t="s">
        <v>26</v>
      </c>
      <c r="F85" t="s">
        <v>421</v>
      </c>
      <c r="G85" t="s">
        <v>422</v>
      </c>
      <c r="H85" s="2">
        <v>46102</v>
      </c>
      <c r="I85" t="s">
        <v>761</v>
      </c>
    </row>
    <row r="86" spans="1:9" x14ac:dyDescent="0.25">
      <c r="A86" t="s">
        <v>424</v>
      </c>
      <c r="B86" t="s">
        <v>74</v>
      </c>
      <c r="C86" t="s">
        <v>14</v>
      </c>
      <c r="D86" t="s">
        <v>16</v>
      </c>
      <c r="E86" t="s">
        <v>223</v>
      </c>
      <c r="F86" t="s">
        <v>425</v>
      </c>
      <c r="G86" t="s">
        <v>426</v>
      </c>
      <c r="H86" s="2">
        <v>46261</v>
      </c>
      <c r="I86" t="s">
        <v>761</v>
      </c>
    </row>
    <row r="87" spans="1:9" x14ac:dyDescent="0.25">
      <c r="A87" t="s">
        <v>428</v>
      </c>
      <c r="B87" t="s">
        <v>60</v>
      </c>
      <c r="C87" t="s">
        <v>196</v>
      </c>
      <c r="D87" t="s">
        <v>37</v>
      </c>
      <c r="E87" t="s">
        <v>26</v>
      </c>
      <c r="F87" t="s">
        <v>429</v>
      </c>
      <c r="G87" t="s">
        <v>430</v>
      </c>
      <c r="H87" s="2">
        <v>46121</v>
      </c>
      <c r="I87" t="s">
        <v>761</v>
      </c>
    </row>
    <row r="88" spans="1:9" x14ac:dyDescent="0.25">
      <c r="A88" t="s">
        <v>431</v>
      </c>
      <c r="B88" t="s">
        <v>159</v>
      </c>
      <c r="C88" t="s">
        <v>116</v>
      </c>
      <c r="D88" t="s">
        <v>47</v>
      </c>
      <c r="E88" t="s">
        <v>101</v>
      </c>
      <c r="F88" t="s">
        <v>432</v>
      </c>
      <c r="G88" t="s">
        <v>433</v>
      </c>
      <c r="H88" s="2">
        <v>46233</v>
      </c>
      <c r="I88" t="s">
        <v>761</v>
      </c>
    </row>
    <row r="89" spans="1:9" x14ac:dyDescent="0.25">
      <c r="A89" t="s">
        <v>435</v>
      </c>
      <c r="B89" t="s">
        <v>257</v>
      </c>
      <c r="C89" t="s">
        <v>201</v>
      </c>
      <c r="D89" t="s">
        <v>76</v>
      </c>
      <c r="E89" t="s">
        <v>15</v>
      </c>
      <c r="F89" t="s">
        <v>436</v>
      </c>
      <c r="G89" t="s">
        <v>437</v>
      </c>
      <c r="H89" s="2">
        <v>46108</v>
      </c>
      <c r="I89" t="s">
        <v>761</v>
      </c>
    </row>
    <row r="90" spans="1:9" x14ac:dyDescent="0.25">
      <c r="A90" t="s">
        <v>439</v>
      </c>
      <c r="B90" t="s">
        <v>74</v>
      </c>
      <c r="C90" t="s">
        <v>87</v>
      </c>
      <c r="D90" t="s">
        <v>76</v>
      </c>
      <c r="E90" t="s">
        <v>289</v>
      </c>
      <c r="F90" t="s">
        <v>440</v>
      </c>
      <c r="G90" t="s">
        <v>441</v>
      </c>
      <c r="H90" s="2">
        <v>46034</v>
      </c>
      <c r="I90" t="s">
        <v>761</v>
      </c>
    </row>
    <row r="91" spans="1:9" x14ac:dyDescent="0.25">
      <c r="A91" t="s">
        <v>443</v>
      </c>
      <c r="B91" t="s">
        <v>52</v>
      </c>
      <c r="C91" t="s">
        <v>174</v>
      </c>
      <c r="D91" t="s">
        <v>37</v>
      </c>
      <c r="E91" t="s">
        <v>289</v>
      </c>
      <c r="F91" t="s">
        <v>444</v>
      </c>
      <c r="G91" t="s">
        <v>445</v>
      </c>
      <c r="H91" s="2">
        <v>46245</v>
      </c>
      <c r="I91" t="s">
        <v>761</v>
      </c>
    </row>
    <row r="92" spans="1:9" x14ac:dyDescent="0.25">
      <c r="A92" t="s">
        <v>447</v>
      </c>
      <c r="B92" t="s">
        <v>196</v>
      </c>
      <c r="C92" t="s">
        <v>100</v>
      </c>
      <c r="D92" t="s">
        <v>76</v>
      </c>
      <c r="E92" t="s">
        <v>26</v>
      </c>
      <c r="F92" t="s">
        <v>448</v>
      </c>
      <c r="G92" t="s">
        <v>449</v>
      </c>
      <c r="H92" s="2">
        <v>46223</v>
      </c>
      <c r="I92" t="s">
        <v>761</v>
      </c>
    </row>
    <row r="93" spans="1:9" x14ac:dyDescent="0.25">
      <c r="A93" t="s">
        <v>451</v>
      </c>
      <c r="B93" t="s">
        <v>452</v>
      </c>
      <c r="C93" t="s">
        <v>139</v>
      </c>
      <c r="D93" t="s">
        <v>27</v>
      </c>
      <c r="E93" t="s">
        <v>289</v>
      </c>
      <c r="F93" t="s">
        <v>453</v>
      </c>
      <c r="G93" t="s">
        <v>454</v>
      </c>
      <c r="H93" s="2">
        <v>46181</v>
      </c>
      <c r="I93" t="s">
        <v>761</v>
      </c>
    </row>
    <row r="94" spans="1:9" x14ac:dyDescent="0.25">
      <c r="A94" t="s">
        <v>457</v>
      </c>
      <c r="B94" t="s">
        <v>138</v>
      </c>
      <c r="C94" t="s">
        <v>75</v>
      </c>
      <c r="D94" t="s">
        <v>37</v>
      </c>
      <c r="E94" t="s">
        <v>15</v>
      </c>
      <c r="F94" t="s">
        <v>458</v>
      </c>
      <c r="G94" t="s">
        <v>459</v>
      </c>
      <c r="H94" s="2">
        <v>46200</v>
      </c>
      <c r="I94" t="s">
        <v>761</v>
      </c>
    </row>
    <row r="95" spans="1:9" x14ac:dyDescent="0.25">
      <c r="A95" t="s">
        <v>461</v>
      </c>
      <c r="B95" t="s">
        <v>192</v>
      </c>
      <c r="C95" t="s">
        <v>14</v>
      </c>
      <c r="D95" t="s">
        <v>47</v>
      </c>
      <c r="E95" t="s">
        <v>26</v>
      </c>
      <c r="F95" t="s">
        <v>462</v>
      </c>
      <c r="G95" t="s">
        <v>463</v>
      </c>
      <c r="H95" s="2">
        <v>46085</v>
      </c>
      <c r="I95" t="s">
        <v>761</v>
      </c>
    </row>
    <row r="96" spans="1:9" x14ac:dyDescent="0.25">
      <c r="A96" t="s">
        <v>465</v>
      </c>
      <c r="B96" t="s">
        <v>466</v>
      </c>
      <c r="C96" t="s">
        <v>155</v>
      </c>
      <c r="D96" t="s">
        <v>76</v>
      </c>
      <c r="E96" t="s">
        <v>223</v>
      </c>
      <c r="F96" t="s">
        <v>467</v>
      </c>
      <c r="G96" t="s">
        <v>468</v>
      </c>
      <c r="H96" s="2">
        <v>46150</v>
      </c>
      <c r="I96" t="s">
        <v>761</v>
      </c>
    </row>
    <row r="97" spans="1:9" x14ac:dyDescent="0.25">
      <c r="A97" t="s">
        <v>470</v>
      </c>
      <c r="B97" t="s">
        <v>35</v>
      </c>
      <c r="C97" t="s">
        <v>128</v>
      </c>
      <c r="D97" t="s">
        <v>37</v>
      </c>
      <c r="E97" t="s">
        <v>26</v>
      </c>
      <c r="F97" t="s">
        <v>471</v>
      </c>
      <c r="G97" t="s">
        <v>472</v>
      </c>
      <c r="H97" s="2">
        <v>46196</v>
      </c>
      <c r="I97" t="s">
        <v>761</v>
      </c>
    </row>
    <row r="98" spans="1:9" x14ac:dyDescent="0.25">
      <c r="A98" t="s">
        <v>474</v>
      </c>
      <c r="B98" t="s">
        <v>127</v>
      </c>
      <c r="C98" t="s">
        <v>108</v>
      </c>
      <c r="D98" t="s">
        <v>37</v>
      </c>
      <c r="E98" t="s">
        <v>26</v>
      </c>
      <c r="F98" t="s">
        <v>475</v>
      </c>
      <c r="G98" t="s">
        <v>476</v>
      </c>
      <c r="H98" s="2">
        <v>46121</v>
      </c>
      <c r="I98" t="s">
        <v>761</v>
      </c>
    </row>
    <row r="99" spans="1:9" x14ac:dyDescent="0.25">
      <c r="A99" t="s">
        <v>477</v>
      </c>
      <c r="B99" t="s">
        <v>478</v>
      </c>
      <c r="C99" t="s">
        <v>46</v>
      </c>
      <c r="D99" t="s">
        <v>27</v>
      </c>
      <c r="E99" t="s">
        <v>26</v>
      </c>
      <c r="F99" t="s">
        <v>479</v>
      </c>
      <c r="G99" t="s">
        <v>480</v>
      </c>
      <c r="H99" s="2">
        <v>46093</v>
      </c>
      <c r="I99" t="s">
        <v>761</v>
      </c>
    </row>
    <row r="100" spans="1:9" x14ac:dyDescent="0.25">
      <c r="A100" t="s">
        <v>482</v>
      </c>
      <c r="B100" t="s">
        <v>257</v>
      </c>
      <c r="C100" t="s">
        <v>81</v>
      </c>
      <c r="D100" t="s">
        <v>47</v>
      </c>
      <c r="E100" t="s">
        <v>26</v>
      </c>
      <c r="F100" t="s">
        <v>483</v>
      </c>
      <c r="G100" t="s">
        <v>484</v>
      </c>
      <c r="H100" s="2">
        <v>46185</v>
      </c>
      <c r="I100" t="s">
        <v>761</v>
      </c>
    </row>
    <row r="101" spans="1:9" x14ac:dyDescent="0.25">
      <c r="A101" t="s">
        <v>486</v>
      </c>
      <c r="B101" t="s">
        <v>159</v>
      </c>
      <c r="C101" t="s">
        <v>116</v>
      </c>
      <c r="D101" t="s">
        <v>16</v>
      </c>
      <c r="E101" t="s">
        <v>26</v>
      </c>
      <c r="F101" t="s">
        <v>487</v>
      </c>
      <c r="G101" t="s">
        <v>488</v>
      </c>
      <c r="H101" s="2">
        <v>46171</v>
      </c>
      <c r="I101" t="s">
        <v>761</v>
      </c>
    </row>
    <row r="102" spans="1:9" x14ac:dyDescent="0.25">
      <c r="A102" t="s">
        <v>490</v>
      </c>
      <c r="B102" t="s">
        <v>334</v>
      </c>
      <c r="C102" t="s">
        <v>128</v>
      </c>
      <c r="D102" t="s">
        <v>76</v>
      </c>
      <c r="E102" t="s">
        <v>26</v>
      </c>
      <c r="F102" t="s">
        <v>491</v>
      </c>
      <c r="G102" t="s">
        <v>492</v>
      </c>
      <c r="H102" s="2">
        <v>46158</v>
      </c>
      <c r="I102" t="s">
        <v>761</v>
      </c>
    </row>
    <row r="103" spans="1:9" x14ac:dyDescent="0.25">
      <c r="A103" t="s">
        <v>494</v>
      </c>
      <c r="B103" t="s">
        <v>115</v>
      </c>
      <c r="C103" t="s">
        <v>36</v>
      </c>
      <c r="D103" t="s">
        <v>47</v>
      </c>
      <c r="E103" t="s">
        <v>26</v>
      </c>
      <c r="F103" t="s">
        <v>495</v>
      </c>
      <c r="G103" t="s">
        <v>496</v>
      </c>
      <c r="H103" s="2">
        <v>46059</v>
      </c>
      <c r="I103" t="s">
        <v>761</v>
      </c>
    </row>
    <row r="104" spans="1:9" x14ac:dyDescent="0.25">
      <c r="A104" t="s">
        <v>498</v>
      </c>
      <c r="B104" t="s">
        <v>499</v>
      </c>
      <c r="C104" t="s">
        <v>55</v>
      </c>
      <c r="D104" t="s">
        <v>16</v>
      </c>
      <c r="E104" t="s">
        <v>223</v>
      </c>
      <c r="F104" t="s">
        <v>500</v>
      </c>
      <c r="G104" t="s">
        <v>501</v>
      </c>
      <c r="H104" s="2">
        <v>46117</v>
      </c>
      <c r="I104" t="s">
        <v>761</v>
      </c>
    </row>
    <row r="105" spans="1:9" x14ac:dyDescent="0.25">
      <c r="A105" t="s">
        <v>503</v>
      </c>
      <c r="B105" t="s">
        <v>452</v>
      </c>
      <c r="C105" t="s">
        <v>81</v>
      </c>
      <c r="D105" t="s">
        <v>16</v>
      </c>
      <c r="E105" t="s">
        <v>289</v>
      </c>
      <c r="F105" t="s">
        <v>504</v>
      </c>
      <c r="G105" t="s">
        <v>505</v>
      </c>
      <c r="H105" s="2">
        <v>46257</v>
      </c>
      <c r="I105" t="s">
        <v>761</v>
      </c>
    </row>
    <row r="106" spans="1:9" x14ac:dyDescent="0.25">
      <c r="A106" t="s">
        <v>507</v>
      </c>
      <c r="B106" t="s">
        <v>380</v>
      </c>
      <c r="C106" t="s">
        <v>75</v>
      </c>
      <c r="D106" t="s">
        <v>47</v>
      </c>
      <c r="E106" t="s">
        <v>26</v>
      </c>
      <c r="F106" t="s">
        <v>508</v>
      </c>
      <c r="G106" t="s">
        <v>509</v>
      </c>
      <c r="H106" s="2">
        <v>46265</v>
      </c>
      <c r="I106" t="s">
        <v>761</v>
      </c>
    </row>
    <row r="107" spans="1:9" x14ac:dyDescent="0.25">
      <c r="A107" t="s">
        <v>511</v>
      </c>
      <c r="B107" t="s">
        <v>32</v>
      </c>
      <c r="C107" t="s">
        <v>201</v>
      </c>
      <c r="D107" t="s">
        <v>27</v>
      </c>
      <c r="E107" t="s">
        <v>151</v>
      </c>
      <c r="F107" t="s">
        <v>512</v>
      </c>
      <c r="G107" t="s">
        <v>513</v>
      </c>
      <c r="H107" s="2">
        <v>46194</v>
      </c>
      <c r="I107" t="s">
        <v>761</v>
      </c>
    </row>
    <row r="108" spans="1:9" x14ac:dyDescent="0.25">
      <c r="A108" t="s">
        <v>514</v>
      </c>
      <c r="B108" t="s">
        <v>127</v>
      </c>
      <c r="C108" t="s">
        <v>155</v>
      </c>
      <c r="D108" t="s">
        <v>37</v>
      </c>
      <c r="E108" t="s">
        <v>26</v>
      </c>
      <c r="F108" t="s">
        <v>515</v>
      </c>
      <c r="G108" t="s">
        <v>516</v>
      </c>
      <c r="H108" s="2">
        <v>46199</v>
      </c>
      <c r="I108" t="s">
        <v>761</v>
      </c>
    </row>
    <row r="109" spans="1:9" x14ac:dyDescent="0.25">
      <c r="A109" t="s">
        <v>518</v>
      </c>
      <c r="B109" t="s">
        <v>334</v>
      </c>
      <c r="C109" t="s">
        <v>25</v>
      </c>
      <c r="D109" t="s">
        <v>16</v>
      </c>
      <c r="E109" t="s">
        <v>109</v>
      </c>
      <c r="F109" t="s">
        <v>519</v>
      </c>
      <c r="G109" t="s">
        <v>520</v>
      </c>
      <c r="H109" s="2">
        <v>46124</v>
      </c>
      <c r="I109" t="s">
        <v>761</v>
      </c>
    </row>
    <row r="110" spans="1:9" x14ac:dyDescent="0.25">
      <c r="A110" t="s">
        <v>522</v>
      </c>
      <c r="B110" t="s">
        <v>392</v>
      </c>
      <c r="C110" t="s">
        <v>25</v>
      </c>
      <c r="D110" t="s">
        <v>16</v>
      </c>
      <c r="E110" t="s">
        <v>26</v>
      </c>
      <c r="F110" t="s">
        <v>523</v>
      </c>
      <c r="G110" t="s">
        <v>524</v>
      </c>
      <c r="H110" s="2">
        <v>46224</v>
      </c>
      <c r="I110" t="s">
        <v>761</v>
      </c>
    </row>
    <row r="111" spans="1:9" x14ac:dyDescent="0.25">
      <c r="A111" t="s">
        <v>526</v>
      </c>
      <c r="B111" t="s">
        <v>45</v>
      </c>
      <c r="C111" t="s">
        <v>75</v>
      </c>
      <c r="D111" t="s">
        <v>16</v>
      </c>
      <c r="E111" t="s">
        <v>26</v>
      </c>
      <c r="F111" t="s">
        <v>527</v>
      </c>
      <c r="G111" t="s">
        <v>528</v>
      </c>
      <c r="H111" s="2">
        <v>46107</v>
      </c>
      <c r="I111" t="s">
        <v>761</v>
      </c>
    </row>
    <row r="112" spans="1:9" x14ac:dyDescent="0.25">
      <c r="A112" t="s">
        <v>530</v>
      </c>
      <c r="B112" t="s">
        <v>288</v>
      </c>
      <c r="C112" t="s">
        <v>116</v>
      </c>
      <c r="D112" t="s">
        <v>76</v>
      </c>
      <c r="E112" t="s">
        <v>26</v>
      </c>
      <c r="F112" t="s">
        <v>531</v>
      </c>
      <c r="G112" t="s">
        <v>532</v>
      </c>
      <c r="H112" s="2">
        <v>46192</v>
      </c>
      <c r="I112" t="s">
        <v>761</v>
      </c>
    </row>
    <row r="113" spans="1:9" x14ac:dyDescent="0.25">
      <c r="A113" t="s">
        <v>533</v>
      </c>
      <c r="B113" t="s">
        <v>64</v>
      </c>
      <c r="C113" t="s">
        <v>128</v>
      </c>
      <c r="D113" t="s">
        <v>27</v>
      </c>
      <c r="E113" t="s">
        <v>26</v>
      </c>
      <c r="F113" t="s">
        <v>534</v>
      </c>
      <c r="G113" t="s">
        <v>535</v>
      </c>
      <c r="H113" s="2">
        <v>46036</v>
      </c>
      <c r="I113" t="s">
        <v>761</v>
      </c>
    </row>
    <row r="114" spans="1:9" x14ac:dyDescent="0.25">
      <c r="A114" t="s">
        <v>537</v>
      </c>
      <c r="B114" t="s">
        <v>538</v>
      </c>
      <c r="C114" t="s">
        <v>155</v>
      </c>
      <c r="D114" t="s">
        <v>37</v>
      </c>
      <c r="E114" t="s">
        <v>101</v>
      </c>
      <c r="F114" t="s">
        <v>539</v>
      </c>
      <c r="G114" t="s">
        <v>540</v>
      </c>
      <c r="H114" s="2">
        <v>46138</v>
      </c>
      <c r="I114" t="s">
        <v>761</v>
      </c>
    </row>
    <row r="115" spans="1:9" x14ac:dyDescent="0.25">
      <c r="A115" t="s">
        <v>542</v>
      </c>
      <c r="B115" t="s">
        <v>115</v>
      </c>
      <c r="C115" t="s">
        <v>75</v>
      </c>
      <c r="D115" t="s">
        <v>47</v>
      </c>
      <c r="E115" t="s">
        <v>26</v>
      </c>
      <c r="F115" t="s">
        <v>543</v>
      </c>
      <c r="G115" t="s">
        <v>544</v>
      </c>
      <c r="H115" s="2">
        <v>46239</v>
      </c>
      <c r="I115" t="s">
        <v>761</v>
      </c>
    </row>
    <row r="116" spans="1:9" x14ac:dyDescent="0.25">
      <c r="A116" t="s">
        <v>546</v>
      </c>
      <c r="B116" t="s">
        <v>271</v>
      </c>
      <c r="C116" t="s">
        <v>155</v>
      </c>
      <c r="D116" t="s">
        <v>16</v>
      </c>
      <c r="E116" t="s">
        <v>26</v>
      </c>
      <c r="F116" t="s">
        <v>547</v>
      </c>
      <c r="G116" t="s">
        <v>548</v>
      </c>
      <c r="H116" s="2">
        <v>46055</v>
      </c>
      <c r="I116" t="s">
        <v>761</v>
      </c>
    </row>
    <row r="117" spans="1:9" x14ac:dyDescent="0.25">
      <c r="A117" t="s">
        <v>550</v>
      </c>
      <c r="B117" t="s">
        <v>392</v>
      </c>
      <c r="C117" t="s">
        <v>116</v>
      </c>
      <c r="D117" t="s">
        <v>37</v>
      </c>
      <c r="E117" t="s">
        <v>551</v>
      </c>
      <c r="F117" t="s">
        <v>552</v>
      </c>
      <c r="G117" t="s">
        <v>553</v>
      </c>
      <c r="H117" s="2">
        <v>46152</v>
      </c>
      <c r="I117" t="s">
        <v>761</v>
      </c>
    </row>
    <row r="118" spans="1:9" x14ac:dyDescent="0.25">
      <c r="A118" t="s">
        <v>555</v>
      </c>
      <c r="B118" t="s">
        <v>99</v>
      </c>
      <c r="C118" t="s">
        <v>155</v>
      </c>
      <c r="D118" t="s">
        <v>27</v>
      </c>
      <c r="E118" t="s">
        <v>26</v>
      </c>
      <c r="F118" t="s">
        <v>556</v>
      </c>
      <c r="G118" t="s">
        <v>557</v>
      </c>
      <c r="H118" s="2">
        <v>46128</v>
      </c>
      <c r="I118" t="s">
        <v>761</v>
      </c>
    </row>
    <row r="119" spans="1:9" x14ac:dyDescent="0.25">
      <c r="A119" t="s">
        <v>559</v>
      </c>
      <c r="B119" t="s">
        <v>45</v>
      </c>
      <c r="C119" t="s">
        <v>100</v>
      </c>
      <c r="D119" t="s">
        <v>47</v>
      </c>
      <c r="E119" t="s">
        <v>289</v>
      </c>
      <c r="F119" t="s">
        <v>560</v>
      </c>
      <c r="G119" t="s">
        <v>561</v>
      </c>
      <c r="H119" s="2">
        <v>46267</v>
      </c>
      <c r="I119" t="s">
        <v>761</v>
      </c>
    </row>
    <row r="120" spans="1:9" x14ac:dyDescent="0.25">
      <c r="A120" t="s">
        <v>563</v>
      </c>
      <c r="C120" t="s">
        <v>174</v>
      </c>
      <c r="D120" t="s">
        <v>16</v>
      </c>
      <c r="E120" t="s">
        <v>26</v>
      </c>
      <c r="F120" t="s">
        <v>564</v>
      </c>
      <c r="G120" t="s">
        <v>565</v>
      </c>
      <c r="H120" s="2">
        <v>46165</v>
      </c>
      <c r="I120" t="s">
        <v>764</v>
      </c>
    </row>
    <row r="121" spans="1:9" x14ac:dyDescent="0.25">
      <c r="A121" t="s">
        <v>566</v>
      </c>
      <c r="B121" t="s">
        <v>179</v>
      </c>
      <c r="C121" t="s">
        <v>81</v>
      </c>
      <c r="D121" t="s">
        <v>37</v>
      </c>
      <c r="E121" t="s">
        <v>223</v>
      </c>
      <c r="F121" t="s">
        <v>567</v>
      </c>
      <c r="G121" t="s">
        <v>568</v>
      </c>
      <c r="H121" s="2">
        <v>46176</v>
      </c>
      <c r="I121" t="s">
        <v>761</v>
      </c>
    </row>
    <row r="122" spans="1:9" x14ac:dyDescent="0.25">
      <c r="A122" t="s">
        <v>570</v>
      </c>
      <c r="B122" t="s">
        <v>192</v>
      </c>
      <c r="C122" t="s">
        <v>121</v>
      </c>
      <c r="D122" t="s">
        <v>76</v>
      </c>
      <c r="E122" t="s">
        <v>26</v>
      </c>
      <c r="F122" t="s">
        <v>571</v>
      </c>
      <c r="G122" t="s">
        <v>572</v>
      </c>
      <c r="H122" s="2">
        <v>46239</v>
      </c>
      <c r="I122" t="s">
        <v>761</v>
      </c>
    </row>
    <row r="123" spans="1:9" x14ac:dyDescent="0.25">
      <c r="A123" t="s">
        <v>573</v>
      </c>
      <c r="B123" t="s">
        <v>74</v>
      </c>
      <c r="C123" t="s">
        <v>121</v>
      </c>
      <c r="D123" t="s">
        <v>37</v>
      </c>
      <c r="E123" t="s">
        <v>26</v>
      </c>
      <c r="F123" t="s">
        <v>574</v>
      </c>
      <c r="G123" t="s">
        <v>575</v>
      </c>
      <c r="H123" s="2">
        <v>46178</v>
      </c>
      <c r="I123" t="s">
        <v>761</v>
      </c>
    </row>
    <row r="124" spans="1:9" x14ac:dyDescent="0.25">
      <c r="A124" t="s">
        <v>576</v>
      </c>
      <c r="B124" t="s">
        <v>392</v>
      </c>
      <c r="C124" t="s">
        <v>14</v>
      </c>
      <c r="D124" t="s">
        <v>47</v>
      </c>
      <c r="E124" t="s">
        <v>26</v>
      </c>
      <c r="F124" t="s">
        <v>577</v>
      </c>
      <c r="G124" t="s">
        <v>578</v>
      </c>
      <c r="H124" s="2">
        <v>46167</v>
      </c>
      <c r="I124" t="s">
        <v>761</v>
      </c>
    </row>
    <row r="125" spans="1:9" x14ac:dyDescent="0.25">
      <c r="A125" t="s">
        <v>580</v>
      </c>
      <c r="B125" t="s">
        <v>271</v>
      </c>
      <c r="C125" t="s">
        <v>61</v>
      </c>
      <c r="D125" t="s">
        <v>16</v>
      </c>
      <c r="E125" t="s">
        <v>26</v>
      </c>
      <c r="F125" t="s">
        <v>581</v>
      </c>
      <c r="G125" t="s">
        <v>582</v>
      </c>
      <c r="H125" s="2">
        <v>46139</v>
      </c>
      <c r="I125" t="s">
        <v>761</v>
      </c>
    </row>
    <row r="126" spans="1:9" x14ac:dyDescent="0.25">
      <c r="A126" t="s">
        <v>584</v>
      </c>
      <c r="B126" t="s">
        <v>45</v>
      </c>
      <c r="C126" t="s">
        <v>108</v>
      </c>
      <c r="D126" t="s">
        <v>27</v>
      </c>
      <c r="E126" t="s">
        <v>289</v>
      </c>
      <c r="F126" t="s">
        <v>585</v>
      </c>
      <c r="G126" t="s">
        <v>586</v>
      </c>
      <c r="H126" s="2">
        <v>46063</v>
      </c>
      <c r="I126" t="s">
        <v>761</v>
      </c>
    </row>
    <row r="127" spans="1:9" x14ac:dyDescent="0.25">
      <c r="A127" t="s">
        <v>588</v>
      </c>
      <c r="B127" t="s">
        <v>380</v>
      </c>
      <c r="C127" t="s">
        <v>144</v>
      </c>
      <c r="D127" t="s">
        <v>37</v>
      </c>
      <c r="E127" t="s">
        <v>26</v>
      </c>
      <c r="F127" t="s">
        <v>589</v>
      </c>
      <c r="G127" t="s">
        <v>590</v>
      </c>
      <c r="H127" s="2">
        <v>46078</v>
      </c>
      <c r="I127" t="s">
        <v>761</v>
      </c>
    </row>
    <row r="128" spans="1:9" x14ac:dyDescent="0.25">
      <c r="A128" t="s">
        <v>592</v>
      </c>
      <c r="B128" t="s">
        <v>115</v>
      </c>
      <c r="C128" t="s">
        <v>46</v>
      </c>
      <c r="D128" t="s">
        <v>27</v>
      </c>
      <c r="E128" t="s">
        <v>15</v>
      </c>
      <c r="F128" t="s">
        <v>593</v>
      </c>
      <c r="G128" t="s">
        <v>594</v>
      </c>
      <c r="H128" s="2">
        <v>46079</v>
      </c>
      <c r="I128" t="s">
        <v>761</v>
      </c>
    </row>
    <row r="129" spans="1:9" x14ac:dyDescent="0.25">
      <c r="A129" t="s">
        <v>596</v>
      </c>
      <c r="B129" t="s">
        <v>271</v>
      </c>
      <c r="C129" t="s">
        <v>116</v>
      </c>
      <c r="D129" t="s">
        <v>76</v>
      </c>
      <c r="E129" t="s">
        <v>26</v>
      </c>
      <c r="F129" t="s">
        <v>597</v>
      </c>
      <c r="G129" t="s">
        <v>598</v>
      </c>
      <c r="H129" s="2">
        <v>46053</v>
      </c>
      <c r="I129" t="s">
        <v>761</v>
      </c>
    </row>
    <row r="130" spans="1:9" x14ac:dyDescent="0.25">
      <c r="A130" t="s">
        <v>600</v>
      </c>
      <c r="B130" t="s">
        <v>257</v>
      </c>
      <c r="C130" t="s">
        <v>174</v>
      </c>
      <c r="D130" t="s">
        <v>27</v>
      </c>
      <c r="E130" t="s">
        <v>109</v>
      </c>
      <c r="F130" t="s">
        <v>601</v>
      </c>
      <c r="G130" t="s">
        <v>602</v>
      </c>
      <c r="H130" s="2">
        <v>46041</v>
      </c>
      <c r="I130" t="s">
        <v>761</v>
      </c>
    </row>
    <row r="131" spans="1:9" x14ac:dyDescent="0.25">
      <c r="A131" t="s">
        <v>604</v>
      </c>
      <c r="B131" t="s">
        <v>271</v>
      </c>
      <c r="C131" t="s">
        <v>144</v>
      </c>
      <c r="D131" t="s">
        <v>47</v>
      </c>
      <c r="E131" t="s">
        <v>109</v>
      </c>
      <c r="F131" t="s">
        <v>605</v>
      </c>
      <c r="G131" t="s">
        <v>606</v>
      </c>
      <c r="H131" s="2">
        <v>46097</v>
      </c>
      <c r="I131" t="s">
        <v>761</v>
      </c>
    </row>
    <row r="132" spans="1:9" x14ac:dyDescent="0.25">
      <c r="A132" t="s">
        <v>608</v>
      </c>
      <c r="B132" t="s">
        <v>13</v>
      </c>
      <c r="C132" t="s">
        <v>55</v>
      </c>
      <c r="D132" t="s">
        <v>47</v>
      </c>
      <c r="E132" t="s">
        <v>26</v>
      </c>
      <c r="F132" t="s">
        <v>609</v>
      </c>
      <c r="G132" t="s">
        <v>610</v>
      </c>
      <c r="H132" s="2">
        <v>46134</v>
      </c>
      <c r="I132" t="s">
        <v>761</v>
      </c>
    </row>
    <row r="133" spans="1:9" x14ac:dyDescent="0.25">
      <c r="A133" t="s">
        <v>611</v>
      </c>
      <c r="B133" t="s">
        <v>35</v>
      </c>
      <c r="C133" t="s">
        <v>55</v>
      </c>
      <c r="D133" t="s">
        <v>47</v>
      </c>
      <c r="E133" t="s">
        <v>101</v>
      </c>
      <c r="F133" t="s">
        <v>612</v>
      </c>
      <c r="G133" t="s">
        <v>613</v>
      </c>
      <c r="H133" s="2">
        <v>46153</v>
      </c>
      <c r="I133" t="s">
        <v>761</v>
      </c>
    </row>
    <row r="134" spans="1:9" x14ac:dyDescent="0.25">
      <c r="A134" t="s">
        <v>614</v>
      </c>
      <c r="B134" t="s">
        <v>13</v>
      </c>
      <c r="C134" t="s">
        <v>196</v>
      </c>
      <c r="D134" t="s">
        <v>47</v>
      </c>
      <c r="E134" t="s">
        <v>101</v>
      </c>
      <c r="F134" t="s">
        <v>615</v>
      </c>
      <c r="G134" t="s">
        <v>616</v>
      </c>
      <c r="H134" s="2">
        <v>46088</v>
      </c>
      <c r="I134" t="s">
        <v>761</v>
      </c>
    </row>
    <row r="135" spans="1:9" x14ac:dyDescent="0.25">
      <c r="A135" t="s">
        <v>618</v>
      </c>
      <c r="B135" t="s">
        <v>159</v>
      </c>
      <c r="C135" t="s">
        <v>108</v>
      </c>
      <c r="D135" t="s">
        <v>76</v>
      </c>
      <c r="E135" t="s">
        <v>26</v>
      </c>
      <c r="F135" t="s">
        <v>619</v>
      </c>
      <c r="G135" t="s">
        <v>620</v>
      </c>
      <c r="H135" s="2">
        <v>46244</v>
      </c>
      <c r="I135" t="s">
        <v>761</v>
      </c>
    </row>
    <row r="136" spans="1:9" x14ac:dyDescent="0.25">
      <c r="A136" t="s">
        <v>622</v>
      </c>
      <c r="B136" t="s">
        <v>52</v>
      </c>
      <c r="C136" t="s">
        <v>128</v>
      </c>
      <c r="D136" t="s">
        <v>47</v>
      </c>
      <c r="E136" t="s">
        <v>109</v>
      </c>
      <c r="F136" t="s">
        <v>623</v>
      </c>
      <c r="G136" t="s">
        <v>624</v>
      </c>
      <c r="H136" s="2">
        <v>46152</v>
      </c>
      <c r="I136" t="s">
        <v>761</v>
      </c>
    </row>
    <row r="137" spans="1:9" x14ac:dyDescent="0.25">
      <c r="A137" t="s">
        <v>625</v>
      </c>
      <c r="B137" t="s">
        <v>138</v>
      </c>
      <c r="C137" t="s">
        <v>201</v>
      </c>
      <c r="D137" t="s">
        <v>47</v>
      </c>
      <c r="E137" t="s">
        <v>109</v>
      </c>
      <c r="F137" t="s">
        <v>626</v>
      </c>
      <c r="G137" t="s">
        <v>627</v>
      </c>
      <c r="H137" s="2">
        <v>46141</v>
      </c>
      <c r="I137" t="s">
        <v>761</v>
      </c>
    </row>
    <row r="138" spans="1:9" x14ac:dyDescent="0.25">
      <c r="A138" t="s">
        <v>629</v>
      </c>
      <c r="B138" t="s">
        <v>35</v>
      </c>
      <c r="C138" t="s">
        <v>87</v>
      </c>
      <c r="D138" t="s">
        <v>47</v>
      </c>
      <c r="E138" t="s">
        <v>26</v>
      </c>
      <c r="F138" t="s">
        <v>630</v>
      </c>
      <c r="G138" t="s">
        <v>631</v>
      </c>
      <c r="H138" s="2">
        <v>46268</v>
      </c>
      <c r="I138" t="s">
        <v>761</v>
      </c>
    </row>
    <row r="139" spans="1:9" x14ac:dyDescent="0.25">
      <c r="A139" t="s">
        <v>632</v>
      </c>
      <c r="B139" t="s">
        <v>179</v>
      </c>
      <c r="C139" t="s">
        <v>100</v>
      </c>
      <c r="D139" t="s">
        <v>16</v>
      </c>
      <c r="E139" t="s">
        <v>26</v>
      </c>
      <c r="F139" t="s">
        <v>633</v>
      </c>
      <c r="G139" t="s">
        <v>634</v>
      </c>
      <c r="H139" s="2">
        <v>46204</v>
      </c>
      <c r="I139" t="s">
        <v>761</v>
      </c>
    </row>
    <row r="140" spans="1:9" x14ac:dyDescent="0.25">
      <c r="A140" t="s">
        <v>636</v>
      </c>
      <c r="B140" t="s">
        <v>214</v>
      </c>
      <c r="C140" t="s">
        <v>100</v>
      </c>
      <c r="D140" t="s">
        <v>47</v>
      </c>
      <c r="E140" t="s">
        <v>101</v>
      </c>
      <c r="F140" t="s">
        <v>637</v>
      </c>
      <c r="G140" t="s">
        <v>638</v>
      </c>
      <c r="H140" s="2">
        <v>46221</v>
      </c>
      <c r="I140" t="s">
        <v>761</v>
      </c>
    </row>
    <row r="141" spans="1:9" x14ac:dyDescent="0.25">
      <c r="A141" t="s">
        <v>640</v>
      </c>
      <c r="B141" t="s">
        <v>45</v>
      </c>
      <c r="C141" t="s">
        <v>116</v>
      </c>
      <c r="D141" t="s">
        <v>16</v>
      </c>
      <c r="E141" t="s">
        <v>26</v>
      </c>
      <c r="F141" t="s">
        <v>641</v>
      </c>
      <c r="G141" t="s">
        <v>642</v>
      </c>
      <c r="H141" s="2">
        <v>46095</v>
      </c>
      <c r="I141" t="s">
        <v>761</v>
      </c>
    </row>
    <row r="142" spans="1:9" x14ac:dyDescent="0.25">
      <c r="A142" t="s">
        <v>644</v>
      </c>
      <c r="B142" t="s">
        <v>452</v>
      </c>
      <c r="C142" t="s">
        <v>116</v>
      </c>
      <c r="D142" t="s">
        <v>47</v>
      </c>
      <c r="E142" t="s">
        <v>26</v>
      </c>
      <c r="F142" t="s">
        <v>645</v>
      </c>
      <c r="G142" t="s">
        <v>646</v>
      </c>
      <c r="H142" s="2">
        <v>46102</v>
      </c>
      <c r="I142" t="s">
        <v>761</v>
      </c>
    </row>
    <row r="143" spans="1:9" x14ac:dyDescent="0.25">
      <c r="A143" t="s">
        <v>647</v>
      </c>
      <c r="B143" t="s">
        <v>74</v>
      </c>
      <c r="C143" t="s">
        <v>55</v>
      </c>
      <c r="D143" t="s">
        <v>16</v>
      </c>
      <c r="E143" t="s">
        <v>15</v>
      </c>
      <c r="F143" t="s">
        <v>648</v>
      </c>
      <c r="G143" t="s">
        <v>649</v>
      </c>
      <c r="H143" s="2">
        <v>46115</v>
      </c>
      <c r="I143" t="s">
        <v>761</v>
      </c>
    </row>
    <row r="144" spans="1:9" x14ac:dyDescent="0.25">
      <c r="A144" t="s">
        <v>651</v>
      </c>
      <c r="B144" t="s">
        <v>192</v>
      </c>
      <c r="C144" t="s">
        <v>108</v>
      </c>
      <c r="D144" t="s">
        <v>76</v>
      </c>
      <c r="E144" t="s">
        <v>26</v>
      </c>
      <c r="F144" t="s">
        <v>652</v>
      </c>
      <c r="G144" t="s">
        <v>653</v>
      </c>
      <c r="H144" s="2">
        <v>46098</v>
      </c>
      <c r="I144" t="s">
        <v>761</v>
      </c>
    </row>
    <row r="145" spans="1:9" x14ac:dyDescent="0.25">
      <c r="A145" t="s">
        <v>654</v>
      </c>
      <c r="B145" t="s">
        <v>196</v>
      </c>
      <c r="C145" t="s">
        <v>196</v>
      </c>
      <c r="D145" t="s">
        <v>16</v>
      </c>
      <c r="E145" t="s">
        <v>101</v>
      </c>
      <c r="F145" t="s">
        <v>655</v>
      </c>
      <c r="G145" t="s">
        <v>656</v>
      </c>
      <c r="H145" s="2">
        <v>46062</v>
      </c>
      <c r="I145" t="s">
        <v>761</v>
      </c>
    </row>
    <row r="146" spans="1:9" x14ac:dyDescent="0.25">
      <c r="A146" t="s">
        <v>658</v>
      </c>
      <c r="B146" t="s">
        <v>262</v>
      </c>
      <c r="C146" t="s">
        <v>108</v>
      </c>
      <c r="D146" t="s">
        <v>37</v>
      </c>
      <c r="E146" t="s">
        <v>26</v>
      </c>
      <c r="F146" t="s">
        <v>659</v>
      </c>
      <c r="G146" t="s">
        <v>660</v>
      </c>
      <c r="H146" s="2">
        <v>46215</v>
      </c>
      <c r="I146" t="s">
        <v>761</v>
      </c>
    </row>
    <row r="147" spans="1:9" x14ac:dyDescent="0.25">
      <c r="A147" t="s">
        <v>662</v>
      </c>
      <c r="B147" t="s">
        <v>214</v>
      </c>
      <c r="C147" t="s">
        <v>75</v>
      </c>
      <c r="D147" t="s">
        <v>76</v>
      </c>
      <c r="E147" t="s">
        <v>101</v>
      </c>
      <c r="F147" t="s">
        <v>663</v>
      </c>
      <c r="G147" t="s">
        <v>664</v>
      </c>
      <c r="H147" s="2">
        <v>46219</v>
      </c>
      <c r="I147" t="s">
        <v>761</v>
      </c>
    </row>
    <row r="148" spans="1:9" x14ac:dyDescent="0.25">
      <c r="A148" t="s">
        <v>666</v>
      </c>
      <c r="B148" t="s">
        <v>60</v>
      </c>
      <c r="C148" t="s">
        <v>55</v>
      </c>
      <c r="D148" t="s">
        <v>76</v>
      </c>
      <c r="E148" t="s">
        <v>151</v>
      </c>
      <c r="F148" t="s">
        <v>667</v>
      </c>
      <c r="G148" t="s">
        <v>668</v>
      </c>
      <c r="H148" s="2">
        <v>46187</v>
      </c>
      <c r="I148" t="s">
        <v>761</v>
      </c>
    </row>
    <row r="149" spans="1:9" x14ac:dyDescent="0.25">
      <c r="A149" t="s">
        <v>670</v>
      </c>
      <c r="B149" t="s">
        <v>478</v>
      </c>
      <c r="C149" t="s">
        <v>121</v>
      </c>
      <c r="D149" t="s">
        <v>16</v>
      </c>
      <c r="E149" t="s">
        <v>223</v>
      </c>
      <c r="F149" t="s">
        <v>671</v>
      </c>
      <c r="G149" t="s">
        <v>672</v>
      </c>
      <c r="H149" s="2">
        <v>46138</v>
      </c>
      <c r="I149" t="s">
        <v>761</v>
      </c>
    </row>
    <row r="150" spans="1:9" x14ac:dyDescent="0.25">
      <c r="A150" t="s">
        <v>673</v>
      </c>
      <c r="B150" t="s">
        <v>115</v>
      </c>
      <c r="C150" t="s">
        <v>128</v>
      </c>
      <c r="D150" t="s">
        <v>47</v>
      </c>
      <c r="E150" t="s">
        <v>109</v>
      </c>
      <c r="F150" t="s">
        <v>674</v>
      </c>
      <c r="G150" t="s">
        <v>675</v>
      </c>
      <c r="H150" s="2">
        <v>46151</v>
      </c>
      <c r="I150" t="s">
        <v>761</v>
      </c>
    </row>
    <row r="151" spans="1:9" x14ac:dyDescent="0.25">
      <c r="A151" t="s">
        <v>677</v>
      </c>
      <c r="B151" t="s">
        <v>334</v>
      </c>
      <c r="C151" t="s">
        <v>75</v>
      </c>
      <c r="D151" t="s">
        <v>16</v>
      </c>
      <c r="E151" t="s">
        <v>289</v>
      </c>
      <c r="F151" t="s">
        <v>678</v>
      </c>
      <c r="G151" t="s">
        <v>679</v>
      </c>
      <c r="H151" s="2">
        <v>46058</v>
      </c>
      <c r="I151" t="s">
        <v>761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E419-F075-452D-BC9D-8A2628EA4E11}">
  <dimension ref="A1:M11"/>
  <sheetViews>
    <sheetView zoomScale="141" workbookViewId="0"/>
  </sheetViews>
  <sheetFormatPr defaultRowHeight="15" x14ac:dyDescent="0.25"/>
  <cols>
    <col min="1" max="1" width="16.85546875" bestFit="1" customWidth="1"/>
    <col min="2" max="2" width="21.42578125" bestFit="1" customWidth="1"/>
    <col min="3" max="3" width="19.140625" bestFit="1" customWidth="1"/>
    <col min="4" max="4" width="21.140625" bestFit="1" customWidth="1"/>
    <col min="5" max="5" width="19.7109375" bestFit="1" customWidth="1"/>
    <col min="6" max="6" width="23.140625" bestFit="1" customWidth="1"/>
    <col min="7" max="7" width="20.42578125" bestFit="1" customWidth="1"/>
    <col min="8" max="8" width="20" bestFit="1" customWidth="1"/>
    <col min="9" max="9" width="25.140625" bestFit="1" customWidth="1"/>
    <col min="10" max="10" width="21.140625" bestFit="1" customWidth="1"/>
    <col min="11" max="11" width="25" bestFit="1" customWidth="1"/>
    <col min="12" max="12" width="21.5703125" bestFit="1" customWidth="1"/>
    <col min="13" max="13" width="17.7109375" bestFit="1" customWidth="1"/>
  </cols>
  <sheetData>
    <row r="1" spans="1:13" x14ac:dyDescent="0.25">
      <c r="A1" s="11" t="s">
        <v>1682</v>
      </c>
    </row>
    <row r="3" spans="1:13" x14ac:dyDescent="0.25">
      <c r="A3" t="s">
        <v>1669</v>
      </c>
      <c r="B3" t="s">
        <v>1670</v>
      </c>
      <c r="C3" t="s">
        <v>1671</v>
      </c>
      <c r="D3" t="s">
        <v>1672</v>
      </c>
      <c r="E3" t="s">
        <v>1673</v>
      </c>
      <c r="F3" t="s">
        <v>1674</v>
      </c>
      <c r="G3" t="s">
        <v>1675</v>
      </c>
      <c r="H3" t="s">
        <v>1676</v>
      </c>
      <c r="I3" t="s">
        <v>1677</v>
      </c>
      <c r="J3" t="s">
        <v>1678</v>
      </c>
      <c r="K3" t="s">
        <v>1679</v>
      </c>
      <c r="L3" t="s">
        <v>1680</v>
      </c>
      <c r="M3" t="s">
        <v>1681</v>
      </c>
    </row>
    <row r="4" spans="1:13" x14ac:dyDescent="0.25">
      <c r="A4" t="s">
        <v>910</v>
      </c>
      <c r="B4" t="s">
        <v>651</v>
      </c>
      <c r="C4" s="2">
        <v>46098</v>
      </c>
      <c r="D4" t="s">
        <v>30</v>
      </c>
      <c r="E4" t="s">
        <v>720</v>
      </c>
      <c r="F4" t="s">
        <v>70</v>
      </c>
      <c r="G4" t="s">
        <v>42</v>
      </c>
      <c r="H4">
        <v>40</v>
      </c>
      <c r="I4">
        <v>7000</v>
      </c>
      <c r="J4" t="s">
        <v>21</v>
      </c>
      <c r="K4" s="2">
        <v>46105</v>
      </c>
      <c r="L4" t="s">
        <v>1650</v>
      </c>
      <c r="M4">
        <v>1</v>
      </c>
    </row>
    <row r="5" spans="1:13" x14ac:dyDescent="0.25">
      <c r="A5" t="s">
        <v>868</v>
      </c>
      <c r="B5" t="s">
        <v>490</v>
      </c>
      <c r="C5" s="2">
        <v>46158</v>
      </c>
      <c r="D5" t="s">
        <v>30</v>
      </c>
      <c r="E5" t="s">
        <v>720</v>
      </c>
      <c r="F5" t="s">
        <v>70</v>
      </c>
      <c r="G5" t="s">
        <v>147</v>
      </c>
      <c r="H5">
        <v>0</v>
      </c>
      <c r="I5">
        <v>0</v>
      </c>
      <c r="J5" t="s">
        <v>64</v>
      </c>
      <c r="K5" s="2">
        <v>46165</v>
      </c>
      <c r="L5" t="s">
        <v>1650</v>
      </c>
      <c r="M5">
        <v>1</v>
      </c>
    </row>
    <row r="6" spans="1:13" x14ac:dyDescent="0.25">
      <c r="A6" t="s">
        <v>839</v>
      </c>
      <c r="B6" t="s">
        <v>371</v>
      </c>
      <c r="C6" s="2">
        <v>46178</v>
      </c>
      <c r="D6" t="s">
        <v>30</v>
      </c>
      <c r="E6" t="s">
        <v>717</v>
      </c>
      <c r="F6" t="s">
        <v>19</v>
      </c>
      <c r="G6" t="s">
        <v>147</v>
      </c>
      <c r="H6">
        <v>0</v>
      </c>
      <c r="I6">
        <v>0</v>
      </c>
      <c r="J6" t="s">
        <v>52</v>
      </c>
      <c r="K6" s="2">
        <v>46185</v>
      </c>
      <c r="L6" t="s">
        <v>1650</v>
      </c>
      <c r="M6">
        <v>1</v>
      </c>
    </row>
    <row r="7" spans="1:13" x14ac:dyDescent="0.25">
      <c r="A7" t="s">
        <v>790</v>
      </c>
      <c r="B7" t="s">
        <v>165</v>
      </c>
      <c r="C7" s="2">
        <v>46146</v>
      </c>
      <c r="D7" t="s">
        <v>30</v>
      </c>
      <c r="E7" t="s">
        <v>720</v>
      </c>
      <c r="F7" t="s">
        <v>70</v>
      </c>
      <c r="G7" t="s">
        <v>20</v>
      </c>
      <c r="H7">
        <v>85</v>
      </c>
      <c r="I7">
        <v>10000</v>
      </c>
      <c r="J7" t="s">
        <v>52</v>
      </c>
      <c r="K7" s="2">
        <v>46153</v>
      </c>
      <c r="L7" t="s">
        <v>1650</v>
      </c>
      <c r="M7">
        <v>1</v>
      </c>
    </row>
    <row r="8" spans="1:13" x14ac:dyDescent="0.25">
      <c r="A8" t="s">
        <v>787</v>
      </c>
      <c r="B8" t="s">
        <v>149</v>
      </c>
      <c r="C8" s="2">
        <v>46113</v>
      </c>
      <c r="D8" t="s">
        <v>30</v>
      </c>
      <c r="E8" t="s">
        <v>717</v>
      </c>
      <c r="F8" t="s">
        <v>19</v>
      </c>
      <c r="G8" t="s">
        <v>96</v>
      </c>
      <c r="H8">
        <v>20</v>
      </c>
      <c r="I8">
        <v>5000</v>
      </c>
      <c r="J8" t="s">
        <v>52</v>
      </c>
      <c r="K8" s="2">
        <v>46120</v>
      </c>
      <c r="L8" t="s">
        <v>1650</v>
      </c>
      <c r="M8">
        <v>1</v>
      </c>
    </row>
    <row r="9" spans="1:13" x14ac:dyDescent="0.25">
      <c r="A9" t="s">
        <v>785</v>
      </c>
      <c r="B9" t="s">
        <v>137</v>
      </c>
      <c r="C9" s="2">
        <v>46081</v>
      </c>
      <c r="D9" t="s">
        <v>30</v>
      </c>
      <c r="E9" t="s">
        <v>717</v>
      </c>
      <c r="F9" t="s">
        <v>19</v>
      </c>
      <c r="G9" t="s">
        <v>96</v>
      </c>
      <c r="H9">
        <v>20</v>
      </c>
      <c r="I9">
        <v>5000</v>
      </c>
      <c r="J9" t="s">
        <v>21</v>
      </c>
      <c r="K9" s="2">
        <v>46088</v>
      </c>
      <c r="L9" t="s">
        <v>1650</v>
      </c>
      <c r="M9">
        <v>1</v>
      </c>
    </row>
    <row r="10" spans="1:13" x14ac:dyDescent="0.25">
      <c r="A10" t="s">
        <v>774</v>
      </c>
      <c r="B10" t="s">
        <v>66</v>
      </c>
      <c r="C10" s="2">
        <v>46092</v>
      </c>
      <c r="D10" t="s">
        <v>30</v>
      </c>
      <c r="E10" t="s">
        <v>720</v>
      </c>
      <c r="F10" t="s">
        <v>70</v>
      </c>
      <c r="G10" t="s">
        <v>71</v>
      </c>
      <c r="H10">
        <v>100</v>
      </c>
      <c r="I10">
        <v>12000</v>
      </c>
      <c r="J10" t="s">
        <v>52</v>
      </c>
      <c r="K10" s="2">
        <v>46099</v>
      </c>
      <c r="L10" t="s">
        <v>1650</v>
      </c>
      <c r="M10">
        <v>1</v>
      </c>
    </row>
    <row r="11" spans="1:13" x14ac:dyDescent="0.25">
      <c r="A11" t="s">
        <v>772</v>
      </c>
      <c r="B11" t="s">
        <v>54</v>
      </c>
      <c r="C11" s="2">
        <v>46220</v>
      </c>
      <c r="D11" t="s">
        <v>30</v>
      </c>
      <c r="E11" t="s">
        <v>717</v>
      </c>
      <c r="F11" t="s">
        <v>19</v>
      </c>
      <c r="G11" t="s">
        <v>51</v>
      </c>
      <c r="H11">
        <v>10</v>
      </c>
      <c r="I11">
        <v>4000</v>
      </c>
      <c r="J11" t="s">
        <v>32</v>
      </c>
      <c r="K11" s="2">
        <v>46227</v>
      </c>
      <c r="L11" t="s">
        <v>1650</v>
      </c>
      <c r="M1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C14D-AB4B-43BD-A097-186FB2D42C60}">
  <dimension ref="A1:M153"/>
  <sheetViews>
    <sheetView workbookViewId="0"/>
  </sheetViews>
  <sheetFormatPr defaultRowHeight="15" x14ac:dyDescent="0.25"/>
  <cols>
    <col min="1" max="1" width="16.85546875" bestFit="1" customWidth="1"/>
    <col min="2" max="2" width="21.42578125" bestFit="1" customWidth="1"/>
    <col min="3" max="3" width="19.140625" bestFit="1" customWidth="1"/>
    <col min="4" max="4" width="21.140625" bestFit="1" customWidth="1"/>
    <col min="5" max="5" width="19.7109375" bestFit="1" customWidth="1"/>
    <col min="6" max="6" width="23.140625" bestFit="1" customWidth="1"/>
    <col min="7" max="7" width="20.7109375" bestFit="1" customWidth="1"/>
    <col min="8" max="8" width="20" bestFit="1" customWidth="1"/>
    <col min="9" max="9" width="25.140625" bestFit="1" customWidth="1"/>
    <col min="10" max="10" width="21.140625" bestFit="1" customWidth="1"/>
    <col min="11" max="11" width="25" bestFit="1" customWidth="1"/>
    <col min="12" max="12" width="21.5703125" bestFit="1" customWidth="1"/>
    <col min="13" max="13" width="17.7109375" bestFit="1" customWidth="1"/>
  </cols>
  <sheetData>
    <row r="1" spans="1:13" x14ac:dyDescent="0.25">
      <c r="A1" s="11" t="s">
        <v>1683</v>
      </c>
    </row>
    <row r="3" spans="1:13" x14ac:dyDescent="0.25">
      <c r="A3" t="s">
        <v>1669</v>
      </c>
      <c r="B3" t="s">
        <v>1670</v>
      </c>
      <c r="C3" t="s">
        <v>1671</v>
      </c>
      <c r="D3" t="s">
        <v>1672</v>
      </c>
      <c r="E3" t="s">
        <v>1673</v>
      </c>
      <c r="F3" t="s">
        <v>1674</v>
      </c>
      <c r="G3" t="s">
        <v>1675</v>
      </c>
      <c r="H3" t="s">
        <v>1676</v>
      </c>
      <c r="I3" t="s">
        <v>1677</v>
      </c>
      <c r="J3" t="s">
        <v>1678</v>
      </c>
      <c r="K3" t="s">
        <v>1679</v>
      </c>
      <c r="L3" t="s">
        <v>1680</v>
      </c>
      <c r="M3" t="s">
        <v>1681</v>
      </c>
    </row>
    <row r="4" spans="1:13" x14ac:dyDescent="0.25">
      <c r="A4" t="s">
        <v>768</v>
      </c>
      <c r="B4" t="s">
        <v>12</v>
      </c>
      <c r="C4" s="2">
        <v>46030</v>
      </c>
      <c r="D4" t="s">
        <v>6</v>
      </c>
      <c r="E4" t="s">
        <v>717</v>
      </c>
      <c r="F4" t="s">
        <v>19</v>
      </c>
      <c r="G4" t="s">
        <v>20</v>
      </c>
      <c r="H4">
        <v>85</v>
      </c>
      <c r="I4">
        <v>10000</v>
      </c>
      <c r="J4" t="s">
        <v>21</v>
      </c>
      <c r="K4" s="2">
        <v>46037</v>
      </c>
      <c r="L4" t="s">
        <v>1654</v>
      </c>
      <c r="M4">
        <v>1</v>
      </c>
    </row>
    <row r="5" spans="1:13" x14ac:dyDescent="0.25">
      <c r="A5" t="s">
        <v>772</v>
      </c>
      <c r="B5" t="s">
        <v>54</v>
      </c>
      <c r="C5" s="2">
        <v>46220</v>
      </c>
      <c r="D5" t="s">
        <v>30</v>
      </c>
      <c r="E5" t="s">
        <v>717</v>
      </c>
      <c r="F5" t="s">
        <v>19</v>
      </c>
      <c r="G5" t="s">
        <v>51</v>
      </c>
      <c r="H5">
        <v>10</v>
      </c>
      <c r="I5">
        <v>4000</v>
      </c>
      <c r="J5" t="s">
        <v>32</v>
      </c>
      <c r="K5" s="2">
        <v>46227</v>
      </c>
      <c r="L5" t="s">
        <v>1650</v>
      </c>
      <c r="M5">
        <v>1</v>
      </c>
    </row>
    <row r="6" spans="1:13" x14ac:dyDescent="0.25">
      <c r="A6" t="s">
        <v>769</v>
      </c>
      <c r="B6" t="s">
        <v>23</v>
      </c>
      <c r="C6" s="2">
        <v>46137</v>
      </c>
      <c r="D6" t="s">
        <v>30</v>
      </c>
      <c r="E6" t="s">
        <v>723</v>
      </c>
      <c r="F6" t="s">
        <v>31</v>
      </c>
      <c r="G6" t="s">
        <v>20</v>
      </c>
      <c r="H6">
        <v>85</v>
      </c>
      <c r="I6">
        <v>10000</v>
      </c>
      <c r="J6" t="s">
        <v>32</v>
      </c>
      <c r="K6" s="2">
        <v>46144</v>
      </c>
      <c r="L6" t="s">
        <v>1650</v>
      </c>
      <c r="M6">
        <v>1</v>
      </c>
    </row>
    <row r="7" spans="1:13" x14ac:dyDescent="0.25">
      <c r="A7" t="s">
        <v>770</v>
      </c>
      <c r="B7" t="s">
        <v>34</v>
      </c>
      <c r="C7" s="2">
        <v>46268</v>
      </c>
      <c r="D7" t="s">
        <v>40</v>
      </c>
      <c r="E7" t="s">
        <v>721</v>
      </c>
      <c r="F7" t="s">
        <v>41</v>
      </c>
      <c r="G7" t="s">
        <v>42</v>
      </c>
      <c r="H7">
        <v>40</v>
      </c>
      <c r="I7">
        <v>7000</v>
      </c>
      <c r="J7" t="s">
        <v>32</v>
      </c>
      <c r="K7" s="2">
        <v>46275</v>
      </c>
      <c r="L7" t="s">
        <v>1645</v>
      </c>
      <c r="M7">
        <v>1</v>
      </c>
    </row>
    <row r="8" spans="1:13" x14ac:dyDescent="0.25">
      <c r="A8" t="s">
        <v>771</v>
      </c>
      <c r="B8" t="s">
        <v>44</v>
      </c>
      <c r="C8" s="2">
        <v>46160</v>
      </c>
      <c r="D8" t="s">
        <v>50</v>
      </c>
      <c r="E8" t="s">
        <v>721</v>
      </c>
      <c r="F8" t="s">
        <v>41</v>
      </c>
      <c r="G8" t="s">
        <v>51</v>
      </c>
      <c r="H8">
        <v>10</v>
      </c>
      <c r="I8">
        <v>4000</v>
      </c>
      <c r="J8" t="s">
        <v>52</v>
      </c>
      <c r="K8" s="2">
        <v>46167</v>
      </c>
      <c r="L8" t="s">
        <v>1647</v>
      </c>
      <c r="M8">
        <v>1</v>
      </c>
    </row>
    <row r="9" spans="1:13" x14ac:dyDescent="0.25">
      <c r="A9" t="s">
        <v>773</v>
      </c>
      <c r="B9" t="s">
        <v>59</v>
      </c>
      <c r="C9" s="2">
        <v>46113</v>
      </c>
      <c r="D9" t="s">
        <v>5</v>
      </c>
      <c r="E9" t="s">
        <v>721</v>
      </c>
      <c r="F9" t="s">
        <v>41</v>
      </c>
      <c r="G9" t="s">
        <v>42</v>
      </c>
      <c r="H9">
        <v>40</v>
      </c>
      <c r="I9">
        <v>7000</v>
      </c>
      <c r="J9" t="s">
        <v>64</v>
      </c>
      <c r="K9" s="2">
        <v>46120</v>
      </c>
      <c r="L9" t="s">
        <v>1639</v>
      </c>
      <c r="M9">
        <v>1</v>
      </c>
    </row>
    <row r="10" spans="1:13" x14ac:dyDescent="0.25">
      <c r="A10" t="s">
        <v>774</v>
      </c>
      <c r="B10" t="s">
        <v>66</v>
      </c>
      <c r="C10" s="2">
        <v>46092</v>
      </c>
      <c r="D10" t="s">
        <v>30</v>
      </c>
      <c r="E10" t="s">
        <v>720</v>
      </c>
      <c r="F10" t="s">
        <v>70</v>
      </c>
      <c r="G10" t="s">
        <v>71</v>
      </c>
      <c r="H10">
        <v>100</v>
      </c>
      <c r="I10">
        <v>12000</v>
      </c>
      <c r="J10" t="s">
        <v>52</v>
      </c>
      <c r="K10" s="2">
        <v>46099</v>
      </c>
      <c r="L10" t="s">
        <v>1650</v>
      </c>
      <c r="M10">
        <v>1</v>
      </c>
    </row>
    <row r="11" spans="1:13" x14ac:dyDescent="0.25">
      <c r="A11" t="s">
        <v>775</v>
      </c>
      <c r="B11" t="s">
        <v>73</v>
      </c>
      <c r="C11" s="2">
        <v>46039</v>
      </c>
      <c r="D11" t="s">
        <v>78</v>
      </c>
      <c r="E11" t="s">
        <v>721</v>
      </c>
      <c r="F11" t="s">
        <v>41</v>
      </c>
      <c r="G11" t="s">
        <v>20</v>
      </c>
      <c r="H11">
        <v>85</v>
      </c>
      <c r="I11">
        <v>10000</v>
      </c>
      <c r="J11" t="s">
        <v>64</v>
      </c>
      <c r="K11" s="2">
        <v>46046</v>
      </c>
      <c r="L11" t="s">
        <v>1623</v>
      </c>
      <c r="M11">
        <v>1</v>
      </c>
    </row>
    <row r="12" spans="1:13" x14ac:dyDescent="0.25">
      <c r="A12" t="s">
        <v>776</v>
      </c>
      <c r="B12" t="s">
        <v>80</v>
      </c>
      <c r="C12" s="2">
        <v>46086</v>
      </c>
      <c r="D12" t="s">
        <v>5</v>
      </c>
      <c r="E12" t="s">
        <v>720</v>
      </c>
      <c r="F12" t="s">
        <v>70</v>
      </c>
      <c r="G12" t="s">
        <v>84</v>
      </c>
      <c r="H12">
        <v>65</v>
      </c>
      <c r="I12">
        <v>8000</v>
      </c>
      <c r="J12" t="s">
        <v>32</v>
      </c>
      <c r="K12" s="2">
        <v>46093</v>
      </c>
      <c r="L12" t="s">
        <v>1639</v>
      </c>
      <c r="M12">
        <v>1</v>
      </c>
    </row>
    <row r="13" spans="1:13" x14ac:dyDescent="0.25">
      <c r="A13" t="s">
        <v>777</v>
      </c>
      <c r="B13" t="s">
        <v>86</v>
      </c>
      <c r="C13" s="2">
        <v>46153</v>
      </c>
      <c r="D13" t="s">
        <v>76</v>
      </c>
      <c r="E13" t="s">
        <v>721</v>
      </c>
      <c r="F13" t="s">
        <v>41</v>
      </c>
      <c r="G13" t="s">
        <v>90</v>
      </c>
      <c r="H13">
        <v>50</v>
      </c>
      <c r="I13">
        <v>6000</v>
      </c>
      <c r="J13" t="s">
        <v>32</v>
      </c>
      <c r="K13" s="2">
        <v>46160</v>
      </c>
      <c r="L13" t="s">
        <v>1637</v>
      </c>
      <c r="M13">
        <v>1</v>
      </c>
    </row>
    <row r="14" spans="1:13" x14ac:dyDescent="0.25">
      <c r="A14" t="s">
        <v>778</v>
      </c>
      <c r="B14" t="s">
        <v>92</v>
      </c>
      <c r="C14" s="2">
        <v>46120</v>
      </c>
      <c r="D14" t="s">
        <v>76</v>
      </c>
      <c r="E14" t="s">
        <v>723</v>
      </c>
      <c r="F14" t="s">
        <v>31</v>
      </c>
      <c r="G14" t="s">
        <v>96</v>
      </c>
      <c r="H14">
        <v>20</v>
      </c>
      <c r="I14">
        <v>5000</v>
      </c>
      <c r="J14" t="s">
        <v>52</v>
      </c>
      <c r="K14" s="2">
        <v>46127</v>
      </c>
      <c r="L14" t="s">
        <v>1637</v>
      </c>
      <c r="M14">
        <v>1</v>
      </c>
    </row>
    <row r="15" spans="1:13" x14ac:dyDescent="0.25">
      <c r="A15" t="s">
        <v>779</v>
      </c>
      <c r="B15" t="s">
        <v>98</v>
      </c>
      <c r="C15" s="2">
        <v>46098</v>
      </c>
      <c r="D15" t="s">
        <v>6</v>
      </c>
      <c r="E15" t="s">
        <v>721</v>
      </c>
      <c r="F15" t="s">
        <v>41</v>
      </c>
      <c r="G15" t="s">
        <v>104</v>
      </c>
      <c r="H15">
        <v>75</v>
      </c>
      <c r="I15">
        <v>9000</v>
      </c>
      <c r="J15" t="s">
        <v>21</v>
      </c>
      <c r="K15" s="2">
        <v>46105</v>
      </c>
      <c r="L15" t="s">
        <v>1654</v>
      </c>
      <c r="M15">
        <v>1</v>
      </c>
    </row>
    <row r="16" spans="1:13" x14ac:dyDescent="0.25">
      <c r="A16" t="s">
        <v>780</v>
      </c>
      <c r="B16" t="s">
        <v>106</v>
      </c>
      <c r="C16" s="2">
        <v>46238</v>
      </c>
      <c r="D16" t="s">
        <v>112</v>
      </c>
      <c r="E16" t="s">
        <v>723</v>
      </c>
      <c r="F16" t="s">
        <v>31</v>
      </c>
      <c r="G16" t="s">
        <v>96</v>
      </c>
      <c r="H16">
        <v>20</v>
      </c>
      <c r="I16">
        <v>5000</v>
      </c>
      <c r="J16" t="s">
        <v>64</v>
      </c>
      <c r="K16" s="2">
        <v>46245</v>
      </c>
      <c r="L16" t="s">
        <v>1652</v>
      </c>
      <c r="M16">
        <v>1</v>
      </c>
    </row>
    <row r="17" spans="1:13" x14ac:dyDescent="0.25">
      <c r="A17" t="s">
        <v>781</v>
      </c>
      <c r="B17" t="s">
        <v>114</v>
      </c>
      <c r="C17" s="2">
        <v>46027</v>
      </c>
      <c r="D17" t="s">
        <v>6</v>
      </c>
      <c r="E17" t="s">
        <v>717</v>
      </c>
      <c r="F17" t="s">
        <v>19</v>
      </c>
      <c r="G17" t="s">
        <v>104</v>
      </c>
      <c r="H17">
        <v>75</v>
      </c>
      <c r="I17">
        <v>9000</v>
      </c>
      <c r="J17" t="s">
        <v>52</v>
      </c>
      <c r="K17" s="2">
        <v>46034</v>
      </c>
      <c r="L17" t="s">
        <v>1654</v>
      </c>
      <c r="M17">
        <v>1</v>
      </c>
    </row>
    <row r="18" spans="1:13" x14ac:dyDescent="0.25">
      <c r="A18" t="s">
        <v>782</v>
      </c>
      <c r="B18" t="s">
        <v>120</v>
      </c>
      <c r="C18" s="2">
        <v>46273</v>
      </c>
      <c r="D18" t="s">
        <v>124</v>
      </c>
      <c r="E18" t="s">
        <v>717</v>
      </c>
      <c r="F18" t="s">
        <v>19</v>
      </c>
      <c r="G18" t="s">
        <v>71</v>
      </c>
      <c r="H18">
        <v>100</v>
      </c>
      <c r="I18">
        <v>12000</v>
      </c>
      <c r="J18" t="s">
        <v>21</v>
      </c>
      <c r="K18" s="2">
        <v>46280</v>
      </c>
      <c r="L18" t="s">
        <v>1627</v>
      </c>
      <c r="M18">
        <v>1</v>
      </c>
    </row>
    <row r="19" spans="1:13" x14ac:dyDescent="0.25">
      <c r="A19" t="s">
        <v>783</v>
      </c>
      <c r="B19" t="s">
        <v>126</v>
      </c>
      <c r="C19" s="2">
        <v>46260</v>
      </c>
      <c r="D19" t="s">
        <v>6</v>
      </c>
      <c r="E19" t="s">
        <v>723</v>
      </c>
      <c r="F19" t="s">
        <v>31</v>
      </c>
      <c r="G19" t="s">
        <v>20</v>
      </c>
      <c r="H19">
        <v>85</v>
      </c>
      <c r="I19">
        <v>10000</v>
      </c>
      <c r="J19" t="s">
        <v>32</v>
      </c>
      <c r="K19" s="2">
        <v>46267</v>
      </c>
      <c r="L19" t="s">
        <v>1654</v>
      </c>
      <c r="M19">
        <v>1</v>
      </c>
    </row>
    <row r="20" spans="1:13" x14ac:dyDescent="0.25">
      <c r="A20" t="s">
        <v>784</v>
      </c>
      <c r="B20" t="s">
        <v>132</v>
      </c>
      <c r="C20" s="2">
        <v>46080</v>
      </c>
      <c r="D20" t="s">
        <v>6</v>
      </c>
      <c r="E20" t="s">
        <v>722</v>
      </c>
      <c r="F20" t="s">
        <v>135</v>
      </c>
      <c r="G20" t="s">
        <v>96</v>
      </c>
      <c r="H20">
        <v>20</v>
      </c>
      <c r="I20">
        <v>5000</v>
      </c>
      <c r="J20" t="s">
        <v>32</v>
      </c>
      <c r="K20" s="2">
        <v>46087</v>
      </c>
      <c r="L20" t="s">
        <v>1654</v>
      </c>
      <c r="M20">
        <v>1</v>
      </c>
    </row>
    <row r="21" spans="1:13" x14ac:dyDescent="0.25">
      <c r="A21" t="s">
        <v>785</v>
      </c>
      <c r="B21" t="s">
        <v>137</v>
      </c>
      <c r="C21" s="2">
        <v>46081</v>
      </c>
      <c r="D21" t="s">
        <v>30</v>
      </c>
      <c r="E21" t="s">
        <v>717</v>
      </c>
      <c r="F21" t="s">
        <v>19</v>
      </c>
      <c r="G21" t="s">
        <v>96</v>
      </c>
      <c r="H21">
        <v>20</v>
      </c>
      <c r="I21">
        <v>5000</v>
      </c>
      <c r="J21" t="s">
        <v>21</v>
      </c>
      <c r="K21" s="2">
        <v>46088</v>
      </c>
      <c r="L21" t="s">
        <v>1650</v>
      </c>
      <c r="M21">
        <v>1</v>
      </c>
    </row>
    <row r="22" spans="1:13" x14ac:dyDescent="0.25">
      <c r="A22" t="s">
        <v>786</v>
      </c>
      <c r="B22" t="s">
        <v>143</v>
      </c>
      <c r="C22" s="2">
        <v>46208</v>
      </c>
      <c r="D22" t="s">
        <v>5</v>
      </c>
      <c r="E22" t="s">
        <v>720</v>
      </c>
      <c r="F22" t="s">
        <v>70</v>
      </c>
      <c r="G22" t="s">
        <v>147</v>
      </c>
      <c r="H22">
        <v>0</v>
      </c>
      <c r="I22">
        <v>0</v>
      </c>
      <c r="J22" t="s">
        <v>32</v>
      </c>
      <c r="K22" s="2">
        <v>46215</v>
      </c>
      <c r="L22" t="s">
        <v>1639</v>
      </c>
      <c r="M22">
        <v>1</v>
      </c>
    </row>
    <row r="23" spans="1:13" x14ac:dyDescent="0.25">
      <c r="A23" t="s">
        <v>787</v>
      </c>
      <c r="B23" t="s">
        <v>149</v>
      </c>
      <c r="C23" s="2">
        <v>46113</v>
      </c>
      <c r="D23" t="s">
        <v>30</v>
      </c>
      <c r="E23" t="s">
        <v>717</v>
      </c>
      <c r="F23" t="s">
        <v>19</v>
      </c>
      <c r="G23" t="s">
        <v>96</v>
      </c>
      <c r="H23">
        <v>20</v>
      </c>
      <c r="I23">
        <v>5000</v>
      </c>
      <c r="J23" t="s">
        <v>52</v>
      </c>
      <c r="K23" s="2">
        <v>46120</v>
      </c>
      <c r="L23" t="s">
        <v>1650</v>
      </c>
      <c r="M23">
        <v>1</v>
      </c>
    </row>
    <row r="24" spans="1:13" x14ac:dyDescent="0.25">
      <c r="A24" t="s">
        <v>788</v>
      </c>
      <c r="B24" t="s">
        <v>154</v>
      </c>
      <c r="C24" s="2">
        <v>46086</v>
      </c>
      <c r="D24" t="s">
        <v>78</v>
      </c>
      <c r="E24" t="s">
        <v>722</v>
      </c>
      <c r="F24" t="s">
        <v>135</v>
      </c>
      <c r="G24" t="s">
        <v>104</v>
      </c>
      <c r="H24">
        <v>75</v>
      </c>
      <c r="I24">
        <v>9000</v>
      </c>
      <c r="J24" t="s">
        <v>21</v>
      </c>
      <c r="K24" s="2">
        <v>46093</v>
      </c>
      <c r="L24" t="s">
        <v>1623</v>
      </c>
      <c r="M24">
        <v>1</v>
      </c>
    </row>
    <row r="25" spans="1:13" x14ac:dyDescent="0.25">
      <c r="A25" t="s">
        <v>789</v>
      </c>
      <c r="B25" t="s">
        <v>158</v>
      </c>
      <c r="C25" s="2">
        <v>46136</v>
      </c>
      <c r="D25" t="s">
        <v>163</v>
      </c>
      <c r="E25" t="s">
        <v>722</v>
      </c>
      <c r="F25" t="s">
        <v>135</v>
      </c>
      <c r="G25" t="s">
        <v>90</v>
      </c>
      <c r="H25">
        <v>50</v>
      </c>
      <c r="I25">
        <v>6000</v>
      </c>
      <c r="J25" t="s">
        <v>21</v>
      </c>
      <c r="K25" s="2">
        <v>46143</v>
      </c>
      <c r="L25" t="s">
        <v>1634</v>
      </c>
      <c r="M25">
        <v>1</v>
      </c>
    </row>
    <row r="26" spans="1:13" x14ac:dyDescent="0.25">
      <c r="A26" t="s">
        <v>790</v>
      </c>
      <c r="B26" t="s">
        <v>165</v>
      </c>
      <c r="C26" s="2">
        <v>46146</v>
      </c>
      <c r="D26" t="s">
        <v>30</v>
      </c>
      <c r="E26" t="s">
        <v>720</v>
      </c>
      <c r="F26" t="s">
        <v>70</v>
      </c>
      <c r="G26" t="s">
        <v>20</v>
      </c>
      <c r="H26">
        <v>85</v>
      </c>
      <c r="I26">
        <v>10000</v>
      </c>
      <c r="J26" t="s">
        <v>52</v>
      </c>
      <c r="K26" s="2">
        <v>46153</v>
      </c>
      <c r="L26" t="s">
        <v>1650</v>
      </c>
      <c r="M26">
        <v>1</v>
      </c>
    </row>
    <row r="27" spans="1:13" x14ac:dyDescent="0.25">
      <c r="A27" t="s">
        <v>791</v>
      </c>
      <c r="B27" t="s">
        <v>169</v>
      </c>
      <c r="C27" s="2">
        <v>46201</v>
      </c>
      <c r="D27" t="s">
        <v>163</v>
      </c>
      <c r="E27" t="s">
        <v>722</v>
      </c>
      <c r="F27" t="s">
        <v>135</v>
      </c>
      <c r="G27" t="s">
        <v>84</v>
      </c>
      <c r="H27">
        <v>65</v>
      </c>
      <c r="I27">
        <v>8000</v>
      </c>
      <c r="J27" t="s">
        <v>52</v>
      </c>
      <c r="K27" s="2">
        <v>46208</v>
      </c>
      <c r="L27" t="s">
        <v>1634</v>
      </c>
      <c r="M27">
        <v>1</v>
      </c>
    </row>
    <row r="28" spans="1:13" x14ac:dyDescent="0.25">
      <c r="A28" t="s">
        <v>792</v>
      </c>
      <c r="B28" t="s">
        <v>173</v>
      </c>
      <c r="C28" s="2">
        <v>46037</v>
      </c>
      <c r="D28" t="s">
        <v>50</v>
      </c>
      <c r="E28" t="s">
        <v>723</v>
      </c>
      <c r="F28" t="s">
        <v>31</v>
      </c>
      <c r="G28" t="s">
        <v>51</v>
      </c>
      <c r="H28">
        <v>10</v>
      </c>
      <c r="I28">
        <v>4000</v>
      </c>
      <c r="J28" t="s">
        <v>64</v>
      </c>
      <c r="K28" s="2">
        <v>46044</v>
      </c>
      <c r="L28" t="s">
        <v>1647</v>
      </c>
      <c r="M28">
        <v>1</v>
      </c>
    </row>
    <row r="29" spans="1:13" x14ac:dyDescent="0.25">
      <c r="A29" t="s">
        <v>793</v>
      </c>
      <c r="B29" t="s">
        <v>178</v>
      </c>
      <c r="C29" s="2">
        <v>46040</v>
      </c>
      <c r="D29" t="s">
        <v>78</v>
      </c>
      <c r="E29" t="s">
        <v>723</v>
      </c>
      <c r="F29" t="s">
        <v>31</v>
      </c>
      <c r="G29" t="s">
        <v>96</v>
      </c>
      <c r="H29">
        <v>20</v>
      </c>
      <c r="I29">
        <v>5000</v>
      </c>
      <c r="J29" t="s">
        <v>32</v>
      </c>
      <c r="K29" s="2">
        <v>46047</v>
      </c>
      <c r="L29" t="s">
        <v>1623</v>
      </c>
      <c r="M29">
        <v>1</v>
      </c>
    </row>
    <row r="30" spans="1:13" x14ac:dyDescent="0.25">
      <c r="A30" t="s">
        <v>794</v>
      </c>
      <c r="B30" t="s">
        <v>183</v>
      </c>
      <c r="C30" s="2">
        <v>46191</v>
      </c>
      <c r="D30" t="s">
        <v>50</v>
      </c>
      <c r="E30" t="s">
        <v>717</v>
      </c>
      <c r="F30" t="s">
        <v>19</v>
      </c>
      <c r="G30" t="s">
        <v>96</v>
      </c>
      <c r="H30">
        <v>20</v>
      </c>
      <c r="I30">
        <v>5000</v>
      </c>
      <c r="J30" t="s">
        <v>52</v>
      </c>
      <c r="K30" s="2">
        <v>46198</v>
      </c>
      <c r="L30" t="s">
        <v>1647</v>
      </c>
      <c r="M30">
        <v>1</v>
      </c>
    </row>
    <row r="31" spans="1:13" x14ac:dyDescent="0.25">
      <c r="A31" t="s">
        <v>795</v>
      </c>
      <c r="B31" t="s">
        <v>187</v>
      </c>
      <c r="C31" s="2">
        <v>46194</v>
      </c>
      <c r="D31" t="s">
        <v>30</v>
      </c>
      <c r="E31" t="s">
        <v>721</v>
      </c>
      <c r="F31" t="s">
        <v>41</v>
      </c>
      <c r="G31" t="s">
        <v>20</v>
      </c>
      <c r="H31">
        <v>85</v>
      </c>
      <c r="I31">
        <v>10000</v>
      </c>
      <c r="J31" t="s">
        <v>32</v>
      </c>
      <c r="K31" s="2">
        <v>46201</v>
      </c>
      <c r="L31" t="s">
        <v>1650</v>
      </c>
      <c r="M31">
        <v>1</v>
      </c>
    </row>
    <row r="32" spans="1:13" x14ac:dyDescent="0.25">
      <c r="A32" t="s">
        <v>796</v>
      </c>
      <c r="B32" t="s">
        <v>191</v>
      </c>
      <c r="C32" s="2">
        <v>46160</v>
      </c>
      <c r="D32" t="s">
        <v>50</v>
      </c>
      <c r="E32" t="s">
        <v>723</v>
      </c>
      <c r="F32" t="s">
        <v>31</v>
      </c>
      <c r="G32" t="s">
        <v>96</v>
      </c>
      <c r="H32">
        <v>20</v>
      </c>
      <c r="I32">
        <v>5000</v>
      </c>
      <c r="J32" t="s">
        <v>21</v>
      </c>
      <c r="K32" s="2">
        <v>46167</v>
      </c>
      <c r="L32" t="s">
        <v>1647</v>
      </c>
      <c r="M32">
        <v>1</v>
      </c>
    </row>
    <row r="33" spans="1:13" x14ac:dyDescent="0.25">
      <c r="A33" t="s">
        <v>797</v>
      </c>
      <c r="B33" t="s">
        <v>195</v>
      </c>
      <c r="C33" s="2">
        <v>46236</v>
      </c>
      <c r="D33" t="s">
        <v>40</v>
      </c>
      <c r="E33" t="s">
        <v>721</v>
      </c>
      <c r="F33" t="s">
        <v>41</v>
      </c>
      <c r="G33" t="s">
        <v>42</v>
      </c>
      <c r="H33">
        <v>40</v>
      </c>
      <c r="I33">
        <v>7000</v>
      </c>
      <c r="J33" t="s">
        <v>52</v>
      </c>
      <c r="K33" s="2">
        <v>46243</v>
      </c>
      <c r="L33" t="s">
        <v>1645</v>
      </c>
      <c r="M33">
        <v>1</v>
      </c>
    </row>
    <row r="34" spans="1:13" x14ac:dyDescent="0.25">
      <c r="A34" t="s">
        <v>798</v>
      </c>
      <c r="B34" t="s">
        <v>200</v>
      </c>
      <c r="C34" s="2">
        <v>46213</v>
      </c>
      <c r="D34" t="s">
        <v>112</v>
      </c>
      <c r="E34" t="s">
        <v>721</v>
      </c>
      <c r="F34" t="s">
        <v>41</v>
      </c>
      <c r="G34" t="s">
        <v>96</v>
      </c>
      <c r="H34">
        <v>20</v>
      </c>
      <c r="I34">
        <v>5000</v>
      </c>
      <c r="J34" t="s">
        <v>21</v>
      </c>
      <c r="K34" s="2">
        <v>46220</v>
      </c>
      <c r="L34" t="s">
        <v>1652</v>
      </c>
      <c r="M34">
        <v>1</v>
      </c>
    </row>
    <row r="35" spans="1:13" x14ac:dyDescent="0.25">
      <c r="A35" t="s">
        <v>799</v>
      </c>
      <c r="B35" t="s">
        <v>205</v>
      </c>
      <c r="C35" s="2">
        <v>46087</v>
      </c>
      <c r="D35" t="s">
        <v>30</v>
      </c>
      <c r="E35" t="s">
        <v>721</v>
      </c>
      <c r="F35" t="s">
        <v>41</v>
      </c>
      <c r="G35" t="s">
        <v>147</v>
      </c>
      <c r="H35">
        <v>0</v>
      </c>
      <c r="I35">
        <v>0</v>
      </c>
      <c r="J35" t="s">
        <v>52</v>
      </c>
      <c r="K35" s="2">
        <v>46094</v>
      </c>
      <c r="L35" t="s">
        <v>1650</v>
      </c>
      <c r="M35">
        <v>1</v>
      </c>
    </row>
    <row r="36" spans="1:13" x14ac:dyDescent="0.25">
      <c r="A36" t="s">
        <v>800</v>
      </c>
      <c r="B36" t="s">
        <v>209</v>
      </c>
      <c r="C36" s="2">
        <v>46212</v>
      </c>
      <c r="D36" t="s">
        <v>40</v>
      </c>
      <c r="E36" t="s">
        <v>720</v>
      </c>
      <c r="F36" t="s">
        <v>70</v>
      </c>
      <c r="G36" t="s">
        <v>84</v>
      </c>
      <c r="H36">
        <v>65</v>
      </c>
      <c r="I36">
        <v>8000</v>
      </c>
      <c r="J36" t="s">
        <v>32</v>
      </c>
      <c r="K36" s="2">
        <v>46219</v>
      </c>
      <c r="L36" t="s">
        <v>1645</v>
      </c>
      <c r="M36">
        <v>1</v>
      </c>
    </row>
    <row r="37" spans="1:13" x14ac:dyDescent="0.25">
      <c r="A37" t="s">
        <v>801</v>
      </c>
      <c r="B37" t="s">
        <v>213</v>
      </c>
      <c r="C37" s="2">
        <v>46172</v>
      </c>
      <c r="D37" t="s">
        <v>112</v>
      </c>
      <c r="E37" t="s">
        <v>723</v>
      </c>
      <c r="F37" t="s">
        <v>31</v>
      </c>
      <c r="G37" t="s">
        <v>51</v>
      </c>
      <c r="H37">
        <v>10</v>
      </c>
      <c r="I37">
        <v>4000</v>
      </c>
      <c r="J37" t="s">
        <v>64</v>
      </c>
      <c r="K37" s="2">
        <v>46179</v>
      </c>
      <c r="L37" t="s">
        <v>1652</v>
      </c>
      <c r="M37">
        <v>1</v>
      </c>
    </row>
    <row r="38" spans="1:13" x14ac:dyDescent="0.25">
      <c r="A38" t="s">
        <v>802</v>
      </c>
      <c r="B38" t="s">
        <v>218</v>
      </c>
      <c r="C38" s="2">
        <v>46193</v>
      </c>
      <c r="D38" t="s">
        <v>78</v>
      </c>
      <c r="E38" t="s">
        <v>721</v>
      </c>
      <c r="F38" t="s">
        <v>41</v>
      </c>
      <c r="G38" t="s">
        <v>90</v>
      </c>
      <c r="H38">
        <v>50</v>
      </c>
      <c r="I38">
        <v>6000</v>
      </c>
      <c r="J38" t="s">
        <v>32</v>
      </c>
      <c r="K38" s="2">
        <v>46200</v>
      </c>
      <c r="L38" t="s">
        <v>1623</v>
      </c>
      <c r="M38">
        <v>1</v>
      </c>
    </row>
    <row r="39" spans="1:13" x14ac:dyDescent="0.25">
      <c r="A39" t="s">
        <v>803</v>
      </c>
      <c r="B39" t="s">
        <v>222</v>
      </c>
      <c r="C39" s="2">
        <v>46068</v>
      </c>
      <c r="D39" t="s">
        <v>112</v>
      </c>
      <c r="E39" t="s">
        <v>720</v>
      </c>
      <c r="F39" t="s">
        <v>70</v>
      </c>
      <c r="G39" t="s">
        <v>20</v>
      </c>
      <c r="H39">
        <v>85</v>
      </c>
      <c r="I39">
        <v>10000</v>
      </c>
      <c r="J39" t="s">
        <v>21</v>
      </c>
      <c r="K39" s="2">
        <v>46075</v>
      </c>
      <c r="L39" t="s">
        <v>1652</v>
      </c>
      <c r="M39">
        <v>1</v>
      </c>
    </row>
    <row r="40" spans="1:13" x14ac:dyDescent="0.25">
      <c r="A40" t="s">
        <v>804</v>
      </c>
      <c r="B40" t="s">
        <v>227</v>
      </c>
      <c r="C40" s="2">
        <v>46232</v>
      </c>
      <c r="D40" t="s">
        <v>78</v>
      </c>
      <c r="E40" t="s">
        <v>722</v>
      </c>
      <c r="F40" t="s">
        <v>135</v>
      </c>
      <c r="G40" t="s">
        <v>90</v>
      </c>
      <c r="H40">
        <v>50</v>
      </c>
      <c r="I40">
        <v>6000</v>
      </c>
      <c r="J40" t="s">
        <v>32</v>
      </c>
      <c r="K40" s="2">
        <v>46239</v>
      </c>
      <c r="L40" t="s">
        <v>1623</v>
      </c>
      <c r="M40">
        <v>1</v>
      </c>
    </row>
    <row r="41" spans="1:13" x14ac:dyDescent="0.25">
      <c r="A41" t="s">
        <v>805</v>
      </c>
      <c r="B41" t="s">
        <v>232</v>
      </c>
      <c r="C41" s="2">
        <v>46094</v>
      </c>
      <c r="D41" t="s">
        <v>78</v>
      </c>
      <c r="E41" t="s">
        <v>720</v>
      </c>
      <c r="F41" t="s">
        <v>70</v>
      </c>
      <c r="G41" t="s">
        <v>20</v>
      </c>
      <c r="H41">
        <v>85</v>
      </c>
      <c r="I41">
        <v>10000</v>
      </c>
      <c r="J41" t="s">
        <v>64</v>
      </c>
      <c r="K41" s="2">
        <v>46101</v>
      </c>
      <c r="L41" t="s">
        <v>1623</v>
      </c>
      <c r="M41">
        <v>1</v>
      </c>
    </row>
    <row r="42" spans="1:13" x14ac:dyDescent="0.25">
      <c r="A42" t="s">
        <v>806</v>
      </c>
      <c r="B42" t="s">
        <v>237</v>
      </c>
      <c r="C42" s="2">
        <v>46068</v>
      </c>
      <c r="D42" t="s">
        <v>40</v>
      </c>
      <c r="E42" t="s">
        <v>717</v>
      </c>
      <c r="F42" t="s">
        <v>19</v>
      </c>
      <c r="G42" t="s">
        <v>96</v>
      </c>
      <c r="H42">
        <v>20</v>
      </c>
      <c r="I42">
        <v>5000</v>
      </c>
      <c r="J42" t="s">
        <v>64</v>
      </c>
      <c r="K42" s="2">
        <v>46075</v>
      </c>
      <c r="L42" t="s">
        <v>1645</v>
      </c>
      <c r="M42">
        <v>1</v>
      </c>
    </row>
    <row r="43" spans="1:13" x14ac:dyDescent="0.25">
      <c r="A43" t="s">
        <v>807</v>
      </c>
      <c r="B43" t="s">
        <v>240</v>
      </c>
      <c r="C43" s="2">
        <v>46121</v>
      </c>
      <c r="D43" t="s">
        <v>40</v>
      </c>
      <c r="E43" t="s">
        <v>722</v>
      </c>
      <c r="F43" t="s">
        <v>135</v>
      </c>
      <c r="G43" t="s">
        <v>147</v>
      </c>
      <c r="H43">
        <v>0</v>
      </c>
      <c r="I43">
        <v>0</v>
      </c>
      <c r="J43" t="s">
        <v>21</v>
      </c>
      <c r="K43" s="2">
        <v>46128</v>
      </c>
      <c r="L43" t="s">
        <v>1645</v>
      </c>
      <c r="M43">
        <v>1</v>
      </c>
    </row>
    <row r="44" spans="1:13" x14ac:dyDescent="0.25">
      <c r="A44" t="s">
        <v>808</v>
      </c>
      <c r="B44" t="s">
        <v>244</v>
      </c>
      <c r="C44" s="2">
        <v>46133</v>
      </c>
      <c r="D44" t="s">
        <v>6</v>
      </c>
      <c r="E44" t="s">
        <v>723</v>
      </c>
      <c r="F44" t="s">
        <v>31</v>
      </c>
      <c r="G44" t="s">
        <v>90</v>
      </c>
      <c r="H44">
        <v>50</v>
      </c>
      <c r="I44">
        <v>6000</v>
      </c>
      <c r="J44" t="s">
        <v>64</v>
      </c>
      <c r="K44" s="2">
        <v>46140</v>
      </c>
      <c r="L44" t="s">
        <v>1654</v>
      </c>
      <c r="M44">
        <v>1</v>
      </c>
    </row>
    <row r="45" spans="1:13" x14ac:dyDescent="0.25">
      <c r="A45" t="s">
        <v>809</v>
      </c>
      <c r="B45" t="s">
        <v>248</v>
      </c>
      <c r="C45" s="2">
        <v>46126</v>
      </c>
      <c r="D45" t="s">
        <v>6</v>
      </c>
      <c r="E45" t="s">
        <v>721</v>
      </c>
      <c r="F45" t="s">
        <v>41</v>
      </c>
      <c r="G45" t="s">
        <v>20</v>
      </c>
      <c r="H45">
        <v>85</v>
      </c>
      <c r="I45">
        <v>10000</v>
      </c>
      <c r="J45" t="s">
        <v>64</v>
      </c>
      <c r="K45" s="2">
        <v>46133</v>
      </c>
      <c r="L45" t="s">
        <v>1654</v>
      </c>
      <c r="M45">
        <v>1</v>
      </c>
    </row>
    <row r="46" spans="1:13" x14ac:dyDescent="0.25">
      <c r="A46" t="s">
        <v>810</v>
      </c>
      <c r="B46" t="s">
        <v>252</v>
      </c>
      <c r="C46" s="2">
        <v>46163</v>
      </c>
      <c r="D46" t="s">
        <v>50</v>
      </c>
      <c r="E46" t="s">
        <v>723</v>
      </c>
      <c r="F46" t="s">
        <v>31</v>
      </c>
      <c r="G46" t="s">
        <v>84</v>
      </c>
      <c r="H46">
        <v>65</v>
      </c>
      <c r="I46">
        <v>8000</v>
      </c>
      <c r="J46" t="s">
        <v>52</v>
      </c>
      <c r="K46" s="2">
        <v>46170</v>
      </c>
      <c r="L46" t="s">
        <v>1647</v>
      </c>
      <c r="M46">
        <v>1</v>
      </c>
    </row>
    <row r="47" spans="1:13" x14ac:dyDescent="0.25">
      <c r="A47" t="s">
        <v>811</v>
      </c>
      <c r="B47" t="s">
        <v>256</v>
      </c>
      <c r="C47" s="2">
        <v>46226</v>
      </c>
      <c r="D47" t="s">
        <v>5</v>
      </c>
      <c r="E47" t="s">
        <v>722</v>
      </c>
      <c r="F47" t="s">
        <v>135</v>
      </c>
      <c r="G47" t="s">
        <v>90</v>
      </c>
      <c r="H47">
        <v>50</v>
      </c>
      <c r="I47">
        <v>6000</v>
      </c>
      <c r="J47" t="s">
        <v>52</v>
      </c>
      <c r="K47" s="2">
        <v>46233</v>
      </c>
      <c r="L47" t="s">
        <v>1639</v>
      </c>
      <c r="M47">
        <v>1</v>
      </c>
    </row>
    <row r="48" spans="1:13" x14ac:dyDescent="0.25">
      <c r="A48" t="s">
        <v>812</v>
      </c>
      <c r="B48" t="s">
        <v>261</v>
      </c>
      <c r="C48" s="2">
        <v>46060</v>
      </c>
      <c r="D48" t="s">
        <v>30</v>
      </c>
      <c r="E48" t="s">
        <v>721</v>
      </c>
      <c r="F48" t="s">
        <v>41</v>
      </c>
      <c r="G48" t="s">
        <v>90</v>
      </c>
      <c r="H48">
        <v>50</v>
      </c>
      <c r="I48">
        <v>6000</v>
      </c>
      <c r="J48" t="s">
        <v>32</v>
      </c>
      <c r="K48" s="2">
        <v>46067</v>
      </c>
      <c r="L48" t="s">
        <v>1650</v>
      </c>
      <c r="M48">
        <v>1</v>
      </c>
    </row>
    <row r="49" spans="1:13" x14ac:dyDescent="0.25">
      <c r="A49" t="s">
        <v>813</v>
      </c>
      <c r="B49" t="s">
        <v>266</v>
      </c>
      <c r="C49" s="2">
        <v>46149</v>
      </c>
      <c r="D49" t="s">
        <v>76</v>
      </c>
      <c r="E49" t="s">
        <v>723</v>
      </c>
      <c r="F49" t="s">
        <v>31</v>
      </c>
      <c r="G49" t="s">
        <v>90</v>
      </c>
      <c r="H49">
        <v>50</v>
      </c>
      <c r="I49">
        <v>6000</v>
      </c>
      <c r="J49" t="s">
        <v>52</v>
      </c>
      <c r="K49" s="2">
        <v>46156</v>
      </c>
      <c r="L49" t="s">
        <v>1637</v>
      </c>
      <c r="M49">
        <v>1</v>
      </c>
    </row>
    <row r="50" spans="1:13" x14ac:dyDescent="0.25">
      <c r="A50" t="s">
        <v>814</v>
      </c>
      <c r="B50" t="s">
        <v>270</v>
      </c>
      <c r="C50" s="2">
        <v>46035</v>
      </c>
      <c r="D50" t="s">
        <v>76</v>
      </c>
      <c r="E50" t="s">
        <v>720</v>
      </c>
      <c r="F50" t="s">
        <v>70</v>
      </c>
      <c r="G50" t="s">
        <v>42</v>
      </c>
      <c r="H50">
        <v>40</v>
      </c>
      <c r="I50">
        <v>7000</v>
      </c>
      <c r="J50" t="s">
        <v>52</v>
      </c>
      <c r="K50" s="2">
        <v>46042</v>
      </c>
      <c r="L50" t="s">
        <v>1637</v>
      </c>
      <c r="M50">
        <v>1</v>
      </c>
    </row>
    <row r="51" spans="1:13" x14ac:dyDescent="0.25">
      <c r="A51" t="s">
        <v>815</v>
      </c>
      <c r="B51" t="s">
        <v>275</v>
      </c>
      <c r="C51" s="2">
        <v>46179</v>
      </c>
      <c r="D51" t="s">
        <v>6</v>
      </c>
      <c r="E51" t="s">
        <v>723</v>
      </c>
      <c r="F51" t="s">
        <v>31</v>
      </c>
      <c r="G51" t="s">
        <v>104</v>
      </c>
      <c r="H51">
        <v>75</v>
      </c>
      <c r="I51">
        <v>9000</v>
      </c>
      <c r="J51" t="s">
        <v>52</v>
      </c>
      <c r="K51" s="2">
        <v>46186</v>
      </c>
      <c r="L51" t="s">
        <v>1654</v>
      </c>
      <c r="M51">
        <v>1</v>
      </c>
    </row>
    <row r="52" spans="1:13" x14ac:dyDescent="0.25">
      <c r="A52" t="s">
        <v>816</v>
      </c>
      <c r="B52" t="s">
        <v>279</v>
      </c>
      <c r="C52" s="2">
        <v>46183</v>
      </c>
      <c r="D52" t="s">
        <v>163</v>
      </c>
      <c r="E52" t="s">
        <v>720</v>
      </c>
      <c r="F52" t="s">
        <v>70</v>
      </c>
      <c r="G52" t="s">
        <v>84</v>
      </c>
      <c r="H52">
        <v>65</v>
      </c>
      <c r="I52">
        <v>8000</v>
      </c>
      <c r="J52" t="s">
        <v>52</v>
      </c>
      <c r="K52" s="2">
        <v>46190</v>
      </c>
      <c r="L52" t="s">
        <v>1634</v>
      </c>
      <c r="M52">
        <v>1</v>
      </c>
    </row>
    <row r="53" spans="1:13" x14ac:dyDescent="0.25">
      <c r="A53" t="s">
        <v>817</v>
      </c>
      <c r="B53" t="s">
        <v>283</v>
      </c>
      <c r="C53" s="2">
        <v>46058</v>
      </c>
      <c r="D53" t="s">
        <v>163</v>
      </c>
      <c r="E53" t="s">
        <v>721</v>
      </c>
      <c r="F53" t="s">
        <v>41</v>
      </c>
      <c r="G53" t="s">
        <v>104</v>
      </c>
      <c r="H53">
        <v>75</v>
      </c>
      <c r="I53">
        <v>9000</v>
      </c>
      <c r="J53" t="s">
        <v>21</v>
      </c>
      <c r="K53" s="2">
        <v>46065</v>
      </c>
      <c r="L53" t="s">
        <v>1634</v>
      </c>
      <c r="M53">
        <v>1</v>
      </c>
    </row>
    <row r="54" spans="1:13" x14ac:dyDescent="0.25">
      <c r="A54" t="s">
        <v>818</v>
      </c>
      <c r="B54" t="s">
        <v>287</v>
      </c>
      <c r="C54" s="2">
        <v>46129</v>
      </c>
      <c r="D54" t="s">
        <v>76</v>
      </c>
      <c r="E54" t="s">
        <v>722</v>
      </c>
      <c r="F54" t="s">
        <v>135</v>
      </c>
      <c r="G54" t="s">
        <v>104</v>
      </c>
      <c r="H54">
        <v>75</v>
      </c>
      <c r="I54">
        <v>9000</v>
      </c>
      <c r="J54" t="s">
        <v>52</v>
      </c>
      <c r="K54" s="2">
        <v>46136</v>
      </c>
      <c r="L54" t="s">
        <v>1637</v>
      </c>
      <c r="M54">
        <v>1</v>
      </c>
    </row>
    <row r="55" spans="1:13" x14ac:dyDescent="0.25">
      <c r="A55" t="s">
        <v>819</v>
      </c>
      <c r="B55" t="s">
        <v>293</v>
      </c>
      <c r="C55" s="2">
        <v>46099</v>
      </c>
      <c r="D55" t="s">
        <v>76</v>
      </c>
      <c r="E55" t="s">
        <v>722</v>
      </c>
      <c r="F55" t="s">
        <v>135</v>
      </c>
      <c r="G55" t="s">
        <v>51</v>
      </c>
      <c r="H55">
        <v>10</v>
      </c>
      <c r="I55">
        <v>4000</v>
      </c>
      <c r="J55" t="s">
        <v>64</v>
      </c>
      <c r="K55" s="2">
        <v>46106</v>
      </c>
      <c r="L55" t="s">
        <v>1637</v>
      </c>
      <c r="M55">
        <v>1</v>
      </c>
    </row>
    <row r="56" spans="1:13" x14ac:dyDescent="0.25">
      <c r="A56" t="s">
        <v>820</v>
      </c>
      <c r="B56" t="s">
        <v>297</v>
      </c>
      <c r="C56" s="2">
        <v>46134</v>
      </c>
      <c r="D56" t="s">
        <v>30</v>
      </c>
      <c r="E56" t="s">
        <v>722</v>
      </c>
      <c r="F56" t="s">
        <v>135</v>
      </c>
      <c r="G56" t="s">
        <v>90</v>
      </c>
      <c r="H56">
        <v>50</v>
      </c>
      <c r="I56">
        <v>6000</v>
      </c>
      <c r="J56" t="s">
        <v>64</v>
      </c>
      <c r="K56" s="2">
        <v>46141</v>
      </c>
      <c r="L56" t="s">
        <v>1650</v>
      </c>
      <c r="M56">
        <v>1</v>
      </c>
    </row>
    <row r="57" spans="1:13" x14ac:dyDescent="0.25">
      <c r="A57" t="s">
        <v>821</v>
      </c>
      <c r="B57" t="s">
        <v>302</v>
      </c>
      <c r="C57" s="2">
        <v>46255</v>
      </c>
      <c r="D57" t="s">
        <v>5</v>
      </c>
      <c r="E57" t="s">
        <v>720</v>
      </c>
      <c r="F57" t="s">
        <v>70</v>
      </c>
      <c r="G57" t="s">
        <v>147</v>
      </c>
      <c r="H57">
        <v>0</v>
      </c>
      <c r="I57">
        <v>0</v>
      </c>
      <c r="J57" t="s">
        <v>21</v>
      </c>
      <c r="K57" s="2">
        <v>46262</v>
      </c>
      <c r="L57" t="s">
        <v>1639</v>
      </c>
      <c r="M57">
        <v>1</v>
      </c>
    </row>
    <row r="58" spans="1:13" x14ac:dyDescent="0.25">
      <c r="A58" t="s">
        <v>822</v>
      </c>
      <c r="B58" t="s">
        <v>306</v>
      </c>
      <c r="C58" s="2">
        <v>46089</v>
      </c>
      <c r="D58" t="s">
        <v>112</v>
      </c>
      <c r="E58" t="s">
        <v>722</v>
      </c>
      <c r="F58" t="s">
        <v>135</v>
      </c>
      <c r="G58" t="s">
        <v>42</v>
      </c>
      <c r="H58">
        <v>40</v>
      </c>
      <c r="I58">
        <v>7000</v>
      </c>
      <c r="J58" t="s">
        <v>21</v>
      </c>
      <c r="K58" s="2">
        <v>46096</v>
      </c>
      <c r="L58" t="s">
        <v>1652</v>
      </c>
      <c r="M58">
        <v>1</v>
      </c>
    </row>
    <row r="59" spans="1:13" x14ac:dyDescent="0.25">
      <c r="A59" t="s">
        <v>823</v>
      </c>
      <c r="B59" t="s">
        <v>310</v>
      </c>
      <c r="C59" s="2">
        <v>46143</v>
      </c>
      <c r="D59" t="s">
        <v>163</v>
      </c>
      <c r="E59" t="s">
        <v>722</v>
      </c>
      <c r="F59" t="s">
        <v>135</v>
      </c>
      <c r="G59" t="s">
        <v>84</v>
      </c>
      <c r="H59">
        <v>65</v>
      </c>
      <c r="I59">
        <v>8000</v>
      </c>
      <c r="J59" t="s">
        <v>21</v>
      </c>
      <c r="K59" s="2">
        <v>46150</v>
      </c>
      <c r="L59" t="s">
        <v>1634</v>
      </c>
      <c r="M59">
        <v>1</v>
      </c>
    </row>
    <row r="60" spans="1:13" x14ac:dyDescent="0.25">
      <c r="A60" t="s">
        <v>824</v>
      </c>
      <c r="B60" t="s">
        <v>314</v>
      </c>
      <c r="C60" s="2">
        <v>46182</v>
      </c>
      <c r="D60" t="s">
        <v>78</v>
      </c>
      <c r="E60" t="s">
        <v>720</v>
      </c>
      <c r="F60" t="s">
        <v>70</v>
      </c>
      <c r="G60" t="s">
        <v>90</v>
      </c>
      <c r="H60">
        <v>50</v>
      </c>
      <c r="I60">
        <v>6000</v>
      </c>
      <c r="J60" t="s">
        <v>21</v>
      </c>
      <c r="K60" s="2">
        <v>46189</v>
      </c>
      <c r="L60" t="s">
        <v>1623</v>
      </c>
      <c r="M60">
        <v>1</v>
      </c>
    </row>
    <row r="61" spans="1:13" x14ac:dyDescent="0.25">
      <c r="A61" t="s">
        <v>825</v>
      </c>
      <c r="B61" t="s">
        <v>318</v>
      </c>
      <c r="C61" s="2">
        <v>46065</v>
      </c>
      <c r="D61" t="s">
        <v>30</v>
      </c>
      <c r="E61" t="s">
        <v>722</v>
      </c>
      <c r="F61" t="s">
        <v>135</v>
      </c>
      <c r="G61" t="s">
        <v>84</v>
      </c>
      <c r="H61">
        <v>65</v>
      </c>
      <c r="I61">
        <v>8000</v>
      </c>
      <c r="J61" t="s">
        <v>64</v>
      </c>
      <c r="K61" s="2">
        <v>46072</v>
      </c>
      <c r="L61" t="s">
        <v>1650</v>
      </c>
      <c r="M61">
        <v>1</v>
      </c>
    </row>
    <row r="62" spans="1:13" x14ac:dyDescent="0.25">
      <c r="A62" t="s">
        <v>826</v>
      </c>
      <c r="B62" t="s">
        <v>322</v>
      </c>
      <c r="C62" s="2">
        <v>46170</v>
      </c>
      <c r="D62" t="s">
        <v>124</v>
      </c>
      <c r="E62" t="s">
        <v>723</v>
      </c>
      <c r="F62" t="s">
        <v>31</v>
      </c>
      <c r="G62" t="s">
        <v>51</v>
      </c>
      <c r="H62">
        <v>10</v>
      </c>
      <c r="I62">
        <v>4000</v>
      </c>
      <c r="J62" t="s">
        <v>64</v>
      </c>
      <c r="K62" s="2">
        <v>46177</v>
      </c>
      <c r="L62" t="s">
        <v>1627</v>
      </c>
      <c r="M62">
        <v>1</v>
      </c>
    </row>
    <row r="63" spans="1:13" x14ac:dyDescent="0.25">
      <c r="A63" t="s">
        <v>827</v>
      </c>
      <c r="B63" t="s">
        <v>326</v>
      </c>
      <c r="C63" s="2">
        <v>46111</v>
      </c>
      <c r="D63" t="s">
        <v>163</v>
      </c>
      <c r="E63" t="s">
        <v>723</v>
      </c>
      <c r="F63" t="s">
        <v>31</v>
      </c>
      <c r="G63" t="s">
        <v>96</v>
      </c>
      <c r="H63">
        <v>20</v>
      </c>
      <c r="I63">
        <v>5000</v>
      </c>
      <c r="J63" t="s">
        <v>21</v>
      </c>
      <c r="K63" s="2">
        <v>46118</v>
      </c>
      <c r="L63" t="s">
        <v>1634</v>
      </c>
      <c r="M63">
        <v>1</v>
      </c>
    </row>
    <row r="64" spans="1:13" x14ac:dyDescent="0.25">
      <c r="A64" t="s">
        <v>828</v>
      </c>
      <c r="B64" t="s">
        <v>330</v>
      </c>
      <c r="C64" s="2">
        <v>46268</v>
      </c>
      <c r="D64" t="s">
        <v>76</v>
      </c>
      <c r="E64" t="s">
        <v>722</v>
      </c>
      <c r="F64" t="s">
        <v>135</v>
      </c>
      <c r="G64" t="s">
        <v>96</v>
      </c>
      <c r="H64">
        <v>20</v>
      </c>
      <c r="I64">
        <v>5000</v>
      </c>
      <c r="J64" t="s">
        <v>52</v>
      </c>
      <c r="K64" s="2">
        <v>46275</v>
      </c>
      <c r="L64" t="s">
        <v>1637</v>
      </c>
      <c r="M64">
        <v>1</v>
      </c>
    </row>
    <row r="65" spans="1:13" x14ac:dyDescent="0.25">
      <c r="A65" t="s">
        <v>829</v>
      </c>
      <c r="B65" t="s">
        <v>333</v>
      </c>
      <c r="C65" s="2">
        <v>46134</v>
      </c>
      <c r="D65" t="s">
        <v>50</v>
      </c>
      <c r="E65" t="s">
        <v>723</v>
      </c>
      <c r="F65" t="s">
        <v>31</v>
      </c>
      <c r="G65" t="s">
        <v>71</v>
      </c>
      <c r="H65">
        <v>100</v>
      </c>
      <c r="I65">
        <v>12000</v>
      </c>
      <c r="J65" t="s">
        <v>52</v>
      </c>
      <c r="K65" s="2">
        <v>46141</v>
      </c>
      <c r="L65" t="s">
        <v>1647</v>
      </c>
      <c r="M65">
        <v>1</v>
      </c>
    </row>
    <row r="66" spans="1:13" x14ac:dyDescent="0.25">
      <c r="A66" t="s">
        <v>830</v>
      </c>
      <c r="B66" t="s">
        <v>337</v>
      </c>
      <c r="C66" s="2">
        <v>46109</v>
      </c>
      <c r="D66" t="s">
        <v>5</v>
      </c>
      <c r="E66" t="s">
        <v>720</v>
      </c>
      <c r="F66" t="s">
        <v>70</v>
      </c>
      <c r="G66" t="s">
        <v>71</v>
      </c>
      <c r="H66">
        <v>100</v>
      </c>
      <c r="I66">
        <v>12000</v>
      </c>
      <c r="J66" t="s">
        <v>52</v>
      </c>
      <c r="K66" s="2">
        <v>46116</v>
      </c>
      <c r="L66" t="s">
        <v>1639</v>
      </c>
      <c r="M66">
        <v>1</v>
      </c>
    </row>
    <row r="67" spans="1:13" x14ac:dyDescent="0.25">
      <c r="A67" t="s">
        <v>831</v>
      </c>
      <c r="B67" t="s">
        <v>341</v>
      </c>
      <c r="C67" s="2">
        <v>46165</v>
      </c>
      <c r="D67" t="s">
        <v>163</v>
      </c>
      <c r="E67" t="s">
        <v>721</v>
      </c>
      <c r="F67" t="s">
        <v>41</v>
      </c>
      <c r="G67" t="s">
        <v>84</v>
      </c>
      <c r="H67">
        <v>65</v>
      </c>
      <c r="I67">
        <v>8000</v>
      </c>
      <c r="J67" t="s">
        <v>64</v>
      </c>
      <c r="K67" s="2">
        <v>46172</v>
      </c>
      <c r="L67" t="s">
        <v>1634</v>
      </c>
      <c r="M67">
        <v>1</v>
      </c>
    </row>
    <row r="68" spans="1:13" x14ac:dyDescent="0.25">
      <c r="A68" t="s">
        <v>832</v>
      </c>
      <c r="B68" t="s">
        <v>345</v>
      </c>
      <c r="C68" s="2">
        <v>46137</v>
      </c>
      <c r="D68" t="s">
        <v>6</v>
      </c>
      <c r="E68" t="s">
        <v>721</v>
      </c>
      <c r="F68" t="s">
        <v>41</v>
      </c>
      <c r="G68" t="s">
        <v>71</v>
      </c>
      <c r="H68">
        <v>100</v>
      </c>
      <c r="I68">
        <v>12000</v>
      </c>
      <c r="J68" t="s">
        <v>52</v>
      </c>
      <c r="K68" s="2">
        <v>46144</v>
      </c>
      <c r="L68" t="s">
        <v>1654</v>
      </c>
      <c r="M68">
        <v>1</v>
      </c>
    </row>
    <row r="69" spans="1:13" x14ac:dyDescent="0.25">
      <c r="A69" t="s">
        <v>833</v>
      </c>
      <c r="B69" t="s">
        <v>349</v>
      </c>
      <c r="C69" s="2">
        <v>46131</v>
      </c>
      <c r="D69" t="s">
        <v>50</v>
      </c>
      <c r="E69" t="s">
        <v>721</v>
      </c>
      <c r="F69" t="s">
        <v>41</v>
      </c>
      <c r="G69" t="s">
        <v>71</v>
      </c>
      <c r="H69">
        <v>100</v>
      </c>
      <c r="I69">
        <v>12000</v>
      </c>
      <c r="J69" t="s">
        <v>64</v>
      </c>
      <c r="K69" s="2">
        <v>46138</v>
      </c>
      <c r="L69" t="s">
        <v>1647</v>
      </c>
      <c r="M69">
        <v>1</v>
      </c>
    </row>
    <row r="70" spans="1:13" x14ac:dyDescent="0.25">
      <c r="A70" t="s">
        <v>834</v>
      </c>
      <c r="B70" t="s">
        <v>353</v>
      </c>
      <c r="C70" s="2">
        <v>46103</v>
      </c>
      <c r="D70" t="s">
        <v>163</v>
      </c>
      <c r="E70" t="s">
        <v>720</v>
      </c>
      <c r="F70" t="s">
        <v>70</v>
      </c>
      <c r="G70" t="s">
        <v>96</v>
      </c>
      <c r="H70">
        <v>20</v>
      </c>
      <c r="I70">
        <v>5000</v>
      </c>
      <c r="J70" t="s">
        <v>32</v>
      </c>
      <c r="K70" s="2">
        <v>46110</v>
      </c>
      <c r="L70" t="s">
        <v>1634</v>
      </c>
      <c r="M70">
        <v>1</v>
      </c>
    </row>
    <row r="71" spans="1:13" x14ac:dyDescent="0.25">
      <c r="A71" t="s">
        <v>835</v>
      </c>
      <c r="B71" t="s">
        <v>357</v>
      </c>
      <c r="C71" s="2">
        <v>46236</v>
      </c>
      <c r="D71" t="s">
        <v>50</v>
      </c>
      <c r="E71" t="s">
        <v>723</v>
      </c>
      <c r="F71" t="s">
        <v>31</v>
      </c>
      <c r="G71" t="s">
        <v>84</v>
      </c>
      <c r="H71">
        <v>65</v>
      </c>
      <c r="I71">
        <v>8000</v>
      </c>
      <c r="J71" t="s">
        <v>21</v>
      </c>
      <c r="K71" s="2">
        <v>46243</v>
      </c>
      <c r="L71" t="s">
        <v>1647</v>
      </c>
      <c r="M71">
        <v>1</v>
      </c>
    </row>
    <row r="72" spans="1:13" x14ac:dyDescent="0.25">
      <c r="A72" t="s">
        <v>836</v>
      </c>
      <c r="B72" t="s">
        <v>360</v>
      </c>
      <c r="C72" s="2">
        <v>46272</v>
      </c>
      <c r="D72" t="s">
        <v>6</v>
      </c>
      <c r="E72" t="s">
        <v>720</v>
      </c>
      <c r="F72" t="s">
        <v>70</v>
      </c>
      <c r="G72" t="s">
        <v>84</v>
      </c>
      <c r="H72">
        <v>65</v>
      </c>
      <c r="I72">
        <v>8000</v>
      </c>
      <c r="J72" t="s">
        <v>21</v>
      </c>
      <c r="K72" s="2">
        <v>46279</v>
      </c>
      <c r="L72" t="s">
        <v>1654</v>
      </c>
      <c r="M72">
        <v>1</v>
      </c>
    </row>
    <row r="73" spans="1:13" x14ac:dyDescent="0.25">
      <c r="A73" t="s">
        <v>837</v>
      </c>
      <c r="B73" t="s">
        <v>364</v>
      </c>
      <c r="C73" s="2">
        <v>46145</v>
      </c>
      <c r="D73" t="s">
        <v>78</v>
      </c>
      <c r="E73" t="s">
        <v>723</v>
      </c>
      <c r="F73" t="s">
        <v>31</v>
      </c>
      <c r="G73" t="s">
        <v>84</v>
      </c>
      <c r="H73">
        <v>65</v>
      </c>
      <c r="I73">
        <v>8000</v>
      </c>
      <c r="J73" t="s">
        <v>52</v>
      </c>
      <c r="K73" s="2">
        <v>46152</v>
      </c>
      <c r="L73" t="s">
        <v>1623</v>
      </c>
      <c r="M73">
        <v>1</v>
      </c>
    </row>
    <row r="74" spans="1:13" x14ac:dyDescent="0.25">
      <c r="A74" t="s">
        <v>838</v>
      </c>
      <c r="B74" t="s">
        <v>368</v>
      </c>
      <c r="C74" s="2">
        <v>46170</v>
      </c>
      <c r="D74" t="s">
        <v>124</v>
      </c>
      <c r="E74" t="s">
        <v>722</v>
      </c>
      <c r="F74" t="s">
        <v>135</v>
      </c>
      <c r="G74" t="s">
        <v>71</v>
      </c>
      <c r="H74">
        <v>100</v>
      </c>
      <c r="I74">
        <v>12000</v>
      </c>
      <c r="J74" t="s">
        <v>21</v>
      </c>
      <c r="K74" s="2">
        <v>46177</v>
      </c>
      <c r="L74" t="s">
        <v>1627</v>
      </c>
      <c r="M74">
        <v>1</v>
      </c>
    </row>
    <row r="75" spans="1:13" x14ac:dyDescent="0.25">
      <c r="A75" t="s">
        <v>839</v>
      </c>
      <c r="B75" t="s">
        <v>371</v>
      </c>
      <c r="C75" s="2">
        <v>46178</v>
      </c>
      <c r="D75" t="s">
        <v>30</v>
      </c>
      <c r="E75" t="s">
        <v>717</v>
      </c>
      <c r="F75" t="s">
        <v>19</v>
      </c>
      <c r="G75" t="s">
        <v>147</v>
      </c>
      <c r="H75">
        <v>0</v>
      </c>
      <c r="I75">
        <v>0</v>
      </c>
      <c r="J75" t="s">
        <v>52</v>
      </c>
      <c r="K75" s="2">
        <v>46185</v>
      </c>
      <c r="L75" t="s">
        <v>1650</v>
      </c>
      <c r="M75">
        <v>1</v>
      </c>
    </row>
    <row r="76" spans="1:13" x14ac:dyDescent="0.25">
      <c r="A76" t="s">
        <v>840</v>
      </c>
      <c r="B76" t="s">
        <v>375</v>
      </c>
      <c r="C76" s="2">
        <v>46168</v>
      </c>
      <c r="D76" t="s">
        <v>5</v>
      </c>
      <c r="E76" t="s">
        <v>721</v>
      </c>
      <c r="F76" t="s">
        <v>41</v>
      </c>
      <c r="G76" t="s">
        <v>20</v>
      </c>
      <c r="H76">
        <v>85</v>
      </c>
      <c r="I76">
        <v>10000</v>
      </c>
      <c r="J76" t="s">
        <v>64</v>
      </c>
      <c r="K76" s="2">
        <v>46175</v>
      </c>
      <c r="L76" t="s">
        <v>1639</v>
      </c>
      <c r="M76">
        <v>1</v>
      </c>
    </row>
    <row r="77" spans="1:13" x14ac:dyDescent="0.25">
      <c r="A77" t="s">
        <v>841</v>
      </c>
      <c r="B77" t="s">
        <v>379</v>
      </c>
      <c r="C77" s="2">
        <v>46164</v>
      </c>
      <c r="D77" t="s">
        <v>124</v>
      </c>
      <c r="E77" t="s">
        <v>720</v>
      </c>
      <c r="F77" t="s">
        <v>70</v>
      </c>
      <c r="G77" t="s">
        <v>90</v>
      </c>
      <c r="H77">
        <v>50</v>
      </c>
      <c r="I77">
        <v>6000</v>
      </c>
      <c r="J77" t="s">
        <v>32</v>
      </c>
      <c r="K77" s="2">
        <v>46171</v>
      </c>
      <c r="L77" t="s">
        <v>1627</v>
      </c>
      <c r="M77">
        <v>1</v>
      </c>
    </row>
    <row r="78" spans="1:13" x14ac:dyDescent="0.25">
      <c r="A78" t="s">
        <v>842</v>
      </c>
      <c r="B78" t="s">
        <v>384</v>
      </c>
      <c r="C78" s="2">
        <v>46202</v>
      </c>
      <c r="D78" t="s">
        <v>78</v>
      </c>
      <c r="E78" t="s">
        <v>720</v>
      </c>
      <c r="F78" t="s">
        <v>70</v>
      </c>
      <c r="G78" t="s">
        <v>84</v>
      </c>
      <c r="H78">
        <v>65</v>
      </c>
      <c r="I78">
        <v>8000</v>
      </c>
      <c r="J78" t="s">
        <v>64</v>
      </c>
      <c r="K78" s="2">
        <v>46209</v>
      </c>
      <c r="L78" t="s">
        <v>1623</v>
      </c>
      <c r="M78">
        <v>1</v>
      </c>
    </row>
    <row r="79" spans="1:13" x14ac:dyDescent="0.25">
      <c r="A79" t="s">
        <v>843</v>
      </c>
      <c r="B79" t="s">
        <v>388</v>
      </c>
      <c r="C79" s="2">
        <v>46255</v>
      </c>
      <c r="D79" t="s">
        <v>124</v>
      </c>
      <c r="E79" t="s">
        <v>723</v>
      </c>
      <c r="F79" t="s">
        <v>31</v>
      </c>
      <c r="G79" t="s">
        <v>90</v>
      </c>
      <c r="H79">
        <v>50</v>
      </c>
      <c r="I79">
        <v>6000</v>
      </c>
      <c r="J79" t="s">
        <v>32</v>
      </c>
      <c r="K79" s="2">
        <v>46262</v>
      </c>
      <c r="L79" t="s">
        <v>1627</v>
      </c>
      <c r="M79">
        <v>1</v>
      </c>
    </row>
    <row r="80" spans="1:13" x14ac:dyDescent="0.25">
      <c r="A80" t="s">
        <v>844</v>
      </c>
      <c r="B80" t="s">
        <v>391</v>
      </c>
      <c r="C80" s="2">
        <v>46142</v>
      </c>
      <c r="D80" t="s">
        <v>50</v>
      </c>
      <c r="E80" t="s">
        <v>721</v>
      </c>
      <c r="F80" t="s">
        <v>41</v>
      </c>
      <c r="G80" t="s">
        <v>71</v>
      </c>
      <c r="H80">
        <v>100</v>
      </c>
      <c r="I80">
        <v>12000</v>
      </c>
      <c r="J80" t="s">
        <v>21</v>
      </c>
      <c r="K80" s="2">
        <v>46149</v>
      </c>
      <c r="L80" t="s">
        <v>1647</v>
      </c>
      <c r="M80">
        <v>1</v>
      </c>
    </row>
    <row r="81" spans="1:13" x14ac:dyDescent="0.25">
      <c r="A81" t="s">
        <v>845</v>
      </c>
      <c r="B81" t="s">
        <v>396</v>
      </c>
      <c r="C81" s="2">
        <v>46211</v>
      </c>
      <c r="D81" t="s">
        <v>124</v>
      </c>
      <c r="E81" t="s">
        <v>723</v>
      </c>
      <c r="F81" t="s">
        <v>31</v>
      </c>
      <c r="G81" t="s">
        <v>51</v>
      </c>
      <c r="H81">
        <v>10</v>
      </c>
      <c r="I81">
        <v>4000</v>
      </c>
      <c r="J81" t="s">
        <v>52</v>
      </c>
      <c r="K81" s="2">
        <v>46218</v>
      </c>
      <c r="L81" t="s">
        <v>1627</v>
      </c>
      <c r="M81">
        <v>1</v>
      </c>
    </row>
    <row r="82" spans="1:13" x14ac:dyDescent="0.25">
      <c r="A82" t="s">
        <v>846</v>
      </c>
      <c r="B82" t="s">
        <v>400</v>
      </c>
      <c r="C82" s="2">
        <v>46218</v>
      </c>
      <c r="D82" t="s">
        <v>50</v>
      </c>
      <c r="E82" t="s">
        <v>717</v>
      </c>
      <c r="F82" t="s">
        <v>19</v>
      </c>
      <c r="G82" t="s">
        <v>84</v>
      </c>
      <c r="H82">
        <v>65</v>
      </c>
      <c r="I82">
        <v>8000</v>
      </c>
      <c r="J82" t="s">
        <v>21</v>
      </c>
      <c r="K82" s="2">
        <v>46225</v>
      </c>
      <c r="L82" t="s">
        <v>1647</v>
      </c>
      <c r="M82">
        <v>1</v>
      </c>
    </row>
    <row r="83" spans="1:13" x14ac:dyDescent="0.25">
      <c r="A83" t="s">
        <v>847</v>
      </c>
      <c r="B83" t="s">
        <v>404</v>
      </c>
      <c r="C83" s="2">
        <v>46143</v>
      </c>
      <c r="D83" t="s">
        <v>50</v>
      </c>
      <c r="E83" t="s">
        <v>722</v>
      </c>
      <c r="F83" t="s">
        <v>135</v>
      </c>
      <c r="G83" t="s">
        <v>71</v>
      </c>
      <c r="H83">
        <v>100</v>
      </c>
      <c r="I83">
        <v>12000</v>
      </c>
      <c r="J83" t="s">
        <v>21</v>
      </c>
      <c r="K83" s="2">
        <v>46150</v>
      </c>
      <c r="L83" t="s">
        <v>1647</v>
      </c>
      <c r="M83">
        <v>1</v>
      </c>
    </row>
    <row r="84" spans="1:13" x14ac:dyDescent="0.25">
      <c r="A84" t="s">
        <v>848</v>
      </c>
      <c r="B84" t="s">
        <v>408</v>
      </c>
      <c r="C84" s="2">
        <v>46192</v>
      </c>
      <c r="D84" t="s">
        <v>40</v>
      </c>
      <c r="E84" t="s">
        <v>722</v>
      </c>
      <c r="F84" t="s">
        <v>135</v>
      </c>
      <c r="G84" t="s">
        <v>71</v>
      </c>
      <c r="H84">
        <v>100</v>
      </c>
      <c r="I84">
        <v>12000</v>
      </c>
      <c r="J84" t="s">
        <v>64</v>
      </c>
      <c r="K84" s="2">
        <v>46199</v>
      </c>
      <c r="L84" t="s">
        <v>1645</v>
      </c>
      <c r="M84">
        <v>1</v>
      </c>
    </row>
    <row r="85" spans="1:13" x14ac:dyDescent="0.25">
      <c r="A85" t="s">
        <v>849</v>
      </c>
      <c r="B85" t="s">
        <v>413</v>
      </c>
      <c r="C85" s="2">
        <v>46191</v>
      </c>
      <c r="D85" t="s">
        <v>40</v>
      </c>
      <c r="E85" t="s">
        <v>717</v>
      </c>
      <c r="F85" t="s">
        <v>19</v>
      </c>
      <c r="G85" t="s">
        <v>20</v>
      </c>
      <c r="H85">
        <v>85</v>
      </c>
      <c r="I85">
        <v>10000</v>
      </c>
      <c r="J85" t="s">
        <v>21</v>
      </c>
      <c r="K85" s="2">
        <v>46198</v>
      </c>
      <c r="L85" t="s">
        <v>1645</v>
      </c>
      <c r="M85">
        <v>1</v>
      </c>
    </row>
    <row r="86" spans="1:13" x14ac:dyDescent="0.25">
      <c r="A86" t="s">
        <v>850</v>
      </c>
      <c r="B86" t="s">
        <v>416</v>
      </c>
      <c r="C86" s="2">
        <v>46075</v>
      </c>
      <c r="D86" t="s">
        <v>50</v>
      </c>
      <c r="E86" t="s">
        <v>722</v>
      </c>
      <c r="F86" t="s">
        <v>135</v>
      </c>
      <c r="G86" t="s">
        <v>71</v>
      </c>
      <c r="H86">
        <v>100</v>
      </c>
      <c r="I86">
        <v>12000</v>
      </c>
      <c r="J86" t="s">
        <v>21</v>
      </c>
      <c r="K86" s="2">
        <v>46082</v>
      </c>
      <c r="L86" t="s">
        <v>1647</v>
      </c>
      <c r="M86">
        <v>1</v>
      </c>
    </row>
    <row r="87" spans="1:13" x14ac:dyDescent="0.25">
      <c r="A87" t="s">
        <v>851</v>
      </c>
      <c r="B87" t="s">
        <v>420</v>
      </c>
      <c r="C87" s="2">
        <v>46102</v>
      </c>
      <c r="D87" t="s">
        <v>78</v>
      </c>
      <c r="E87" t="s">
        <v>723</v>
      </c>
      <c r="F87" t="s">
        <v>31</v>
      </c>
      <c r="G87" t="s">
        <v>90</v>
      </c>
      <c r="H87">
        <v>50</v>
      </c>
      <c r="I87">
        <v>6000</v>
      </c>
      <c r="J87" t="s">
        <v>32</v>
      </c>
      <c r="K87" s="2">
        <v>46109</v>
      </c>
      <c r="L87" t="s">
        <v>1623</v>
      </c>
      <c r="M87">
        <v>1</v>
      </c>
    </row>
    <row r="88" spans="1:13" x14ac:dyDescent="0.25">
      <c r="A88" t="s">
        <v>852</v>
      </c>
      <c r="B88" t="s">
        <v>424</v>
      </c>
      <c r="C88" s="2">
        <v>46261</v>
      </c>
      <c r="D88" t="s">
        <v>5</v>
      </c>
      <c r="E88" t="s">
        <v>717</v>
      </c>
      <c r="F88" t="s">
        <v>19</v>
      </c>
      <c r="G88" t="s">
        <v>42</v>
      </c>
      <c r="H88">
        <v>40</v>
      </c>
      <c r="I88">
        <v>7000</v>
      </c>
      <c r="J88" t="s">
        <v>52</v>
      </c>
      <c r="K88" s="2">
        <v>46268</v>
      </c>
      <c r="L88" t="s">
        <v>1639</v>
      </c>
      <c r="M88">
        <v>1</v>
      </c>
    </row>
    <row r="89" spans="1:13" x14ac:dyDescent="0.25">
      <c r="A89" t="s">
        <v>853</v>
      </c>
      <c r="B89" t="s">
        <v>428</v>
      </c>
      <c r="C89" s="2">
        <v>46121</v>
      </c>
      <c r="D89" t="s">
        <v>30</v>
      </c>
      <c r="E89" t="s">
        <v>722</v>
      </c>
      <c r="F89" t="s">
        <v>135</v>
      </c>
      <c r="G89" t="s">
        <v>147</v>
      </c>
      <c r="H89">
        <v>0</v>
      </c>
      <c r="I89">
        <v>0</v>
      </c>
      <c r="J89" t="s">
        <v>32</v>
      </c>
      <c r="K89" s="2">
        <v>46128</v>
      </c>
      <c r="L89" t="s">
        <v>1650</v>
      </c>
      <c r="M89">
        <v>1</v>
      </c>
    </row>
    <row r="90" spans="1:13" x14ac:dyDescent="0.25">
      <c r="A90" t="s">
        <v>854</v>
      </c>
      <c r="B90" t="s">
        <v>431</v>
      </c>
      <c r="C90" s="2">
        <v>46233</v>
      </c>
      <c r="D90" t="s">
        <v>76</v>
      </c>
      <c r="E90" t="s">
        <v>721</v>
      </c>
      <c r="F90" t="s">
        <v>41</v>
      </c>
      <c r="G90" t="s">
        <v>147</v>
      </c>
      <c r="H90">
        <v>0</v>
      </c>
      <c r="I90">
        <v>0</v>
      </c>
      <c r="J90" t="s">
        <v>64</v>
      </c>
      <c r="K90" s="2">
        <v>46240</v>
      </c>
      <c r="L90" t="s">
        <v>1637</v>
      </c>
      <c r="M90">
        <v>1</v>
      </c>
    </row>
    <row r="91" spans="1:13" x14ac:dyDescent="0.25">
      <c r="A91" t="s">
        <v>855</v>
      </c>
      <c r="B91" t="s">
        <v>435</v>
      </c>
      <c r="C91" s="2">
        <v>46108</v>
      </c>
      <c r="D91" t="s">
        <v>5</v>
      </c>
      <c r="E91" t="s">
        <v>723</v>
      </c>
      <c r="F91" t="s">
        <v>31</v>
      </c>
      <c r="G91" t="s">
        <v>71</v>
      </c>
      <c r="H91">
        <v>100</v>
      </c>
      <c r="I91">
        <v>12000</v>
      </c>
      <c r="J91" t="s">
        <v>64</v>
      </c>
      <c r="K91" s="2">
        <v>46115</v>
      </c>
      <c r="L91" t="s">
        <v>1639</v>
      </c>
      <c r="M91">
        <v>1</v>
      </c>
    </row>
    <row r="92" spans="1:13" x14ac:dyDescent="0.25">
      <c r="A92" t="s">
        <v>856</v>
      </c>
      <c r="B92" t="s">
        <v>439</v>
      </c>
      <c r="C92" s="2">
        <v>46034</v>
      </c>
      <c r="D92" t="s">
        <v>50</v>
      </c>
      <c r="E92" t="s">
        <v>722</v>
      </c>
      <c r="F92" t="s">
        <v>135</v>
      </c>
      <c r="G92" t="s">
        <v>90</v>
      </c>
      <c r="H92">
        <v>50</v>
      </c>
      <c r="I92">
        <v>6000</v>
      </c>
      <c r="J92" t="s">
        <v>52</v>
      </c>
      <c r="K92" s="2">
        <v>46041</v>
      </c>
      <c r="L92" t="s">
        <v>1647</v>
      </c>
      <c r="M92">
        <v>1</v>
      </c>
    </row>
    <row r="93" spans="1:13" x14ac:dyDescent="0.25">
      <c r="A93" t="s">
        <v>857</v>
      </c>
      <c r="B93" t="s">
        <v>443</v>
      </c>
      <c r="C93" s="2">
        <v>46245</v>
      </c>
      <c r="D93" t="s">
        <v>78</v>
      </c>
      <c r="E93" t="s">
        <v>720</v>
      </c>
      <c r="F93" t="s">
        <v>70</v>
      </c>
      <c r="G93" t="s">
        <v>147</v>
      </c>
      <c r="H93">
        <v>0</v>
      </c>
      <c r="I93">
        <v>0</v>
      </c>
      <c r="J93" t="s">
        <v>64</v>
      </c>
      <c r="K93" s="2">
        <v>46252</v>
      </c>
      <c r="L93" t="s">
        <v>1623</v>
      </c>
      <c r="M93">
        <v>1</v>
      </c>
    </row>
    <row r="94" spans="1:13" x14ac:dyDescent="0.25">
      <c r="A94" t="s">
        <v>858</v>
      </c>
      <c r="B94" t="s">
        <v>447</v>
      </c>
      <c r="C94" s="2">
        <v>46223</v>
      </c>
      <c r="D94" t="s">
        <v>76</v>
      </c>
      <c r="E94" t="s">
        <v>720</v>
      </c>
      <c r="F94" t="s">
        <v>70</v>
      </c>
      <c r="G94" t="s">
        <v>96</v>
      </c>
      <c r="H94">
        <v>20</v>
      </c>
      <c r="I94">
        <v>5000</v>
      </c>
      <c r="J94" t="s">
        <v>52</v>
      </c>
      <c r="K94" s="2">
        <v>46230</v>
      </c>
      <c r="L94" t="s">
        <v>1637</v>
      </c>
      <c r="M94">
        <v>1</v>
      </c>
    </row>
    <row r="95" spans="1:13" x14ac:dyDescent="0.25">
      <c r="A95" t="s">
        <v>859</v>
      </c>
      <c r="B95" t="s">
        <v>451</v>
      </c>
      <c r="C95" s="2">
        <v>46181</v>
      </c>
      <c r="D95" t="s">
        <v>76</v>
      </c>
      <c r="E95" t="s">
        <v>721</v>
      </c>
      <c r="F95" t="s">
        <v>41</v>
      </c>
      <c r="G95" t="s">
        <v>42</v>
      </c>
      <c r="H95">
        <v>40</v>
      </c>
      <c r="I95">
        <v>7000</v>
      </c>
      <c r="J95" t="s">
        <v>21</v>
      </c>
      <c r="K95" s="2">
        <v>46188</v>
      </c>
      <c r="L95" t="s">
        <v>1637</v>
      </c>
      <c r="M95">
        <v>1</v>
      </c>
    </row>
    <row r="96" spans="1:13" x14ac:dyDescent="0.25">
      <c r="A96" t="s">
        <v>860</v>
      </c>
      <c r="B96" t="s">
        <v>457</v>
      </c>
      <c r="C96" s="2">
        <v>46200</v>
      </c>
      <c r="D96" t="s">
        <v>124</v>
      </c>
      <c r="E96" t="s">
        <v>717</v>
      </c>
      <c r="F96" t="s">
        <v>19</v>
      </c>
      <c r="G96" t="s">
        <v>71</v>
      </c>
      <c r="H96">
        <v>100</v>
      </c>
      <c r="I96">
        <v>12000</v>
      </c>
      <c r="J96" t="s">
        <v>32</v>
      </c>
      <c r="K96" s="2">
        <v>46207</v>
      </c>
      <c r="L96" t="s">
        <v>1627</v>
      </c>
      <c r="M96">
        <v>1</v>
      </c>
    </row>
    <row r="97" spans="1:13" x14ac:dyDescent="0.25">
      <c r="A97" t="s">
        <v>861</v>
      </c>
      <c r="B97" t="s">
        <v>461</v>
      </c>
      <c r="C97" s="2">
        <v>46085</v>
      </c>
      <c r="D97" t="s">
        <v>40</v>
      </c>
      <c r="E97" t="s">
        <v>721</v>
      </c>
      <c r="F97" t="s">
        <v>41</v>
      </c>
      <c r="G97" t="s">
        <v>20</v>
      </c>
      <c r="H97">
        <v>85</v>
      </c>
      <c r="I97">
        <v>10000</v>
      </c>
      <c r="J97" t="s">
        <v>32</v>
      </c>
      <c r="K97" s="2">
        <v>46092</v>
      </c>
      <c r="L97" t="s">
        <v>1645</v>
      </c>
      <c r="M97">
        <v>1</v>
      </c>
    </row>
    <row r="98" spans="1:13" x14ac:dyDescent="0.25">
      <c r="A98" t="s">
        <v>862</v>
      </c>
      <c r="B98" t="s">
        <v>465</v>
      </c>
      <c r="C98" s="2">
        <v>46150</v>
      </c>
      <c r="D98" t="s">
        <v>112</v>
      </c>
      <c r="E98" t="s">
        <v>717</v>
      </c>
      <c r="F98" t="s">
        <v>19</v>
      </c>
      <c r="G98" t="s">
        <v>20</v>
      </c>
      <c r="H98">
        <v>85</v>
      </c>
      <c r="I98">
        <v>10000</v>
      </c>
      <c r="J98" t="s">
        <v>32</v>
      </c>
      <c r="K98" s="2">
        <v>46157</v>
      </c>
      <c r="L98" t="s">
        <v>1652</v>
      </c>
      <c r="M98">
        <v>1</v>
      </c>
    </row>
    <row r="99" spans="1:13" x14ac:dyDescent="0.25">
      <c r="A99" t="s">
        <v>863</v>
      </c>
      <c r="B99" t="s">
        <v>470</v>
      </c>
      <c r="C99" s="2">
        <v>46196</v>
      </c>
      <c r="D99" t="s">
        <v>163</v>
      </c>
      <c r="E99" t="s">
        <v>717</v>
      </c>
      <c r="F99" t="s">
        <v>19</v>
      </c>
      <c r="G99" t="s">
        <v>71</v>
      </c>
      <c r="H99">
        <v>100</v>
      </c>
      <c r="I99">
        <v>12000</v>
      </c>
      <c r="J99" t="s">
        <v>64</v>
      </c>
      <c r="K99" s="2">
        <v>46203</v>
      </c>
      <c r="L99" t="s">
        <v>1634</v>
      </c>
      <c r="M99">
        <v>1</v>
      </c>
    </row>
    <row r="100" spans="1:13" x14ac:dyDescent="0.25">
      <c r="A100" t="s">
        <v>864</v>
      </c>
      <c r="B100" t="s">
        <v>474</v>
      </c>
      <c r="C100" s="2">
        <v>46121</v>
      </c>
      <c r="D100" t="s">
        <v>163</v>
      </c>
      <c r="E100" t="s">
        <v>722</v>
      </c>
      <c r="F100" t="s">
        <v>135</v>
      </c>
      <c r="G100" t="s">
        <v>84</v>
      </c>
      <c r="H100">
        <v>65</v>
      </c>
      <c r="I100">
        <v>8000</v>
      </c>
      <c r="J100" t="s">
        <v>32</v>
      </c>
      <c r="K100" s="2">
        <v>46128</v>
      </c>
      <c r="L100" t="s">
        <v>1634</v>
      </c>
      <c r="M100">
        <v>1</v>
      </c>
    </row>
    <row r="101" spans="1:13" x14ac:dyDescent="0.25">
      <c r="A101" t="s">
        <v>865</v>
      </c>
      <c r="B101" t="s">
        <v>477</v>
      </c>
      <c r="C101" s="2">
        <v>46093</v>
      </c>
      <c r="D101" t="s">
        <v>163</v>
      </c>
      <c r="E101" t="s">
        <v>721</v>
      </c>
      <c r="F101" t="s">
        <v>41</v>
      </c>
      <c r="G101" t="s">
        <v>51</v>
      </c>
      <c r="H101">
        <v>10</v>
      </c>
      <c r="I101">
        <v>4000</v>
      </c>
      <c r="J101" t="s">
        <v>52</v>
      </c>
      <c r="K101" s="2">
        <v>46100</v>
      </c>
      <c r="L101" t="s">
        <v>1634</v>
      </c>
      <c r="M101">
        <v>1</v>
      </c>
    </row>
    <row r="102" spans="1:13" x14ac:dyDescent="0.25">
      <c r="A102" t="s">
        <v>866</v>
      </c>
      <c r="B102" t="s">
        <v>482</v>
      </c>
      <c r="C102" s="2">
        <v>46185</v>
      </c>
      <c r="D102" t="s">
        <v>30</v>
      </c>
      <c r="E102" t="s">
        <v>723</v>
      </c>
      <c r="F102" t="s">
        <v>31</v>
      </c>
      <c r="G102" t="s">
        <v>104</v>
      </c>
      <c r="H102">
        <v>75</v>
      </c>
      <c r="I102">
        <v>9000</v>
      </c>
      <c r="J102" t="s">
        <v>32</v>
      </c>
      <c r="K102" s="2">
        <v>46192</v>
      </c>
      <c r="L102" t="s">
        <v>1650</v>
      </c>
      <c r="M102">
        <v>1</v>
      </c>
    </row>
    <row r="103" spans="1:13" x14ac:dyDescent="0.25">
      <c r="A103" t="s">
        <v>867</v>
      </c>
      <c r="B103" t="s">
        <v>486</v>
      </c>
      <c r="C103" s="2">
        <v>46171</v>
      </c>
      <c r="D103" t="s">
        <v>78</v>
      </c>
      <c r="E103" t="s">
        <v>721</v>
      </c>
      <c r="F103" t="s">
        <v>41</v>
      </c>
      <c r="G103" t="s">
        <v>71</v>
      </c>
      <c r="H103">
        <v>100</v>
      </c>
      <c r="I103">
        <v>12000</v>
      </c>
      <c r="J103" t="s">
        <v>21</v>
      </c>
      <c r="K103" s="2">
        <v>46178</v>
      </c>
      <c r="L103" t="s">
        <v>1623</v>
      </c>
      <c r="M103">
        <v>1</v>
      </c>
    </row>
    <row r="104" spans="1:13" x14ac:dyDescent="0.25">
      <c r="A104" t="s">
        <v>868</v>
      </c>
      <c r="B104" t="s">
        <v>490</v>
      </c>
      <c r="C104" s="2">
        <v>46158</v>
      </c>
      <c r="D104" t="s">
        <v>30</v>
      </c>
      <c r="E104" t="s">
        <v>720</v>
      </c>
      <c r="F104" t="s">
        <v>70</v>
      </c>
      <c r="G104" t="s">
        <v>147</v>
      </c>
      <c r="H104">
        <v>0</v>
      </c>
      <c r="I104">
        <v>0</v>
      </c>
      <c r="J104" t="s">
        <v>64</v>
      </c>
      <c r="K104" s="2">
        <v>46165</v>
      </c>
      <c r="L104" t="s">
        <v>1650</v>
      </c>
      <c r="M104">
        <v>1</v>
      </c>
    </row>
    <row r="105" spans="1:13" x14ac:dyDescent="0.25">
      <c r="A105" t="s">
        <v>869</v>
      </c>
      <c r="B105" t="s">
        <v>494</v>
      </c>
      <c r="C105" s="2">
        <v>46059</v>
      </c>
      <c r="D105" t="s">
        <v>40</v>
      </c>
      <c r="E105" t="s">
        <v>717</v>
      </c>
      <c r="F105" t="s">
        <v>19</v>
      </c>
      <c r="G105" t="s">
        <v>71</v>
      </c>
      <c r="H105">
        <v>100</v>
      </c>
      <c r="I105">
        <v>12000</v>
      </c>
      <c r="J105" t="s">
        <v>21</v>
      </c>
      <c r="K105" s="2">
        <v>46066</v>
      </c>
      <c r="L105" t="s">
        <v>1645</v>
      </c>
      <c r="M105">
        <v>1</v>
      </c>
    </row>
    <row r="106" spans="1:13" x14ac:dyDescent="0.25">
      <c r="A106" t="s">
        <v>870</v>
      </c>
      <c r="B106" t="s">
        <v>498</v>
      </c>
      <c r="C106" s="2">
        <v>46117</v>
      </c>
      <c r="D106" t="s">
        <v>163</v>
      </c>
      <c r="E106" t="s">
        <v>723</v>
      </c>
      <c r="F106" t="s">
        <v>31</v>
      </c>
      <c r="G106" t="s">
        <v>96</v>
      </c>
      <c r="H106">
        <v>20</v>
      </c>
      <c r="I106">
        <v>5000</v>
      </c>
      <c r="J106" t="s">
        <v>52</v>
      </c>
      <c r="K106" s="2">
        <v>46124</v>
      </c>
      <c r="L106" t="s">
        <v>1634</v>
      </c>
      <c r="M106">
        <v>1</v>
      </c>
    </row>
    <row r="107" spans="1:13" x14ac:dyDescent="0.25">
      <c r="A107" t="s">
        <v>871</v>
      </c>
      <c r="B107" t="s">
        <v>503</v>
      </c>
      <c r="C107" s="2">
        <v>46257</v>
      </c>
      <c r="D107" t="s">
        <v>30</v>
      </c>
      <c r="E107" t="s">
        <v>722</v>
      </c>
      <c r="F107" t="s">
        <v>135</v>
      </c>
      <c r="G107" t="s">
        <v>51</v>
      </c>
      <c r="H107">
        <v>10</v>
      </c>
      <c r="I107">
        <v>4000</v>
      </c>
      <c r="J107" t="s">
        <v>64</v>
      </c>
      <c r="K107" s="2">
        <v>46264</v>
      </c>
      <c r="L107" t="s">
        <v>1650</v>
      </c>
      <c r="M107">
        <v>1</v>
      </c>
    </row>
    <row r="108" spans="1:13" x14ac:dyDescent="0.25">
      <c r="A108" t="s">
        <v>872</v>
      </c>
      <c r="B108" t="s">
        <v>507</v>
      </c>
      <c r="C108" s="2">
        <v>46265</v>
      </c>
      <c r="D108" t="s">
        <v>76</v>
      </c>
      <c r="E108" t="s">
        <v>717</v>
      </c>
      <c r="F108" t="s">
        <v>19</v>
      </c>
      <c r="G108" t="s">
        <v>42</v>
      </c>
      <c r="H108">
        <v>40</v>
      </c>
      <c r="I108">
        <v>7000</v>
      </c>
      <c r="J108" t="s">
        <v>21</v>
      </c>
      <c r="K108" s="2">
        <v>46272</v>
      </c>
      <c r="L108" t="s">
        <v>1637</v>
      </c>
      <c r="M108">
        <v>1</v>
      </c>
    </row>
    <row r="109" spans="1:13" x14ac:dyDescent="0.25">
      <c r="A109" t="s">
        <v>873</v>
      </c>
      <c r="B109" t="s">
        <v>511</v>
      </c>
      <c r="C109" s="2">
        <v>46194</v>
      </c>
      <c r="D109" t="s">
        <v>112</v>
      </c>
      <c r="E109" t="s">
        <v>722</v>
      </c>
      <c r="F109" t="s">
        <v>135</v>
      </c>
      <c r="G109" t="s">
        <v>71</v>
      </c>
      <c r="H109">
        <v>100</v>
      </c>
      <c r="I109">
        <v>12000</v>
      </c>
      <c r="J109" t="s">
        <v>64</v>
      </c>
      <c r="K109" s="2">
        <v>46201</v>
      </c>
      <c r="L109" t="s">
        <v>1652</v>
      </c>
      <c r="M109">
        <v>1</v>
      </c>
    </row>
    <row r="110" spans="1:13" x14ac:dyDescent="0.25">
      <c r="A110" t="s">
        <v>874</v>
      </c>
      <c r="B110" t="s">
        <v>514</v>
      </c>
      <c r="C110" s="2">
        <v>46199</v>
      </c>
      <c r="D110" t="s">
        <v>50</v>
      </c>
      <c r="E110" t="s">
        <v>722</v>
      </c>
      <c r="F110" t="s">
        <v>135</v>
      </c>
      <c r="G110" t="s">
        <v>84</v>
      </c>
      <c r="H110">
        <v>65</v>
      </c>
      <c r="I110">
        <v>8000</v>
      </c>
      <c r="J110" t="s">
        <v>21</v>
      </c>
      <c r="K110" s="2">
        <v>46206</v>
      </c>
      <c r="L110" t="s">
        <v>1647</v>
      </c>
      <c r="M110">
        <v>1</v>
      </c>
    </row>
    <row r="111" spans="1:13" x14ac:dyDescent="0.25">
      <c r="A111" t="s">
        <v>875</v>
      </c>
      <c r="B111" t="s">
        <v>518</v>
      </c>
      <c r="C111" s="2">
        <v>46124</v>
      </c>
      <c r="D111" t="s">
        <v>40</v>
      </c>
      <c r="E111" t="s">
        <v>723</v>
      </c>
      <c r="F111" t="s">
        <v>31</v>
      </c>
      <c r="G111" t="s">
        <v>104</v>
      </c>
      <c r="H111">
        <v>75</v>
      </c>
      <c r="I111">
        <v>9000</v>
      </c>
      <c r="J111" t="s">
        <v>21</v>
      </c>
      <c r="K111" s="2">
        <v>46131</v>
      </c>
      <c r="L111" t="s">
        <v>1645</v>
      </c>
      <c r="M111">
        <v>1</v>
      </c>
    </row>
    <row r="112" spans="1:13" x14ac:dyDescent="0.25">
      <c r="A112" t="s">
        <v>876</v>
      </c>
      <c r="B112" t="s">
        <v>522</v>
      </c>
      <c r="C112" s="2">
        <v>46224</v>
      </c>
      <c r="D112" t="s">
        <v>30</v>
      </c>
      <c r="E112" t="s">
        <v>723</v>
      </c>
      <c r="F112" t="s">
        <v>31</v>
      </c>
      <c r="G112" t="s">
        <v>51</v>
      </c>
      <c r="H112">
        <v>10</v>
      </c>
      <c r="I112">
        <v>4000</v>
      </c>
      <c r="J112" t="s">
        <v>21</v>
      </c>
      <c r="K112" s="2">
        <v>46231</v>
      </c>
      <c r="L112" t="s">
        <v>1650</v>
      </c>
      <c r="M112">
        <v>1</v>
      </c>
    </row>
    <row r="113" spans="1:13" x14ac:dyDescent="0.25">
      <c r="A113" t="s">
        <v>877</v>
      </c>
      <c r="B113" t="s">
        <v>526</v>
      </c>
      <c r="C113" s="2">
        <v>46107</v>
      </c>
      <c r="D113" t="s">
        <v>6</v>
      </c>
      <c r="E113" t="s">
        <v>720</v>
      </c>
      <c r="F113" t="s">
        <v>70</v>
      </c>
      <c r="G113" t="s">
        <v>90</v>
      </c>
      <c r="H113">
        <v>50</v>
      </c>
      <c r="I113">
        <v>6000</v>
      </c>
      <c r="J113" t="s">
        <v>32</v>
      </c>
      <c r="K113" s="2">
        <v>46114</v>
      </c>
      <c r="L113" t="s">
        <v>1654</v>
      </c>
      <c r="M113">
        <v>1</v>
      </c>
    </row>
    <row r="114" spans="1:13" x14ac:dyDescent="0.25">
      <c r="A114" t="s">
        <v>878</v>
      </c>
      <c r="B114" t="s">
        <v>530</v>
      </c>
      <c r="C114" s="2">
        <v>46192</v>
      </c>
      <c r="D114" t="s">
        <v>6</v>
      </c>
      <c r="E114" t="s">
        <v>721</v>
      </c>
      <c r="F114" t="s">
        <v>41</v>
      </c>
      <c r="G114" t="s">
        <v>42</v>
      </c>
      <c r="H114">
        <v>40</v>
      </c>
      <c r="I114">
        <v>7000</v>
      </c>
      <c r="J114" t="s">
        <v>21</v>
      </c>
      <c r="K114" s="2">
        <v>46199</v>
      </c>
      <c r="L114" t="s">
        <v>1654</v>
      </c>
      <c r="M114">
        <v>1</v>
      </c>
    </row>
    <row r="115" spans="1:13" x14ac:dyDescent="0.25">
      <c r="A115" t="s">
        <v>879</v>
      </c>
      <c r="B115" t="s">
        <v>533</v>
      </c>
      <c r="C115" s="2">
        <v>46036</v>
      </c>
      <c r="D115" t="s">
        <v>40</v>
      </c>
      <c r="E115" t="s">
        <v>717</v>
      </c>
      <c r="F115" t="s">
        <v>19</v>
      </c>
      <c r="G115" t="s">
        <v>42</v>
      </c>
      <c r="H115">
        <v>40</v>
      </c>
      <c r="I115">
        <v>7000</v>
      </c>
      <c r="J115" t="s">
        <v>64</v>
      </c>
      <c r="K115" s="2">
        <v>46043</v>
      </c>
      <c r="L115" t="s">
        <v>1645</v>
      </c>
      <c r="M115">
        <v>1</v>
      </c>
    </row>
    <row r="116" spans="1:13" x14ac:dyDescent="0.25">
      <c r="A116" t="s">
        <v>880</v>
      </c>
      <c r="B116" t="s">
        <v>537</v>
      </c>
      <c r="C116" s="2">
        <v>46138</v>
      </c>
      <c r="D116" t="s">
        <v>5</v>
      </c>
      <c r="E116" t="s">
        <v>721</v>
      </c>
      <c r="F116" t="s">
        <v>41</v>
      </c>
      <c r="G116" t="s">
        <v>147</v>
      </c>
      <c r="H116">
        <v>0</v>
      </c>
      <c r="I116">
        <v>0</v>
      </c>
      <c r="J116" t="s">
        <v>21</v>
      </c>
      <c r="K116" s="2">
        <v>46145</v>
      </c>
      <c r="L116" t="s">
        <v>1639</v>
      </c>
      <c r="M116">
        <v>1</v>
      </c>
    </row>
    <row r="117" spans="1:13" x14ac:dyDescent="0.25">
      <c r="A117" t="s">
        <v>881</v>
      </c>
      <c r="B117" t="s">
        <v>542</v>
      </c>
      <c r="C117" s="2">
        <v>46239</v>
      </c>
      <c r="D117" t="s">
        <v>5</v>
      </c>
      <c r="E117" t="s">
        <v>717</v>
      </c>
      <c r="F117" t="s">
        <v>19</v>
      </c>
      <c r="G117" t="s">
        <v>51</v>
      </c>
      <c r="H117">
        <v>10</v>
      </c>
      <c r="I117">
        <v>4000</v>
      </c>
      <c r="J117" t="s">
        <v>52</v>
      </c>
      <c r="K117" s="2">
        <v>46246</v>
      </c>
      <c r="L117" t="s">
        <v>1639</v>
      </c>
      <c r="M117">
        <v>1</v>
      </c>
    </row>
    <row r="118" spans="1:13" x14ac:dyDescent="0.25">
      <c r="A118" t="s">
        <v>882</v>
      </c>
      <c r="B118" t="s">
        <v>546</v>
      </c>
      <c r="C118" s="2">
        <v>46055</v>
      </c>
      <c r="D118" t="s">
        <v>124</v>
      </c>
      <c r="E118" t="s">
        <v>721</v>
      </c>
      <c r="F118" t="s">
        <v>41</v>
      </c>
      <c r="G118" t="s">
        <v>42</v>
      </c>
      <c r="H118">
        <v>40</v>
      </c>
      <c r="I118">
        <v>7000</v>
      </c>
      <c r="J118" t="s">
        <v>21</v>
      </c>
      <c r="K118" s="2">
        <v>46062</v>
      </c>
      <c r="L118" t="s">
        <v>1627</v>
      </c>
      <c r="M118">
        <v>1</v>
      </c>
    </row>
    <row r="119" spans="1:13" x14ac:dyDescent="0.25">
      <c r="A119" t="s">
        <v>883</v>
      </c>
      <c r="B119" t="s">
        <v>550</v>
      </c>
      <c r="C119" s="2">
        <v>46152</v>
      </c>
      <c r="D119" t="s">
        <v>50</v>
      </c>
      <c r="E119" t="s">
        <v>723</v>
      </c>
      <c r="F119" t="s">
        <v>31</v>
      </c>
      <c r="G119" t="s">
        <v>84</v>
      </c>
      <c r="H119">
        <v>65</v>
      </c>
      <c r="I119">
        <v>8000</v>
      </c>
      <c r="J119" t="s">
        <v>52</v>
      </c>
      <c r="K119" s="2">
        <v>46159</v>
      </c>
      <c r="L119" t="s">
        <v>1647</v>
      </c>
      <c r="M119">
        <v>1</v>
      </c>
    </row>
    <row r="120" spans="1:13" x14ac:dyDescent="0.25">
      <c r="A120" t="s">
        <v>884</v>
      </c>
      <c r="B120" t="s">
        <v>555</v>
      </c>
      <c r="C120" s="2">
        <v>46128</v>
      </c>
      <c r="D120" t="s">
        <v>30</v>
      </c>
      <c r="E120" t="s">
        <v>722</v>
      </c>
      <c r="F120" t="s">
        <v>135</v>
      </c>
      <c r="G120" t="s">
        <v>71</v>
      </c>
      <c r="H120">
        <v>100</v>
      </c>
      <c r="I120">
        <v>12000</v>
      </c>
      <c r="J120" t="s">
        <v>32</v>
      </c>
      <c r="K120" s="2">
        <v>46135</v>
      </c>
      <c r="L120" t="s">
        <v>1650</v>
      </c>
      <c r="M120">
        <v>1</v>
      </c>
    </row>
    <row r="121" spans="1:13" x14ac:dyDescent="0.25">
      <c r="A121" t="s">
        <v>885</v>
      </c>
      <c r="B121" t="s">
        <v>559</v>
      </c>
      <c r="C121" s="2">
        <v>46267</v>
      </c>
      <c r="D121" t="s">
        <v>76</v>
      </c>
      <c r="E121" t="s">
        <v>721</v>
      </c>
      <c r="F121" t="s">
        <v>41</v>
      </c>
      <c r="G121" t="s">
        <v>84</v>
      </c>
      <c r="H121">
        <v>65</v>
      </c>
      <c r="I121">
        <v>8000</v>
      </c>
      <c r="J121" t="s">
        <v>64</v>
      </c>
      <c r="K121" s="2">
        <v>46274</v>
      </c>
      <c r="L121" t="s">
        <v>1637</v>
      </c>
      <c r="M121">
        <v>1</v>
      </c>
    </row>
    <row r="122" spans="1:13" x14ac:dyDescent="0.25">
      <c r="A122" t="s">
        <v>886</v>
      </c>
      <c r="B122" t="s">
        <v>563</v>
      </c>
      <c r="C122" s="2">
        <v>46165</v>
      </c>
      <c r="D122" t="s">
        <v>76</v>
      </c>
      <c r="E122" t="s">
        <v>717</v>
      </c>
      <c r="F122" t="s">
        <v>19</v>
      </c>
      <c r="G122" t="s">
        <v>104</v>
      </c>
      <c r="H122">
        <v>75</v>
      </c>
      <c r="I122">
        <v>9000</v>
      </c>
      <c r="J122" t="s">
        <v>32</v>
      </c>
      <c r="K122" s="2">
        <v>46172</v>
      </c>
      <c r="L122" t="s">
        <v>1637</v>
      </c>
      <c r="M122">
        <v>1</v>
      </c>
    </row>
    <row r="123" spans="1:13" x14ac:dyDescent="0.25">
      <c r="A123" t="s">
        <v>887</v>
      </c>
      <c r="B123" t="s">
        <v>566</v>
      </c>
      <c r="C123" s="2">
        <v>46176</v>
      </c>
      <c r="D123" t="s">
        <v>40</v>
      </c>
      <c r="E123" t="s">
        <v>722</v>
      </c>
      <c r="F123" t="s">
        <v>135</v>
      </c>
      <c r="G123" t="s">
        <v>51</v>
      </c>
      <c r="H123">
        <v>10</v>
      </c>
      <c r="I123">
        <v>4000</v>
      </c>
      <c r="J123" t="s">
        <v>64</v>
      </c>
      <c r="K123" s="2">
        <v>46183</v>
      </c>
      <c r="L123" t="s">
        <v>1645</v>
      </c>
      <c r="M123">
        <v>1</v>
      </c>
    </row>
    <row r="124" spans="1:13" x14ac:dyDescent="0.25">
      <c r="A124" t="s">
        <v>888</v>
      </c>
      <c r="B124" t="s">
        <v>570</v>
      </c>
      <c r="C124" s="2">
        <v>46239</v>
      </c>
      <c r="D124" t="s">
        <v>5</v>
      </c>
      <c r="E124" t="s">
        <v>720</v>
      </c>
      <c r="F124" t="s">
        <v>70</v>
      </c>
      <c r="G124" t="s">
        <v>96</v>
      </c>
      <c r="H124">
        <v>20</v>
      </c>
      <c r="I124">
        <v>5000</v>
      </c>
      <c r="J124" t="s">
        <v>64</v>
      </c>
      <c r="K124" s="2">
        <v>46246</v>
      </c>
      <c r="L124" t="s">
        <v>1639</v>
      </c>
      <c r="M124">
        <v>1</v>
      </c>
    </row>
    <row r="125" spans="1:13" x14ac:dyDescent="0.25">
      <c r="A125" t="s">
        <v>889</v>
      </c>
      <c r="B125" t="s">
        <v>573</v>
      </c>
      <c r="C125" s="2">
        <v>46178</v>
      </c>
      <c r="D125" t="s">
        <v>6</v>
      </c>
      <c r="E125" t="s">
        <v>723</v>
      </c>
      <c r="F125" t="s">
        <v>31</v>
      </c>
      <c r="G125" t="s">
        <v>147</v>
      </c>
      <c r="H125">
        <v>0</v>
      </c>
      <c r="I125">
        <v>0</v>
      </c>
      <c r="J125" t="s">
        <v>21</v>
      </c>
      <c r="K125" s="2">
        <v>46185</v>
      </c>
      <c r="L125" t="s">
        <v>1654</v>
      </c>
      <c r="M125">
        <v>1</v>
      </c>
    </row>
    <row r="126" spans="1:13" x14ac:dyDescent="0.25">
      <c r="A126" t="s">
        <v>890</v>
      </c>
      <c r="B126" t="s">
        <v>576</v>
      </c>
      <c r="C126" s="2">
        <v>46167</v>
      </c>
      <c r="D126" t="s">
        <v>40</v>
      </c>
      <c r="E126" t="s">
        <v>717</v>
      </c>
      <c r="F126" t="s">
        <v>19</v>
      </c>
      <c r="G126" t="s">
        <v>42</v>
      </c>
      <c r="H126">
        <v>40</v>
      </c>
      <c r="I126">
        <v>7000</v>
      </c>
      <c r="J126" t="s">
        <v>32</v>
      </c>
      <c r="K126" s="2">
        <v>46174</v>
      </c>
      <c r="L126" t="s">
        <v>1645</v>
      </c>
      <c r="M126">
        <v>1</v>
      </c>
    </row>
    <row r="127" spans="1:13" x14ac:dyDescent="0.25">
      <c r="A127" t="s">
        <v>891</v>
      </c>
      <c r="B127" t="s">
        <v>580</v>
      </c>
      <c r="C127" s="2">
        <v>46139</v>
      </c>
      <c r="D127" t="s">
        <v>6</v>
      </c>
      <c r="E127" t="s">
        <v>720</v>
      </c>
      <c r="F127" t="s">
        <v>70</v>
      </c>
      <c r="G127" t="s">
        <v>20</v>
      </c>
      <c r="H127">
        <v>85</v>
      </c>
      <c r="I127">
        <v>10000</v>
      </c>
      <c r="J127" t="s">
        <v>52</v>
      </c>
      <c r="K127" s="2">
        <v>46146</v>
      </c>
      <c r="L127" t="s">
        <v>1654</v>
      </c>
      <c r="M127">
        <v>1</v>
      </c>
    </row>
    <row r="128" spans="1:13" x14ac:dyDescent="0.25">
      <c r="A128" t="s">
        <v>892</v>
      </c>
      <c r="B128" t="s">
        <v>584</v>
      </c>
      <c r="C128" s="2">
        <v>46063</v>
      </c>
      <c r="D128" t="s">
        <v>50</v>
      </c>
      <c r="E128" t="s">
        <v>717</v>
      </c>
      <c r="F128" t="s">
        <v>19</v>
      </c>
      <c r="G128" t="s">
        <v>51</v>
      </c>
      <c r="H128">
        <v>10</v>
      </c>
      <c r="I128">
        <v>4000</v>
      </c>
      <c r="J128" t="s">
        <v>32</v>
      </c>
      <c r="K128" s="2">
        <v>46070</v>
      </c>
      <c r="L128" t="s">
        <v>1647</v>
      </c>
      <c r="M128">
        <v>1</v>
      </c>
    </row>
    <row r="129" spans="1:13" x14ac:dyDescent="0.25">
      <c r="A129" t="s">
        <v>893</v>
      </c>
      <c r="B129" t="s">
        <v>588</v>
      </c>
      <c r="C129" s="2">
        <v>46078</v>
      </c>
      <c r="D129" t="s">
        <v>50</v>
      </c>
      <c r="E129" t="s">
        <v>722</v>
      </c>
      <c r="F129" t="s">
        <v>135</v>
      </c>
      <c r="G129" t="s">
        <v>20</v>
      </c>
      <c r="H129">
        <v>85</v>
      </c>
      <c r="I129">
        <v>10000</v>
      </c>
      <c r="J129" t="s">
        <v>64</v>
      </c>
      <c r="K129" s="2">
        <v>46085</v>
      </c>
      <c r="L129" t="s">
        <v>1647</v>
      </c>
      <c r="M129">
        <v>1</v>
      </c>
    </row>
    <row r="130" spans="1:13" x14ac:dyDescent="0.25">
      <c r="A130" t="s">
        <v>894</v>
      </c>
      <c r="B130" t="s">
        <v>592</v>
      </c>
      <c r="C130" s="2">
        <v>46079</v>
      </c>
      <c r="D130" t="s">
        <v>5</v>
      </c>
      <c r="E130" t="s">
        <v>723</v>
      </c>
      <c r="F130" t="s">
        <v>31</v>
      </c>
      <c r="G130" t="s">
        <v>84</v>
      </c>
      <c r="H130">
        <v>65</v>
      </c>
      <c r="I130">
        <v>8000</v>
      </c>
      <c r="J130" t="s">
        <v>21</v>
      </c>
      <c r="K130" s="2">
        <v>46086</v>
      </c>
      <c r="L130" t="s">
        <v>1639</v>
      </c>
      <c r="M130">
        <v>1</v>
      </c>
    </row>
    <row r="131" spans="1:13" x14ac:dyDescent="0.25">
      <c r="A131" t="s">
        <v>895</v>
      </c>
      <c r="B131" t="s">
        <v>596</v>
      </c>
      <c r="C131" s="2">
        <v>46053</v>
      </c>
      <c r="D131" t="s">
        <v>112</v>
      </c>
      <c r="E131" t="s">
        <v>721</v>
      </c>
      <c r="F131" t="s">
        <v>41</v>
      </c>
      <c r="G131" t="s">
        <v>84</v>
      </c>
      <c r="H131">
        <v>65</v>
      </c>
      <c r="I131">
        <v>8000</v>
      </c>
      <c r="J131" t="s">
        <v>64</v>
      </c>
      <c r="K131" s="2">
        <v>46060</v>
      </c>
      <c r="L131" t="s">
        <v>1652</v>
      </c>
      <c r="M131">
        <v>1</v>
      </c>
    </row>
    <row r="132" spans="1:13" x14ac:dyDescent="0.25">
      <c r="A132" t="s">
        <v>896</v>
      </c>
      <c r="B132" t="s">
        <v>600</v>
      </c>
      <c r="C132" s="2">
        <v>46041</v>
      </c>
      <c r="D132" t="s">
        <v>30</v>
      </c>
      <c r="E132" t="s">
        <v>723</v>
      </c>
      <c r="F132" t="s">
        <v>31</v>
      </c>
      <c r="G132" t="s">
        <v>147</v>
      </c>
      <c r="H132">
        <v>0</v>
      </c>
      <c r="I132">
        <v>0</v>
      </c>
      <c r="J132" t="s">
        <v>64</v>
      </c>
      <c r="K132" s="2">
        <v>46048</v>
      </c>
      <c r="L132" t="s">
        <v>1650</v>
      </c>
      <c r="M132">
        <v>1</v>
      </c>
    </row>
    <row r="133" spans="1:13" x14ac:dyDescent="0.25">
      <c r="A133" t="s">
        <v>897</v>
      </c>
      <c r="B133" t="s">
        <v>604</v>
      </c>
      <c r="C133" s="2">
        <v>46097</v>
      </c>
      <c r="D133" t="s">
        <v>50</v>
      </c>
      <c r="E133" t="s">
        <v>722</v>
      </c>
      <c r="F133" t="s">
        <v>135</v>
      </c>
      <c r="G133" t="s">
        <v>20</v>
      </c>
      <c r="H133">
        <v>85</v>
      </c>
      <c r="I133">
        <v>10000</v>
      </c>
      <c r="J133" t="s">
        <v>52</v>
      </c>
      <c r="K133" s="2">
        <v>46104</v>
      </c>
      <c r="L133" t="s">
        <v>1647</v>
      </c>
      <c r="M133">
        <v>1</v>
      </c>
    </row>
    <row r="134" spans="1:13" x14ac:dyDescent="0.25">
      <c r="A134" t="s">
        <v>898</v>
      </c>
      <c r="B134" t="s">
        <v>608</v>
      </c>
      <c r="C134" s="2">
        <v>46134</v>
      </c>
      <c r="D134" t="s">
        <v>124</v>
      </c>
      <c r="E134" t="s">
        <v>722</v>
      </c>
      <c r="F134" t="s">
        <v>135</v>
      </c>
      <c r="G134" t="s">
        <v>96</v>
      </c>
      <c r="H134">
        <v>20</v>
      </c>
      <c r="I134">
        <v>5000</v>
      </c>
      <c r="J134" t="s">
        <v>32</v>
      </c>
      <c r="K134" s="2">
        <v>46141</v>
      </c>
      <c r="L134" t="s">
        <v>1627</v>
      </c>
      <c r="M134">
        <v>1</v>
      </c>
    </row>
    <row r="135" spans="1:13" x14ac:dyDescent="0.25">
      <c r="A135" t="s">
        <v>899</v>
      </c>
      <c r="B135" t="s">
        <v>611</v>
      </c>
      <c r="C135" s="2">
        <v>46153</v>
      </c>
      <c r="D135" t="s">
        <v>30</v>
      </c>
      <c r="E135" t="s">
        <v>721</v>
      </c>
      <c r="F135" t="s">
        <v>41</v>
      </c>
      <c r="G135" t="s">
        <v>42</v>
      </c>
      <c r="H135">
        <v>40</v>
      </c>
      <c r="I135">
        <v>7000</v>
      </c>
      <c r="J135" t="s">
        <v>21</v>
      </c>
      <c r="K135" s="2">
        <v>46160</v>
      </c>
      <c r="L135" t="s">
        <v>1650</v>
      </c>
      <c r="M135">
        <v>1</v>
      </c>
    </row>
    <row r="136" spans="1:13" x14ac:dyDescent="0.25">
      <c r="A136" t="s">
        <v>900</v>
      </c>
      <c r="B136" t="s">
        <v>614</v>
      </c>
      <c r="C136" s="2">
        <v>46088</v>
      </c>
      <c r="D136" t="s">
        <v>112</v>
      </c>
      <c r="E136" t="s">
        <v>720</v>
      </c>
      <c r="F136" t="s">
        <v>70</v>
      </c>
      <c r="G136" t="s">
        <v>96</v>
      </c>
      <c r="H136">
        <v>20</v>
      </c>
      <c r="I136">
        <v>5000</v>
      </c>
      <c r="J136" t="s">
        <v>32</v>
      </c>
      <c r="K136" s="2">
        <v>46095</v>
      </c>
      <c r="L136" t="s">
        <v>1652</v>
      </c>
      <c r="M136">
        <v>1</v>
      </c>
    </row>
    <row r="137" spans="1:13" x14ac:dyDescent="0.25">
      <c r="A137" t="s">
        <v>901</v>
      </c>
      <c r="B137" t="s">
        <v>618</v>
      </c>
      <c r="C137" s="2">
        <v>46244</v>
      </c>
      <c r="D137" t="s">
        <v>5</v>
      </c>
      <c r="E137" t="s">
        <v>722</v>
      </c>
      <c r="F137" t="s">
        <v>135</v>
      </c>
      <c r="G137" t="s">
        <v>71</v>
      </c>
      <c r="H137">
        <v>100</v>
      </c>
      <c r="I137">
        <v>12000</v>
      </c>
      <c r="J137" t="s">
        <v>64</v>
      </c>
      <c r="K137" s="2">
        <v>46251</v>
      </c>
      <c r="L137" t="s">
        <v>1639</v>
      </c>
      <c r="M137">
        <v>1</v>
      </c>
    </row>
    <row r="138" spans="1:13" x14ac:dyDescent="0.25">
      <c r="A138" t="s">
        <v>902</v>
      </c>
      <c r="B138" t="s">
        <v>622</v>
      </c>
      <c r="C138" s="2">
        <v>46152</v>
      </c>
      <c r="D138" t="s">
        <v>163</v>
      </c>
      <c r="E138" t="s">
        <v>723</v>
      </c>
      <c r="F138" t="s">
        <v>31</v>
      </c>
      <c r="G138" t="s">
        <v>51</v>
      </c>
      <c r="H138">
        <v>10</v>
      </c>
      <c r="I138">
        <v>4000</v>
      </c>
      <c r="J138" t="s">
        <v>64</v>
      </c>
      <c r="K138" s="2">
        <v>46159</v>
      </c>
      <c r="L138" t="s">
        <v>1634</v>
      </c>
      <c r="M138">
        <v>1</v>
      </c>
    </row>
    <row r="139" spans="1:13" x14ac:dyDescent="0.25">
      <c r="A139" t="s">
        <v>903</v>
      </c>
      <c r="B139" t="s">
        <v>625</v>
      </c>
      <c r="C139" s="2">
        <v>46141</v>
      </c>
      <c r="D139" t="s">
        <v>163</v>
      </c>
      <c r="E139" t="s">
        <v>717</v>
      </c>
      <c r="F139" t="s">
        <v>19</v>
      </c>
      <c r="G139" t="s">
        <v>96</v>
      </c>
      <c r="H139">
        <v>20</v>
      </c>
      <c r="I139">
        <v>5000</v>
      </c>
      <c r="J139" t="s">
        <v>52</v>
      </c>
      <c r="K139" s="2">
        <v>46148</v>
      </c>
      <c r="L139" t="s">
        <v>1634</v>
      </c>
      <c r="M139">
        <v>1</v>
      </c>
    </row>
    <row r="140" spans="1:13" x14ac:dyDescent="0.25">
      <c r="A140" t="s">
        <v>904</v>
      </c>
      <c r="B140" t="s">
        <v>629</v>
      </c>
      <c r="C140" s="2">
        <v>46268</v>
      </c>
      <c r="D140" t="s">
        <v>50</v>
      </c>
      <c r="E140" t="s">
        <v>722</v>
      </c>
      <c r="F140" t="s">
        <v>135</v>
      </c>
      <c r="G140" t="s">
        <v>147</v>
      </c>
      <c r="H140">
        <v>0</v>
      </c>
      <c r="I140">
        <v>0</v>
      </c>
      <c r="J140" t="s">
        <v>32</v>
      </c>
      <c r="K140" s="2">
        <v>46275</v>
      </c>
      <c r="L140" t="s">
        <v>1647</v>
      </c>
      <c r="M140">
        <v>1</v>
      </c>
    </row>
    <row r="141" spans="1:13" x14ac:dyDescent="0.25">
      <c r="A141" t="s">
        <v>905</v>
      </c>
      <c r="B141" t="s">
        <v>632</v>
      </c>
      <c r="C141" s="2">
        <v>46204</v>
      </c>
      <c r="D141" t="s">
        <v>6</v>
      </c>
      <c r="E141" t="s">
        <v>720</v>
      </c>
      <c r="F141" t="s">
        <v>70</v>
      </c>
      <c r="G141" t="s">
        <v>51</v>
      </c>
      <c r="H141">
        <v>10</v>
      </c>
      <c r="I141">
        <v>4000</v>
      </c>
      <c r="J141" t="s">
        <v>32</v>
      </c>
      <c r="K141" s="2">
        <v>46211</v>
      </c>
      <c r="L141" t="s">
        <v>1654</v>
      </c>
      <c r="M141">
        <v>1</v>
      </c>
    </row>
    <row r="142" spans="1:13" x14ac:dyDescent="0.25">
      <c r="A142" t="s">
        <v>906</v>
      </c>
      <c r="B142" t="s">
        <v>636</v>
      </c>
      <c r="C142" s="2">
        <v>46221</v>
      </c>
      <c r="D142" t="s">
        <v>40</v>
      </c>
      <c r="E142" t="s">
        <v>721</v>
      </c>
      <c r="F142" t="s">
        <v>41</v>
      </c>
      <c r="G142" t="s">
        <v>20</v>
      </c>
      <c r="H142">
        <v>85</v>
      </c>
      <c r="I142">
        <v>10000</v>
      </c>
      <c r="J142" t="s">
        <v>52</v>
      </c>
      <c r="K142" s="2">
        <v>46228</v>
      </c>
      <c r="L142" t="s">
        <v>1645</v>
      </c>
      <c r="M142">
        <v>1</v>
      </c>
    </row>
    <row r="143" spans="1:13" x14ac:dyDescent="0.25">
      <c r="A143" t="s">
        <v>907</v>
      </c>
      <c r="B143" t="s">
        <v>640</v>
      </c>
      <c r="C143" s="2">
        <v>46095</v>
      </c>
      <c r="D143" t="s">
        <v>40</v>
      </c>
      <c r="E143" t="s">
        <v>717</v>
      </c>
      <c r="F143" t="s">
        <v>19</v>
      </c>
      <c r="G143" t="s">
        <v>147</v>
      </c>
      <c r="H143">
        <v>0</v>
      </c>
      <c r="I143">
        <v>0</v>
      </c>
      <c r="J143" t="s">
        <v>52</v>
      </c>
      <c r="K143" s="2">
        <v>46102</v>
      </c>
      <c r="L143" t="s">
        <v>1645</v>
      </c>
      <c r="M143">
        <v>1</v>
      </c>
    </row>
    <row r="144" spans="1:13" x14ac:dyDescent="0.25">
      <c r="A144" t="s">
        <v>908</v>
      </c>
      <c r="B144" t="s">
        <v>644</v>
      </c>
      <c r="C144" s="2">
        <v>46102</v>
      </c>
      <c r="D144" t="s">
        <v>163</v>
      </c>
      <c r="E144" t="s">
        <v>722</v>
      </c>
      <c r="F144" t="s">
        <v>135</v>
      </c>
      <c r="G144" t="s">
        <v>42</v>
      </c>
      <c r="H144">
        <v>40</v>
      </c>
      <c r="I144">
        <v>7000</v>
      </c>
      <c r="J144" t="s">
        <v>21</v>
      </c>
      <c r="K144" s="2">
        <v>46109</v>
      </c>
      <c r="L144" t="s">
        <v>1634</v>
      </c>
      <c r="M144">
        <v>1</v>
      </c>
    </row>
    <row r="145" spans="1:13" x14ac:dyDescent="0.25">
      <c r="A145" t="s">
        <v>909</v>
      </c>
      <c r="B145" t="s">
        <v>647</v>
      </c>
      <c r="C145" s="2">
        <v>46115</v>
      </c>
      <c r="D145" t="s">
        <v>76</v>
      </c>
      <c r="E145" t="s">
        <v>723</v>
      </c>
      <c r="F145" t="s">
        <v>31</v>
      </c>
      <c r="G145" t="s">
        <v>104</v>
      </c>
      <c r="H145">
        <v>75</v>
      </c>
      <c r="I145">
        <v>9000</v>
      </c>
      <c r="J145" t="s">
        <v>21</v>
      </c>
      <c r="K145" s="2">
        <v>46122</v>
      </c>
      <c r="L145" t="s">
        <v>1637</v>
      </c>
      <c r="M145">
        <v>1</v>
      </c>
    </row>
    <row r="146" spans="1:13" x14ac:dyDescent="0.25">
      <c r="A146" t="s">
        <v>910</v>
      </c>
      <c r="B146" t="s">
        <v>651</v>
      </c>
      <c r="C146" s="2">
        <v>46098</v>
      </c>
      <c r="D146" t="s">
        <v>30</v>
      </c>
      <c r="E146" t="s">
        <v>720</v>
      </c>
      <c r="F146" t="s">
        <v>70</v>
      </c>
      <c r="G146" t="s">
        <v>42</v>
      </c>
      <c r="H146">
        <v>40</v>
      </c>
      <c r="I146">
        <v>7000</v>
      </c>
      <c r="J146" t="s">
        <v>21</v>
      </c>
      <c r="K146" s="2">
        <v>46105</v>
      </c>
      <c r="L146" t="s">
        <v>1650</v>
      </c>
      <c r="M146">
        <v>1</v>
      </c>
    </row>
    <row r="147" spans="1:13" x14ac:dyDescent="0.25">
      <c r="A147" t="s">
        <v>911</v>
      </c>
      <c r="B147" t="s">
        <v>654</v>
      </c>
      <c r="C147" s="2">
        <v>46062</v>
      </c>
      <c r="D147" t="s">
        <v>40</v>
      </c>
      <c r="E147" t="s">
        <v>723</v>
      </c>
      <c r="F147" t="s">
        <v>31</v>
      </c>
      <c r="G147" t="s">
        <v>42</v>
      </c>
      <c r="H147">
        <v>40</v>
      </c>
      <c r="I147">
        <v>7000</v>
      </c>
      <c r="J147" t="s">
        <v>52</v>
      </c>
      <c r="K147" s="2">
        <v>46069</v>
      </c>
      <c r="L147" t="s">
        <v>1645</v>
      </c>
      <c r="M147">
        <v>1</v>
      </c>
    </row>
    <row r="148" spans="1:13" x14ac:dyDescent="0.25">
      <c r="A148" t="s">
        <v>912</v>
      </c>
      <c r="B148" t="s">
        <v>658</v>
      </c>
      <c r="C148" s="2">
        <v>46215</v>
      </c>
      <c r="D148" t="s">
        <v>40</v>
      </c>
      <c r="E148" t="s">
        <v>720</v>
      </c>
      <c r="F148" t="s">
        <v>70</v>
      </c>
      <c r="G148" t="s">
        <v>71</v>
      </c>
      <c r="H148">
        <v>100</v>
      </c>
      <c r="I148">
        <v>12000</v>
      </c>
      <c r="J148" t="s">
        <v>64</v>
      </c>
      <c r="K148" s="2">
        <v>46222</v>
      </c>
      <c r="L148" t="s">
        <v>1645</v>
      </c>
      <c r="M148">
        <v>1</v>
      </c>
    </row>
    <row r="149" spans="1:13" x14ac:dyDescent="0.25">
      <c r="A149" t="s">
        <v>913</v>
      </c>
      <c r="B149" t="s">
        <v>662</v>
      </c>
      <c r="C149" s="2">
        <v>46219</v>
      </c>
      <c r="D149" t="s">
        <v>40</v>
      </c>
      <c r="E149" t="s">
        <v>723</v>
      </c>
      <c r="F149" t="s">
        <v>31</v>
      </c>
      <c r="G149" t="s">
        <v>71</v>
      </c>
      <c r="H149">
        <v>100</v>
      </c>
      <c r="I149">
        <v>12000</v>
      </c>
      <c r="J149" t="s">
        <v>52</v>
      </c>
      <c r="K149" s="2">
        <v>46226</v>
      </c>
      <c r="L149" t="s">
        <v>1645</v>
      </c>
      <c r="M149">
        <v>1</v>
      </c>
    </row>
    <row r="150" spans="1:13" x14ac:dyDescent="0.25">
      <c r="A150" t="s">
        <v>914</v>
      </c>
      <c r="B150" t="s">
        <v>666</v>
      </c>
      <c r="C150" s="2">
        <v>46187</v>
      </c>
      <c r="D150" t="s">
        <v>50</v>
      </c>
      <c r="E150" t="s">
        <v>720</v>
      </c>
      <c r="F150" t="s">
        <v>70</v>
      </c>
      <c r="G150" t="s">
        <v>84</v>
      </c>
      <c r="H150">
        <v>65</v>
      </c>
      <c r="I150">
        <v>8000</v>
      </c>
      <c r="J150" t="s">
        <v>21</v>
      </c>
      <c r="K150" s="2">
        <v>46194</v>
      </c>
      <c r="L150" t="s">
        <v>1647</v>
      </c>
      <c r="M150">
        <v>1</v>
      </c>
    </row>
    <row r="151" spans="1:13" x14ac:dyDescent="0.25">
      <c r="A151" t="s">
        <v>915</v>
      </c>
      <c r="B151" t="s">
        <v>670</v>
      </c>
      <c r="C151" s="2">
        <v>46138</v>
      </c>
      <c r="D151" t="s">
        <v>163</v>
      </c>
      <c r="E151" t="s">
        <v>717</v>
      </c>
      <c r="F151" t="s">
        <v>19</v>
      </c>
      <c r="G151" t="s">
        <v>42</v>
      </c>
      <c r="H151">
        <v>40</v>
      </c>
      <c r="I151">
        <v>7000</v>
      </c>
      <c r="J151" t="s">
        <v>64</v>
      </c>
      <c r="K151" s="2">
        <v>46145</v>
      </c>
      <c r="L151" t="s">
        <v>1634</v>
      </c>
      <c r="M151">
        <v>1</v>
      </c>
    </row>
    <row r="152" spans="1:13" x14ac:dyDescent="0.25">
      <c r="A152" t="s">
        <v>916</v>
      </c>
      <c r="B152" t="s">
        <v>673</v>
      </c>
      <c r="C152" s="2">
        <v>46151</v>
      </c>
      <c r="D152" t="s">
        <v>78</v>
      </c>
      <c r="E152" t="s">
        <v>722</v>
      </c>
      <c r="F152" t="s">
        <v>135</v>
      </c>
      <c r="G152" t="s">
        <v>51</v>
      </c>
      <c r="H152">
        <v>10</v>
      </c>
      <c r="I152">
        <v>4000</v>
      </c>
      <c r="J152" t="s">
        <v>52</v>
      </c>
      <c r="K152" s="2">
        <v>46158</v>
      </c>
      <c r="L152" t="s">
        <v>1623</v>
      </c>
      <c r="M152">
        <v>1</v>
      </c>
    </row>
    <row r="153" spans="1:13" x14ac:dyDescent="0.25">
      <c r="A153" t="s">
        <v>917</v>
      </c>
      <c r="B153" t="s">
        <v>677</v>
      </c>
      <c r="C153" s="2">
        <v>46058</v>
      </c>
      <c r="D153" t="s">
        <v>40</v>
      </c>
      <c r="E153" t="s">
        <v>717</v>
      </c>
      <c r="F153" t="s">
        <v>19</v>
      </c>
      <c r="G153" t="s">
        <v>104</v>
      </c>
      <c r="H153">
        <v>75</v>
      </c>
      <c r="I153">
        <v>9000</v>
      </c>
      <c r="J153" t="s">
        <v>32</v>
      </c>
      <c r="K153" s="2">
        <v>46065</v>
      </c>
      <c r="L153" t="s">
        <v>1645</v>
      </c>
      <c r="M153">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1DCE-BB6C-40D0-BDF7-A72FF53162DA}">
  <dimension ref="A1:M24"/>
  <sheetViews>
    <sheetView workbookViewId="0"/>
  </sheetViews>
  <sheetFormatPr defaultRowHeight="15" x14ac:dyDescent="0.25"/>
  <cols>
    <col min="1" max="1" width="31.42578125" bestFit="1" customWidth="1"/>
    <col min="2" max="2" width="24.5703125" bestFit="1" customWidth="1"/>
    <col min="3" max="3" width="29.140625" bestFit="1" customWidth="1"/>
    <col min="4" max="4" width="27.28515625" bestFit="1" customWidth="1"/>
    <col min="5" max="5" width="30.85546875" bestFit="1" customWidth="1"/>
    <col min="6" max="6" width="35" bestFit="1" customWidth="1"/>
    <col min="7" max="7" width="31" bestFit="1" customWidth="1"/>
    <col min="8" max="8" width="24.7109375" bestFit="1" customWidth="1"/>
    <col min="9" max="9" width="27.28515625" bestFit="1" customWidth="1"/>
    <col min="10" max="10" width="32.140625" bestFit="1" customWidth="1"/>
    <col min="11" max="11" width="37.140625" bestFit="1" customWidth="1"/>
    <col min="12" max="12" width="23.42578125" bestFit="1" customWidth="1"/>
    <col min="13" max="13" width="26.85546875" bestFit="1" customWidth="1"/>
  </cols>
  <sheetData>
    <row r="1" spans="1:13" x14ac:dyDescent="0.25">
      <c r="A1" s="11" t="s">
        <v>1699</v>
      </c>
    </row>
    <row r="3" spans="1:13" x14ac:dyDescent="0.25">
      <c r="A3" t="s">
        <v>1686</v>
      </c>
      <c r="B3" t="s">
        <v>1687</v>
      </c>
      <c r="C3" t="s">
        <v>1688</v>
      </c>
      <c r="D3" t="s">
        <v>1689</v>
      </c>
      <c r="E3" t="s">
        <v>1690</v>
      </c>
      <c r="F3" t="s">
        <v>1691</v>
      </c>
      <c r="G3" t="s">
        <v>1692</v>
      </c>
      <c r="H3" t="s">
        <v>1693</v>
      </c>
      <c r="I3" t="s">
        <v>1694</v>
      </c>
      <c r="J3" t="s">
        <v>1695</v>
      </c>
      <c r="K3" t="s">
        <v>1696</v>
      </c>
      <c r="L3" t="s">
        <v>1697</v>
      </c>
      <c r="M3" t="s">
        <v>1698</v>
      </c>
    </row>
    <row r="4" spans="1:13" x14ac:dyDescent="0.25">
      <c r="A4" t="s">
        <v>1468</v>
      </c>
      <c r="B4" t="s">
        <v>774</v>
      </c>
      <c r="C4" t="s">
        <v>66</v>
      </c>
      <c r="D4" t="s">
        <v>720</v>
      </c>
      <c r="E4" t="s">
        <v>70</v>
      </c>
      <c r="F4" t="s">
        <v>1469</v>
      </c>
      <c r="G4" t="s">
        <v>71</v>
      </c>
      <c r="H4">
        <v>12000</v>
      </c>
      <c r="I4">
        <v>100</v>
      </c>
      <c r="J4">
        <v>12000</v>
      </c>
      <c r="K4" s="2">
        <v>46099</v>
      </c>
      <c r="L4" t="s">
        <v>52</v>
      </c>
      <c r="M4" s="2">
        <v>46092</v>
      </c>
    </row>
    <row r="5" spans="1:13" x14ac:dyDescent="0.25">
      <c r="A5" t="s">
        <v>1477</v>
      </c>
      <c r="B5" t="s">
        <v>782</v>
      </c>
      <c r="C5" t="s">
        <v>120</v>
      </c>
      <c r="D5" t="s">
        <v>717</v>
      </c>
      <c r="E5" t="s">
        <v>19</v>
      </c>
      <c r="F5" t="s">
        <v>1460</v>
      </c>
      <c r="G5" t="s">
        <v>71</v>
      </c>
      <c r="H5">
        <v>12000</v>
      </c>
      <c r="I5">
        <v>100</v>
      </c>
      <c r="J5">
        <v>12000</v>
      </c>
      <c r="K5" s="2">
        <v>46280</v>
      </c>
      <c r="L5" t="s">
        <v>21</v>
      </c>
      <c r="M5" s="2">
        <v>46273</v>
      </c>
    </row>
    <row r="6" spans="1:13" x14ac:dyDescent="0.25">
      <c r="A6" t="s">
        <v>1525</v>
      </c>
      <c r="B6" t="s">
        <v>829</v>
      </c>
      <c r="C6" t="s">
        <v>333</v>
      </c>
      <c r="D6" t="s">
        <v>723</v>
      </c>
      <c r="E6" t="s">
        <v>31</v>
      </c>
      <c r="F6" t="s">
        <v>1463</v>
      </c>
      <c r="G6" t="s">
        <v>71</v>
      </c>
      <c r="H6">
        <v>12000</v>
      </c>
      <c r="I6">
        <v>100</v>
      </c>
      <c r="J6">
        <v>12000</v>
      </c>
      <c r="K6" s="2">
        <v>46141</v>
      </c>
      <c r="L6" t="s">
        <v>52</v>
      </c>
      <c r="M6" s="2">
        <v>46134</v>
      </c>
    </row>
    <row r="7" spans="1:13" x14ac:dyDescent="0.25">
      <c r="A7" t="s">
        <v>1526</v>
      </c>
      <c r="B7" t="s">
        <v>830</v>
      </c>
      <c r="C7" t="s">
        <v>337</v>
      </c>
      <c r="D7" t="s">
        <v>720</v>
      </c>
      <c r="E7" t="s">
        <v>70</v>
      </c>
      <c r="F7" t="s">
        <v>1469</v>
      </c>
      <c r="G7" t="s">
        <v>71</v>
      </c>
      <c r="H7">
        <v>12000</v>
      </c>
      <c r="I7">
        <v>100</v>
      </c>
      <c r="J7">
        <v>12000</v>
      </c>
      <c r="K7" s="2">
        <v>46116</v>
      </c>
      <c r="L7" t="s">
        <v>52</v>
      </c>
      <c r="M7" s="2">
        <v>46109</v>
      </c>
    </row>
    <row r="8" spans="1:13" x14ac:dyDescent="0.25">
      <c r="A8" t="s">
        <v>1528</v>
      </c>
      <c r="B8" t="s">
        <v>832</v>
      </c>
      <c r="C8" t="s">
        <v>345</v>
      </c>
      <c r="D8" t="s">
        <v>721</v>
      </c>
      <c r="E8" t="s">
        <v>41</v>
      </c>
      <c r="F8" t="s">
        <v>1465</v>
      </c>
      <c r="G8" t="s">
        <v>71</v>
      </c>
      <c r="H8">
        <v>12000</v>
      </c>
      <c r="I8">
        <v>100</v>
      </c>
      <c r="J8">
        <v>12000</v>
      </c>
      <c r="K8" s="2">
        <v>46144</v>
      </c>
      <c r="L8" t="s">
        <v>52</v>
      </c>
      <c r="M8" s="2">
        <v>46137</v>
      </c>
    </row>
    <row r="9" spans="1:13" x14ac:dyDescent="0.25">
      <c r="A9" t="s">
        <v>1529</v>
      </c>
      <c r="B9" t="s">
        <v>833</v>
      </c>
      <c r="C9" t="s">
        <v>349</v>
      </c>
      <c r="D9" t="s">
        <v>721</v>
      </c>
      <c r="E9" t="s">
        <v>41</v>
      </c>
      <c r="F9" t="s">
        <v>1465</v>
      </c>
      <c r="G9" t="s">
        <v>71</v>
      </c>
      <c r="H9">
        <v>12000</v>
      </c>
      <c r="I9">
        <v>100</v>
      </c>
      <c r="J9">
        <v>12000</v>
      </c>
      <c r="K9" s="2">
        <v>46138</v>
      </c>
      <c r="L9" t="s">
        <v>64</v>
      </c>
      <c r="M9" s="2">
        <v>46131</v>
      </c>
    </row>
    <row r="10" spans="1:13" x14ac:dyDescent="0.25">
      <c r="A10" t="s">
        <v>1534</v>
      </c>
      <c r="B10" t="s">
        <v>838</v>
      </c>
      <c r="C10" t="s">
        <v>368</v>
      </c>
      <c r="D10" t="s">
        <v>722</v>
      </c>
      <c r="E10" t="s">
        <v>135</v>
      </c>
      <c r="F10" t="s">
        <v>1480</v>
      </c>
      <c r="G10" t="s">
        <v>71</v>
      </c>
      <c r="H10">
        <v>12000</v>
      </c>
      <c r="I10">
        <v>100</v>
      </c>
      <c r="J10">
        <v>12000</v>
      </c>
      <c r="K10" s="2">
        <v>46177</v>
      </c>
      <c r="L10" t="s">
        <v>21</v>
      </c>
      <c r="M10" s="2">
        <v>46170</v>
      </c>
    </row>
    <row r="11" spans="1:13" x14ac:dyDescent="0.25">
      <c r="A11" t="s">
        <v>1540</v>
      </c>
      <c r="B11" t="s">
        <v>844</v>
      </c>
      <c r="C11" t="s">
        <v>391</v>
      </c>
      <c r="D11" t="s">
        <v>721</v>
      </c>
      <c r="E11" t="s">
        <v>41</v>
      </c>
      <c r="F11" t="s">
        <v>1465</v>
      </c>
      <c r="G11" t="s">
        <v>71</v>
      </c>
      <c r="H11">
        <v>12000</v>
      </c>
      <c r="I11">
        <v>100</v>
      </c>
      <c r="J11">
        <v>12000</v>
      </c>
      <c r="K11" s="2">
        <v>46149</v>
      </c>
      <c r="L11" t="s">
        <v>21</v>
      </c>
      <c r="M11" s="2">
        <v>46142</v>
      </c>
    </row>
    <row r="12" spans="1:13" x14ac:dyDescent="0.25">
      <c r="A12" t="s">
        <v>1543</v>
      </c>
      <c r="B12" t="s">
        <v>847</v>
      </c>
      <c r="C12" t="s">
        <v>404</v>
      </c>
      <c r="D12" t="s">
        <v>722</v>
      </c>
      <c r="E12" t="s">
        <v>135</v>
      </c>
      <c r="F12" t="s">
        <v>1480</v>
      </c>
      <c r="G12" t="s">
        <v>71</v>
      </c>
      <c r="H12">
        <v>12000</v>
      </c>
      <c r="I12">
        <v>100</v>
      </c>
      <c r="J12">
        <v>12000</v>
      </c>
      <c r="K12" s="2">
        <v>46150</v>
      </c>
      <c r="L12" t="s">
        <v>21</v>
      </c>
      <c r="M12" s="2">
        <v>46143</v>
      </c>
    </row>
    <row r="13" spans="1:13" x14ac:dyDescent="0.25">
      <c r="A13" t="s">
        <v>1544</v>
      </c>
      <c r="B13" t="s">
        <v>848</v>
      </c>
      <c r="C13" t="s">
        <v>408</v>
      </c>
      <c r="D13" t="s">
        <v>722</v>
      </c>
      <c r="E13" t="s">
        <v>135</v>
      </c>
      <c r="F13" t="s">
        <v>1480</v>
      </c>
      <c r="G13" t="s">
        <v>71</v>
      </c>
      <c r="H13">
        <v>12000</v>
      </c>
      <c r="I13">
        <v>100</v>
      </c>
      <c r="J13">
        <v>12000</v>
      </c>
      <c r="K13" s="2">
        <v>46199</v>
      </c>
      <c r="L13" t="s">
        <v>64</v>
      </c>
      <c r="M13" s="2">
        <v>46192</v>
      </c>
    </row>
    <row r="14" spans="1:13" x14ac:dyDescent="0.25">
      <c r="A14" t="s">
        <v>1546</v>
      </c>
      <c r="B14" t="s">
        <v>850</v>
      </c>
      <c r="C14" t="s">
        <v>416</v>
      </c>
      <c r="D14" t="s">
        <v>722</v>
      </c>
      <c r="E14" t="s">
        <v>135</v>
      </c>
      <c r="F14" t="s">
        <v>1480</v>
      </c>
      <c r="G14" t="s">
        <v>71</v>
      </c>
      <c r="H14">
        <v>12000</v>
      </c>
      <c r="I14">
        <v>100</v>
      </c>
      <c r="J14">
        <v>12000</v>
      </c>
      <c r="K14" s="2">
        <v>46082</v>
      </c>
      <c r="L14" t="s">
        <v>21</v>
      </c>
      <c r="M14" s="2">
        <v>46075</v>
      </c>
    </row>
    <row r="15" spans="1:13" x14ac:dyDescent="0.25">
      <c r="A15" t="s">
        <v>1551</v>
      </c>
      <c r="B15" t="s">
        <v>855</v>
      </c>
      <c r="C15" t="s">
        <v>435</v>
      </c>
      <c r="D15" t="s">
        <v>723</v>
      </c>
      <c r="E15" t="s">
        <v>31</v>
      </c>
      <c r="F15" t="s">
        <v>1463</v>
      </c>
      <c r="G15" t="s">
        <v>71</v>
      </c>
      <c r="H15">
        <v>12000</v>
      </c>
      <c r="I15">
        <v>100</v>
      </c>
      <c r="J15">
        <v>12000</v>
      </c>
      <c r="K15" s="2">
        <v>46115</v>
      </c>
      <c r="L15" t="s">
        <v>64</v>
      </c>
      <c r="M15" s="2">
        <v>46108</v>
      </c>
    </row>
    <row r="16" spans="1:13" x14ac:dyDescent="0.25">
      <c r="A16" t="s">
        <v>1556</v>
      </c>
      <c r="B16" t="s">
        <v>860</v>
      </c>
      <c r="C16" t="s">
        <v>457</v>
      </c>
      <c r="D16" t="s">
        <v>717</v>
      </c>
      <c r="E16" t="s">
        <v>19</v>
      </c>
      <c r="F16" t="s">
        <v>1460</v>
      </c>
      <c r="G16" t="s">
        <v>71</v>
      </c>
      <c r="H16">
        <v>12000</v>
      </c>
      <c r="I16">
        <v>100</v>
      </c>
      <c r="J16">
        <v>12000</v>
      </c>
      <c r="K16" s="2">
        <v>46207</v>
      </c>
      <c r="L16" t="s">
        <v>32</v>
      </c>
      <c r="M16" s="2">
        <v>46200</v>
      </c>
    </row>
    <row r="17" spans="1:13" x14ac:dyDescent="0.25">
      <c r="A17" t="s">
        <v>1559</v>
      </c>
      <c r="B17" t="s">
        <v>863</v>
      </c>
      <c r="C17" t="s">
        <v>470</v>
      </c>
      <c r="D17" t="s">
        <v>717</v>
      </c>
      <c r="E17" t="s">
        <v>19</v>
      </c>
      <c r="F17" t="s">
        <v>1460</v>
      </c>
      <c r="G17" t="s">
        <v>71</v>
      </c>
      <c r="H17">
        <v>12000</v>
      </c>
      <c r="I17">
        <v>100</v>
      </c>
      <c r="J17">
        <v>12000</v>
      </c>
      <c r="K17" s="2">
        <v>46203</v>
      </c>
      <c r="L17" t="s">
        <v>64</v>
      </c>
      <c r="M17" s="2">
        <v>46196</v>
      </c>
    </row>
    <row r="18" spans="1:13" x14ac:dyDescent="0.25">
      <c r="A18" t="s">
        <v>1563</v>
      </c>
      <c r="B18" t="s">
        <v>867</v>
      </c>
      <c r="C18" t="s">
        <v>486</v>
      </c>
      <c r="D18" t="s">
        <v>721</v>
      </c>
      <c r="E18" t="s">
        <v>41</v>
      </c>
      <c r="F18" t="s">
        <v>1465</v>
      </c>
      <c r="G18" t="s">
        <v>71</v>
      </c>
      <c r="H18">
        <v>12000</v>
      </c>
      <c r="I18">
        <v>100</v>
      </c>
      <c r="J18">
        <v>12000</v>
      </c>
      <c r="K18" s="2">
        <v>46178</v>
      </c>
      <c r="L18" t="s">
        <v>21</v>
      </c>
      <c r="M18" s="2">
        <v>46171</v>
      </c>
    </row>
    <row r="19" spans="1:13" x14ac:dyDescent="0.25">
      <c r="A19" t="s">
        <v>1565</v>
      </c>
      <c r="B19" t="s">
        <v>869</v>
      </c>
      <c r="C19" t="s">
        <v>494</v>
      </c>
      <c r="D19" t="s">
        <v>717</v>
      </c>
      <c r="E19" t="s">
        <v>19</v>
      </c>
      <c r="F19" t="s">
        <v>1460</v>
      </c>
      <c r="G19" t="s">
        <v>71</v>
      </c>
      <c r="H19">
        <v>12000</v>
      </c>
      <c r="I19">
        <v>100</v>
      </c>
      <c r="J19">
        <v>12000</v>
      </c>
      <c r="K19" s="2">
        <v>46066</v>
      </c>
      <c r="L19" t="s">
        <v>21</v>
      </c>
      <c r="M19" s="2">
        <v>46059</v>
      </c>
    </row>
    <row r="20" spans="1:13" x14ac:dyDescent="0.25">
      <c r="A20" t="s">
        <v>1569</v>
      </c>
      <c r="B20" t="s">
        <v>873</v>
      </c>
      <c r="C20" t="s">
        <v>511</v>
      </c>
      <c r="D20" t="s">
        <v>722</v>
      </c>
      <c r="E20" t="s">
        <v>135</v>
      </c>
      <c r="F20" t="s">
        <v>1480</v>
      </c>
      <c r="G20" t="s">
        <v>71</v>
      </c>
      <c r="H20">
        <v>12000</v>
      </c>
      <c r="I20">
        <v>100</v>
      </c>
      <c r="J20">
        <v>12000</v>
      </c>
      <c r="K20" s="2">
        <v>46201</v>
      </c>
      <c r="L20" t="s">
        <v>64</v>
      </c>
      <c r="M20" s="2">
        <v>46194</v>
      </c>
    </row>
    <row r="21" spans="1:13" x14ac:dyDescent="0.25">
      <c r="A21" t="s">
        <v>1580</v>
      </c>
      <c r="B21" t="s">
        <v>884</v>
      </c>
      <c r="C21" t="s">
        <v>555</v>
      </c>
      <c r="D21" t="s">
        <v>722</v>
      </c>
      <c r="E21" t="s">
        <v>135</v>
      </c>
      <c r="F21" t="s">
        <v>1480</v>
      </c>
      <c r="G21" t="s">
        <v>71</v>
      </c>
      <c r="H21">
        <v>12000</v>
      </c>
      <c r="I21">
        <v>100</v>
      </c>
      <c r="J21">
        <v>12000</v>
      </c>
      <c r="K21" s="2">
        <v>46135</v>
      </c>
      <c r="L21" t="s">
        <v>32</v>
      </c>
      <c r="M21" s="2">
        <v>46128</v>
      </c>
    </row>
    <row r="22" spans="1:13" x14ac:dyDescent="0.25">
      <c r="A22" t="s">
        <v>1597</v>
      </c>
      <c r="B22" t="s">
        <v>901</v>
      </c>
      <c r="C22" t="s">
        <v>618</v>
      </c>
      <c r="D22" t="s">
        <v>722</v>
      </c>
      <c r="E22" t="s">
        <v>135</v>
      </c>
      <c r="F22" t="s">
        <v>1480</v>
      </c>
      <c r="G22" t="s">
        <v>71</v>
      </c>
      <c r="H22">
        <v>12000</v>
      </c>
      <c r="I22">
        <v>100</v>
      </c>
      <c r="J22">
        <v>12000</v>
      </c>
      <c r="K22" s="2">
        <v>46251</v>
      </c>
      <c r="L22" t="s">
        <v>64</v>
      </c>
      <c r="M22" s="2">
        <v>46244</v>
      </c>
    </row>
    <row r="23" spans="1:13" x14ac:dyDescent="0.25">
      <c r="A23" t="s">
        <v>1608</v>
      </c>
      <c r="B23" t="s">
        <v>912</v>
      </c>
      <c r="C23" t="s">
        <v>658</v>
      </c>
      <c r="D23" t="s">
        <v>720</v>
      </c>
      <c r="E23" t="s">
        <v>70</v>
      </c>
      <c r="F23" t="s">
        <v>1469</v>
      </c>
      <c r="G23" t="s">
        <v>71</v>
      </c>
      <c r="H23">
        <v>12000</v>
      </c>
      <c r="I23">
        <v>100</v>
      </c>
      <c r="J23">
        <v>12000</v>
      </c>
      <c r="K23" s="2">
        <v>46222</v>
      </c>
      <c r="L23" t="s">
        <v>64</v>
      </c>
      <c r="M23" s="2">
        <v>46215</v>
      </c>
    </row>
    <row r="24" spans="1:13" x14ac:dyDescent="0.25">
      <c r="A24" t="s">
        <v>1609</v>
      </c>
      <c r="B24" t="s">
        <v>913</v>
      </c>
      <c r="C24" t="s">
        <v>662</v>
      </c>
      <c r="D24" t="s">
        <v>723</v>
      </c>
      <c r="E24" t="s">
        <v>31</v>
      </c>
      <c r="F24" t="s">
        <v>1463</v>
      </c>
      <c r="G24" t="s">
        <v>71</v>
      </c>
      <c r="H24">
        <v>12000</v>
      </c>
      <c r="I24">
        <v>100</v>
      </c>
      <c r="J24">
        <v>12000</v>
      </c>
      <c r="K24" s="2">
        <v>46226</v>
      </c>
      <c r="L24" t="s">
        <v>52</v>
      </c>
      <c r="M24" s="2">
        <v>46219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685F-5518-4168-9F35-9E82A517C2A9}">
  <dimension ref="A1:M82"/>
  <sheetViews>
    <sheetView workbookViewId="0"/>
  </sheetViews>
  <sheetFormatPr defaultRowHeight="15" x14ac:dyDescent="0.25"/>
  <cols>
    <col min="1" max="1" width="16.85546875" bestFit="1" customWidth="1"/>
    <col min="2" max="2" width="21.42578125" bestFit="1" customWidth="1"/>
    <col min="3" max="3" width="19.140625" bestFit="1" customWidth="1"/>
    <col min="4" max="4" width="21.140625" bestFit="1" customWidth="1"/>
    <col min="5" max="5" width="19.7109375" bestFit="1" customWidth="1"/>
    <col min="6" max="6" width="23.140625" bestFit="1" customWidth="1"/>
    <col min="7" max="7" width="20.7109375" bestFit="1" customWidth="1"/>
    <col min="8" max="8" width="20" bestFit="1" customWidth="1"/>
    <col min="9" max="9" width="25.140625" bestFit="1" customWidth="1"/>
    <col min="10" max="10" width="21.140625" bestFit="1" customWidth="1"/>
    <col min="11" max="11" width="25" bestFit="1" customWidth="1"/>
    <col min="12" max="12" width="21.5703125" bestFit="1" customWidth="1"/>
    <col min="13" max="13" width="17.7109375" bestFit="1" customWidth="1"/>
  </cols>
  <sheetData>
    <row r="1" spans="1:13" x14ac:dyDescent="0.25">
      <c r="A1" s="11" t="s">
        <v>1706</v>
      </c>
    </row>
    <row r="3" spans="1:13" x14ac:dyDescent="0.25">
      <c r="A3" t="s">
        <v>1669</v>
      </c>
      <c r="B3" t="s">
        <v>1670</v>
      </c>
      <c r="C3" t="s">
        <v>1671</v>
      </c>
      <c r="D3" t="s">
        <v>1672</v>
      </c>
      <c r="E3" t="s">
        <v>1673</v>
      </c>
      <c r="F3" t="s">
        <v>1674</v>
      </c>
      <c r="G3" t="s">
        <v>1675</v>
      </c>
      <c r="H3" t="s">
        <v>1676</v>
      </c>
      <c r="I3" t="s">
        <v>1677</v>
      </c>
      <c r="J3" t="s">
        <v>1678</v>
      </c>
      <c r="K3" t="s">
        <v>1679</v>
      </c>
      <c r="L3" t="s">
        <v>1680</v>
      </c>
      <c r="M3" t="s">
        <v>1681</v>
      </c>
    </row>
    <row r="4" spans="1:13" x14ac:dyDescent="0.25">
      <c r="A4" t="s">
        <v>772</v>
      </c>
      <c r="B4" t="s">
        <v>54</v>
      </c>
      <c r="C4" s="2">
        <v>46220</v>
      </c>
      <c r="D4" t="s">
        <v>30</v>
      </c>
      <c r="E4" t="s">
        <v>717</v>
      </c>
      <c r="F4" t="s">
        <v>19</v>
      </c>
      <c r="G4" t="s">
        <v>51</v>
      </c>
      <c r="H4">
        <v>10</v>
      </c>
      <c r="I4">
        <v>4000</v>
      </c>
      <c r="J4" t="s">
        <v>32</v>
      </c>
      <c r="K4" s="2">
        <v>46227</v>
      </c>
      <c r="L4" t="s">
        <v>1650</v>
      </c>
      <c r="M4">
        <v>1</v>
      </c>
    </row>
    <row r="5" spans="1:13" x14ac:dyDescent="0.25">
      <c r="A5" t="s">
        <v>769</v>
      </c>
      <c r="B5" t="s">
        <v>23</v>
      </c>
      <c r="C5" s="2">
        <v>46137</v>
      </c>
      <c r="D5" t="s">
        <v>30</v>
      </c>
      <c r="E5" t="s">
        <v>723</v>
      </c>
      <c r="F5" t="s">
        <v>31</v>
      </c>
      <c r="G5" t="s">
        <v>20</v>
      </c>
      <c r="H5">
        <v>85</v>
      </c>
      <c r="I5">
        <v>10000</v>
      </c>
      <c r="J5" t="s">
        <v>32</v>
      </c>
      <c r="K5" s="2">
        <v>46144</v>
      </c>
      <c r="L5" t="s">
        <v>1650</v>
      </c>
      <c r="M5">
        <v>1</v>
      </c>
    </row>
    <row r="6" spans="1:13" x14ac:dyDescent="0.25">
      <c r="A6" t="s">
        <v>770</v>
      </c>
      <c r="B6" t="s">
        <v>34</v>
      </c>
      <c r="C6" s="2">
        <v>46268</v>
      </c>
      <c r="D6" t="s">
        <v>40</v>
      </c>
      <c r="E6" t="s">
        <v>721</v>
      </c>
      <c r="F6" t="s">
        <v>41</v>
      </c>
      <c r="G6" t="s">
        <v>42</v>
      </c>
      <c r="H6">
        <v>40</v>
      </c>
      <c r="I6">
        <v>7000</v>
      </c>
      <c r="J6" t="s">
        <v>32</v>
      </c>
      <c r="K6" s="2">
        <v>46275</v>
      </c>
      <c r="L6" t="s">
        <v>1645</v>
      </c>
      <c r="M6">
        <v>1</v>
      </c>
    </row>
    <row r="7" spans="1:13" x14ac:dyDescent="0.25">
      <c r="A7" t="s">
        <v>771</v>
      </c>
      <c r="B7" t="s">
        <v>44</v>
      </c>
      <c r="C7" s="2">
        <v>46160</v>
      </c>
      <c r="D7" t="s">
        <v>50</v>
      </c>
      <c r="E7" t="s">
        <v>721</v>
      </c>
      <c r="F7" t="s">
        <v>41</v>
      </c>
      <c r="G7" t="s">
        <v>51</v>
      </c>
      <c r="H7">
        <v>10</v>
      </c>
      <c r="I7">
        <v>4000</v>
      </c>
      <c r="J7" t="s">
        <v>52</v>
      </c>
      <c r="K7" s="2">
        <v>46167</v>
      </c>
      <c r="L7" t="s">
        <v>1647</v>
      </c>
      <c r="M7">
        <v>1</v>
      </c>
    </row>
    <row r="8" spans="1:13" x14ac:dyDescent="0.25">
      <c r="A8" t="s">
        <v>773</v>
      </c>
      <c r="B8" t="s">
        <v>59</v>
      </c>
      <c r="C8" s="2">
        <v>46113</v>
      </c>
      <c r="D8" t="s">
        <v>5</v>
      </c>
      <c r="E8" t="s">
        <v>721</v>
      </c>
      <c r="F8" t="s">
        <v>41</v>
      </c>
      <c r="G8" t="s">
        <v>42</v>
      </c>
      <c r="H8">
        <v>40</v>
      </c>
      <c r="I8">
        <v>7000</v>
      </c>
      <c r="J8" t="s">
        <v>64</v>
      </c>
      <c r="K8" s="2">
        <v>46120</v>
      </c>
      <c r="L8" t="s">
        <v>1639</v>
      </c>
      <c r="M8">
        <v>1</v>
      </c>
    </row>
    <row r="9" spans="1:13" x14ac:dyDescent="0.25">
      <c r="A9" t="s">
        <v>774</v>
      </c>
      <c r="B9" t="s">
        <v>66</v>
      </c>
      <c r="C9" s="2">
        <v>46092</v>
      </c>
      <c r="D9" t="s">
        <v>30</v>
      </c>
      <c r="E9" t="s">
        <v>720</v>
      </c>
      <c r="F9" t="s">
        <v>70</v>
      </c>
      <c r="G9" t="s">
        <v>71</v>
      </c>
      <c r="H9">
        <v>100</v>
      </c>
      <c r="I9">
        <v>12000</v>
      </c>
      <c r="J9" t="s">
        <v>52</v>
      </c>
      <c r="K9" s="2">
        <v>46099</v>
      </c>
      <c r="L9" t="s">
        <v>1650</v>
      </c>
      <c r="M9">
        <v>1</v>
      </c>
    </row>
    <row r="10" spans="1:13" x14ac:dyDescent="0.25">
      <c r="A10" t="s">
        <v>777</v>
      </c>
      <c r="B10" t="s">
        <v>86</v>
      </c>
      <c r="C10" s="2">
        <v>46153</v>
      </c>
      <c r="D10" t="s">
        <v>76</v>
      </c>
      <c r="E10" t="s">
        <v>721</v>
      </c>
      <c r="F10" t="s">
        <v>41</v>
      </c>
      <c r="G10" t="s">
        <v>90</v>
      </c>
      <c r="H10">
        <v>50</v>
      </c>
      <c r="I10">
        <v>6000</v>
      </c>
      <c r="J10" t="s">
        <v>32</v>
      </c>
      <c r="K10" s="2">
        <v>46160</v>
      </c>
      <c r="L10" t="s">
        <v>1637</v>
      </c>
      <c r="M10">
        <v>1</v>
      </c>
    </row>
    <row r="11" spans="1:13" x14ac:dyDescent="0.25">
      <c r="A11" t="s">
        <v>778</v>
      </c>
      <c r="B11" t="s">
        <v>92</v>
      </c>
      <c r="C11" s="2">
        <v>46120</v>
      </c>
      <c r="D11" t="s">
        <v>76</v>
      </c>
      <c r="E11" t="s">
        <v>723</v>
      </c>
      <c r="F11" t="s">
        <v>31</v>
      </c>
      <c r="G11" t="s">
        <v>96</v>
      </c>
      <c r="H11">
        <v>20</v>
      </c>
      <c r="I11">
        <v>5000</v>
      </c>
      <c r="J11" t="s">
        <v>52</v>
      </c>
      <c r="K11" s="2">
        <v>46127</v>
      </c>
      <c r="L11" t="s">
        <v>1637</v>
      </c>
      <c r="M11">
        <v>1</v>
      </c>
    </row>
    <row r="12" spans="1:13" x14ac:dyDescent="0.25">
      <c r="A12" t="s">
        <v>781</v>
      </c>
      <c r="B12" t="s">
        <v>114</v>
      </c>
      <c r="C12" s="2">
        <v>46027</v>
      </c>
      <c r="D12" t="s">
        <v>6</v>
      </c>
      <c r="E12" t="s">
        <v>717</v>
      </c>
      <c r="F12" t="s">
        <v>19</v>
      </c>
      <c r="G12" t="s">
        <v>104</v>
      </c>
      <c r="H12">
        <v>75</v>
      </c>
      <c r="I12">
        <v>9000</v>
      </c>
      <c r="J12" t="s">
        <v>52</v>
      </c>
      <c r="K12" s="2">
        <v>46034</v>
      </c>
      <c r="L12" t="s">
        <v>1654</v>
      </c>
      <c r="M12">
        <v>1</v>
      </c>
    </row>
    <row r="13" spans="1:13" x14ac:dyDescent="0.25">
      <c r="A13" t="s">
        <v>783</v>
      </c>
      <c r="B13" t="s">
        <v>126</v>
      </c>
      <c r="C13" s="2">
        <v>46260</v>
      </c>
      <c r="D13" t="s">
        <v>6</v>
      </c>
      <c r="E13" t="s">
        <v>723</v>
      </c>
      <c r="F13" t="s">
        <v>31</v>
      </c>
      <c r="G13" t="s">
        <v>20</v>
      </c>
      <c r="H13">
        <v>85</v>
      </c>
      <c r="I13">
        <v>10000</v>
      </c>
      <c r="J13" t="s">
        <v>32</v>
      </c>
      <c r="K13" s="2">
        <v>46267</v>
      </c>
      <c r="L13" t="s">
        <v>1654</v>
      </c>
      <c r="M13">
        <v>1</v>
      </c>
    </row>
    <row r="14" spans="1:13" x14ac:dyDescent="0.25">
      <c r="A14" t="s">
        <v>785</v>
      </c>
      <c r="B14" t="s">
        <v>137</v>
      </c>
      <c r="C14" s="2">
        <v>46081</v>
      </c>
      <c r="D14" t="s">
        <v>30</v>
      </c>
      <c r="E14" t="s">
        <v>717</v>
      </c>
      <c r="F14" t="s">
        <v>19</v>
      </c>
      <c r="G14" t="s">
        <v>96</v>
      </c>
      <c r="H14">
        <v>20</v>
      </c>
      <c r="I14">
        <v>5000</v>
      </c>
      <c r="J14" t="s">
        <v>21</v>
      </c>
      <c r="K14" s="2">
        <v>46088</v>
      </c>
      <c r="L14" t="s">
        <v>1650</v>
      </c>
      <c r="M14">
        <v>1</v>
      </c>
    </row>
    <row r="15" spans="1:13" x14ac:dyDescent="0.25">
      <c r="A15" t="s">
        <v>789</v>
      </c>
      <c r="B15" t="s">
        <v>158</v>
      </c>
      <c r="C15" s="2">
        <v>46136</v>
      </c>
      <c r="D15" t="s">
        <v>163</v>
      </c>
      <c r="E15" t="s">
        <v>722</v>
      </c>
      <c r="F15" t="s">
        <v>135</v>
      </c>
      <c r="G15" t="s">
        <v>90</v>
      </c>
      <c r="H15">
        <v>50</v>
      </c>
      <c r="I15">
        <v>6000</v>
      </c>
      <c r="J15" t="s">
        <v>21</v>
      </c>
      <c r="K15" s="2">
        <v>46143</v>
      </c>
      <c r="L15" t="s">
        <v>1634</v>
      </c>
      <c r="M15">
        <v>1</v>
      </c>
    </row>
    <row r="16" spans="1:13" x14ac:dyDescent="0.25">
      <c r="A16" t="s">
        <v>790</v>
      </c>
      <c r="B16" t="s">
        <v>165</v>
      </c>
      <c r="C16" s="2">
        <v>46146</v>
      </c>
      <c r="D16" t="s">
        <v>30</v>
      </c>
      <c r="E16" t="s">
        <v>720</v>
      </c>
      <c r="F16" t="s">
        <v>70</v>
      </c>
      <c r="G16" t="s">
        <v>20</v>
      </c>
      <c r="H16">
        <v>85</v>
      </c>
      <c r="I16">
        <v>10000</v>
      </c>
      <c r="J16" t="s">
        <v>52</v>
      </c>
      <c r="K16" s="2">
        <v>46153</v>
      </c>
      <c r="L16" t="s">
        <v>1650</v>
      </c>
      <c r="M16">
        <v>1</v>
      </c>
    </row>
    <row r="17" spans="1:13" x14ac:dyDescent="0.25">
      <c r="A17" t="s">
        <v>791</v>
      </c>
      <c r="B17" t="s">
        <v>169</v>
      </c>
      <c r="C17" s="2">
        <v>46201</v>
      </c>
      <c r="D17" t="s">
        <v>163</v>
      </c>
      <c r="E17" t="s">
        <v>722</v>
      </c>
      <c r="F17" t="s">
        <v>135</v>
      </c>
      <c r="G17" t="s">
        <v>84</v>
      </c>
      <c r="H17">
        <v>65</v>
      </c>
      <c r="I17">
        <v>8000</v>
      </c>
      <c r="J17" t="s">
        <v>52</v>
      </c>
      <c r="K17" s="2">
        <v>46208</v>
      </c>
      <c r="L17" t="s">
        <v>1634</v>
      </c>
      <c r="M17">
        <v>1</v>
      </c>
    </row>
    <row r="18" spans="1:13" x14ac:dyDescent="0.25">
      <c r="A18" t="s">
        <v>792</v>
      </c>
      <c r="B18" t="s">
        <v>173</v>
      </c>
      <c r="C18" s="2">
        <v>46037</v>
      </c>
      <c r="D18" t="s">
        <v>50</v>
      </c>
      <c r="E18" t="s">
        <v>723</v>
      </c>
      <c r="F18" t="s">
        <v>31</v>
      </c>
      <c r="G18" t="s">
        <v>51</v>
      </c>
      <c r="H18">
        <v>10</v>
      </c>
      <c r="I18">
        <v>4000</v>
      </c>
      <c r="J18" t="s">
        <v>64</v>
      </c>
      <c r="K18" s="2">
        <v>46044</v>
      </c>
      <c r="L18" t="s">
        <v>1647</v>
      </c>
      <c r="M18">
        <v>1</v>
      </c>
    </row>
    <row r="19" spans="1:13" x14ac:dyDescent="0.25">
      <c r="A19" t="s">
        <v>794</v>
      </c>
      <c r="B19" t="s">
        <v>183</v>
      </c>
      <c r="C19" s="2">
        <v>46191</v>
      </c>
      <c r="D19" t="s">
        <v>50</v>
      </c>
      <c r="E19" t="s">
        <v>717</v>
      </c>
      <c r="F19" t="s">
        <v>19</v>
      </c>
      <c r="G19" t="s">
        <v>96</v>
      </c>
      <c r="H19">
        <v>20</v>
      </c>
      <c r="I19">
        <v>5000</v>
      </c>
      <c r="J19" t="s">
        <v>52</v>
      </c>
      <c r="K19" s="2">
        <v>46198</v>
      </c>
      <c r="L19" t="s">
        <v>1647</v>
      </c>
      <c r="M19">
        <v>1</v>
      </c>
    </row>
    <row r="20" spans="1:13" x14ac:dyDescent="0.25">
      <c r="A20" t="s">
        <v>797</v>
      </c>
      <c r="B20" t="s">
        <v>195</v>
      </c>
      <c r="C20" s="2">
        <v>46236</v>
      </c>
      <c r="D20" t="s">
        <v>40</v>
      </c>
      <c r="E20" t="s">
        <v>721</v>
      </c>
      <c r="F20" t="s">
        <v>41</v>
      </c>
      <c r="G20" t="s">
        <v>42</v>
      </c>
      <c r="H20">
        <v>40</v>
      </c>
      <c r="I20">
        <v>7000</v>
      </c>
      <c r="J20" t="s">
        <v>52</v>
      </c>
      <c r="K20" s="2">
        <v>46243</v>
      </c>
      <c r="L20" t="s">
        <v>1645</v>
      </c>
      <c r="M20">
        <v>1</v>
      </c>
    </row>
    <row r="21" spans="1:13" x14ac:dyDescent="0.25">
      <c r="A21" t="s">
        <v>799</v>
      </c>
      <c r="B21" t="s">
        <v>205</v>
      </c>
      <c r="C21" s="2">
        <v>46087</v>
      </c>
      <c r="D21" t="s">
        <v>30</v>
      </c>
      <c r="E21" t="s">
        <v>721</v>
      </c>
      <c r="F21" t="s">
        <v>41</v>
      </c>
      <c r="G21" t="s">
        <v>147</v>
      </c>
      <c r="H21">
        <v>0</v>
      </c>
      <c r="I21">
        <v>0</v>
      </c>
      <c r="J21" t="s">
        <v>52</v>
      </c>
      <c r="K21" s="2">
        <v>46094</v>
      </c>
      <c r="L21" t="s">
        <v>1650</v>
      </c>
      <c r="M21">
        <v>1</v>
      </c>
    </row>
    <row r="22" spans="1:13" x14ac:dyDescent="0.25">
      <c r="A22" t="s">
        <v>804</v>
      </c>
      <c r="B22" t="s">
        <v>227</v>
      </c>
      <c r="C22" s="2">
        <v>46232</v>
      </c>
      <c r="D22" t="s">
        <v>78</v>
      </c>
      <c r="E22" t="s">
        <v>722</v>
      </c>
      <c r="F22" t="s">
        <v>135</v>
      </c>
      <c r="G22" t="s">
        <v>90</v>
      </c>
      <c r="H22">
        <v>50</v>
      </c>
      <c r="I22">
        <v>6000</v>
      </c>
      <c r="J22" t="s">
        <v>32</v>
      </c>
      <c r="K22" s="2">
        <v>46239</v>
      </c>
      <c r="L22" t="s">
        <v>1623</v>
      </c>
      <c r="M22">
        <v>1</v>
      </c>
    </row>
    <row r="23" spans="1:13" x14ac:dyDescent="0.25">
      <c r="A23" t="s">
        <v>807</v>
      </c>
      <c r="B23" t="s">
        <v>240</v>
      </c>
      <c r="C23" s="2">
        <v>46121</v>
      </c>
      <c r="D23" t="s">
        <v>40</v>
      </c>
      <c r="E23" t="s">
        <v>722</v>
      </c>
      <c r="F23" t="s">
        <v>135</v>
      </c>
      <c r="G23" t="s">
        <v>147</v>
      </c>
      <c r="H23">
        <v>0</v>
      </c>
      <c r="I23">
        <v>0</v>
      </c>
      <c r="J23" t="s">
        <v>21</v>
      </c>
      <c r="K23" s="2">
        <v>46128</v>
      </c>
      <c r="L23" t="s">
        <v>1645</v>
      </c>
      <c r="M23">
        <v>1</v>
      </c>
    </row>
    <row r="24" spans="1:13" x14ac:dyDescent="0.25">
      <c r="A24" t="s">
        <v>808</v>
      </c>
      <c r="B24" t="s">
        <v>244</v>
      </c>
      <c r="C24" s="2">
        <v>46133</v>
      </c>
      <c r="D24" t="s">
        <v>6</v>
      </c>
      <c r="E24" t="s">
        <v>723</v>
      </c>
      <c r="F24" t="s">
        <v>31</v>
      </c>
      <c r="G24" t="s">
        <v>90</v>
      </c>
      <c r="H24">
        <v>50</v>
      </c>
      <c r="I24">
        <v>6000</v>
      </c>
      <c r="J24" t="s">
        <v>64</v>
      </c>
      <c r="K24" s="2">
        <v>46140</v>
      </c>
      <c r="L24" t="s">
        <v>1654</v>
      </c>
      <c r="M24">
        <v>1</v>
      </c>
    </row>
    <row r="25" spans="1:13" x14ac:dyDescent="0.25">
      <c r="A25" t="s">
        <v>810</v>
      </c>
      <c r="B25" t="s">
        <v>252</v>
      </c>
      <c r="C25" s="2">
        <v>46163</v>
      </c>
      <c r="D25" t="s">
        <v>50</v>
      </c>
      <c r="E25" t="s">
        <v>723</v>
      </c>
      <c r="F25" t="s">
        <v>31</v>
      </c>
      <c r="G25" t="s">
        <v>84</v>
      </c>
      <c r="H25">
        <v>65</v>
      </c>
      <c r="I25">
        <v>8000</v>
      </c>
      <c r="J25" t="s">
        <v>52</v>
      </c>
      <c r="K25" s="2">
        <v>46170</v>
      </c>
      <c r="L25" t="s">
        <v>1647</v>
      </c>
      <c r="M25">
        <v>1</v>
      </c>
    </row>
    <row r="26" spans="1:13" x14ac:dyDescent="0.25">
      <c r="A26" t="s">
        <v>813</v>
      </c>
      <c r="B26" t="s">
        <v>266</v>
      </c>
      <c r="C26" s="2">
        <v>46149</v>
      </c>
      <c r="D26" t="s">
        <v>76</v>
      </c>
      <c r="E26" t="s">
        <v>723</v>
      </c>
      <c r="F26" t="s">
        <v>31</v>
      </c>
      <c r="G26" t="s">
        <v>90</v>
      </c>
      <c r="H26">
        <v>50</v>
      </c>
      <c r="I26">
        <v>6000</v>
      </c>
      <c r="J26" t="s">
        <v>52</v>
      </c>
      <c r="K26" s="2">
        <v>46156</v>
      </c>
      <c r="L26" t="s">
        <v>1637</v>
      </c>
      <c r="M26">
        <v>1</v>
      </c>
    </row>
    <row r="27" spans="1:13" x14ac:dyDescent="0.25">
      <c r="A27" t="s">
        <v>814</v>
      </c>
      <c r="B27" t="s">
        <v>270</v>
      </c>
      <c r="C27" s="2">
        <v>46035</v>
      </c>
      <c r="D27" t="s">
        <v>76</v>
      </c>
      <c r="E27" t="s">
        <v>720</v>
      </c>
      <c r="F27" t="s">
        <v>70</v>
      </c>
      <c r="G27" t="s">
        <v>42</v>
      </c>
      <c r="H27">
        <v>40</v>
      </c>
      <c r="I27">
        <v>7000</v>
      </c>
      <c r="J27" t="s">
        <v>52</v>
      </c>
      <c r="K27" s="2">
        <v>46042</v>
      </c>
      <c r="L27" t="s">
        <v>1637</v>
      </c>
      <c r="M27">
        <v>1</v>
      </c>
    </row>
    <row r="28" spans="1:13" x14ac:dyDescent="0.25">
      <c r="A28" t="s">
        <v>815</v>
      </c>
      <c r="B28" t="s">
        <v>275</v>
      </c>
      <c r="C28" s="2">
        <v>46179</v>
      </c>
      <c r="D28" t="s">
        <v>6</v>
      </c>
      <c r="E28" t="s">
        <v>723</v>
      </c>
      <c r="F28" t="s">
        <v>31</v>
      </c>
      <c r="G28" t="s">
        <v>104</v>
      </c>
      <c r="H28">
        <v>75</v>
      </c>
      <c r="I28">
        <v>9000</v>
      </c>
      <c r="J28" t="s">
        <v>52</v>
      </c>
      <c r="K28" s="2">
        <v>46186</v>
      </c>
      <c r="L28" t="s">
        <v>1654</v>
      </c>
      <c r="M28">
        <v>1</v>
      </c>
    </row>
    <row r="29" spans="1:13" x14ac:dyDescent="0.25">
      <c r="A29" t="s">
        <v>823</v>
      </c>
      <c r="B29" t="s">
        <v>310</v>
      </c>
      <c r="C29" s="2">
        <v>46143</v>
      </c>
      <c r="D29" t="s">
        <v>163</v>
      </c>
      <c r="E29" t="s">
        <v>722</v>
      </c>
      <c r="F29" t="s">
        <v>135</v>
      </c>
      <c r="G29" t="s">
        <v>84</v>
      </c>
      <c r="H29">
        <v>65</v>
      </c>
      <c r="I29">
        <v>8000</v>
      </c>
      <c r="J29" t="s">
        <v>21</v>
      </c>
      <c r="K29" s="2">
        <v>46150</v>
      </c>
      <c r="L29" t="s">
        <v>1634</v>
      </c>
      <c r="M29">
        <v>1</v>
      </c>
    </row>
    <row r="30" spans="1:13" x14ac:dyDescent="0.25">
      <c r="A30" t="s">
        <v>824</v>
      </c>
      <c r="B30" t="s">
        <v>314</v>
      </c>
      <c r="C30" s="2">
        <v>46182</v>
      </c>
      <c r="D30" t="s">
        <v>78</v>
      </c>
      <c r="E30" t="s">
        <v>720</v>
      </c>
      <c r="F30" t="s">
        <v>70</v>
      </c>
      <c r="G30" t="s">
        <v>90</v>
      </c>
      <c r="H30">
        <v>50</v>
      </c>
      <c r="I30">
        <v>6000</v>
      </c>
      <c r="J30" t="s">
        <v>21</v>
      </c>
      <c r="K30" s="2">
        <v>46189</v>
      </c>
      <c r="L30" t="s">
        <v>1623</v>
      </c>
      <c r="M30">
        <v>1</v>
      </c>
    </row>
    <row r="31" spans="1:13" x14ac:dyDescent="0.25">
      <c r="A31" t="s">
        <v>825</v>
      </c>
      <c r="B31" t="s">
        <v>318</v>
      </c>
      <c r="C31" s="2">
        <v>46065</v>
      </c>
      <c r="D31" t="s">
        <v>30</v>
      </c>
      <c r="E31" t="s">
        <v>722</v>
      </c>
      <c r="F31" t="s">
        <v>135</v>
      </c>
      <c r="G31" t="s">
        <v>84</v>
      </c>
      <c r="H31">
        <v>65</v>
      </c>
      <c r="I31">
        <v>8000</v>
      </c>
      <c r="J31" t="s">
        <v>64</v>
      </c>
      <c r="K31" s="2">
        <v>46072</v>
      </c>
      <c r="L31" t="s">
        <v>1650</v>
      </c>
      <c r="M31">
        <v>1</v>
      </c>
    </row>
    <row r="32" spans="1:13" x14ac:dyDescent="0.25">
      <c r="A32" t="s">
        <v>826</v>
      </c>
      <c r="B32" t="s">
        <v>322</v>
      </c>
      <c r="C32" s="2">
        <v>46170</v>
      </c>
      <c r="D32" t="s">
        <v>124</v>
      </c>
      <c r="E32" t="s">
        <v>723</v>
      </c>
      <c r="F32" t="s">
        <v>31</v>
      </c>
      <c r="G32" t="s">
        <v>51</v>
      </c>
      <c r="H32">
        <v>10</v>
      </c>
      <c r="I32">
        <v>4000</v>
      </c>
      <c r="J32" t="s">
        <v>64</v>
      </c>
      <c r="K32" s="2">
        <v>46177</v>
      </c>
      <c r="L32" t="s">
        <v>1627</v>
      </c>
      <c r="M32">
        <v>1</v>
      </c>
    </row>
    <row r="33" spans="1:13" x14ac:dyDescent="0.25">
      <c r="A33" t="s">
        <v>827</v>
      </c>
      <c r="B33" t="s">
        <v>326</v>
      </c>
      <c r="C33" s="2">
        <v>46111</v>
      </c>
      <c r="D33" t="s">
        <v>163</v>
      </c>
      <c r="E33" t="s">
        <v>723</v>
      </c>
      <c r="F33" t="s">
        <v>31</v>
      </c>
      <c r="G33" t="s">
        <v>96</v>
      </c>
      <c r="H33">
        <v>20</v>
      </c>
      <c r="I33">
        <v>5000</v>
      </c>
      <c r="J33" t="s">
        <v>21</v>
      </c>
      <c r="K33" s="2">
        <v>46118</v>
      </c>
      <c r="L33" t="s">
        <v>1634</v>
      </c>
      <c r="M33">
        <v>1</v>
      </c>
    </row>
    <row r="34" spans="1:13" x14ac:dyDescent="0.25">
      <c r="A34" t="s">
        <v>829</v>
      </c>
      <c r="B34" t="s">
        <v>333</v>
      </c>
      <c r="C34" s="2">
        <v>46134</v>
      </c>
      <c r="D34" t="s">
        <v>50</v>
      </c>
      <c r="E34" t="s">
        <v>723</v>
      </c>
      <c r="F34" t="s">
        <v>31</v>
      </c>
      <c r="G34" t="s">
        <v>71</v>
      </c>
      <c r="H34">
        <v>100</v>
      </c>
      <c r="I34">
        <v>12000</v>
      </c>
      <c r="J34" t="s">
        <v>52</v>
      </c>
      <c r="K34" s="2">
        <v>46141</v>
      </c>
      <c r="L34" t="s">
        <v>1647</v>
      </c>
      <c r="M34">
        <v>1</v>
      </c>
    </row>
    <row r="35" spans="1:13" x14ac:dyDescent="0.25">
      <c r="A35" t="s">
        <v>832</v>
      </c>
      <c r="B35" t="s">
        <v>345</v>
      </c>
      <c r="C35" s="2">
        <v>46137</v>
      </c>
      <c r="D35" t="s">
        <v>6</v>
      </c>
      <c r="E35" t="s">
        <v>721</v>
      </c>
      <c r="F35" t="s">
        <v>41</v>
      </c>
      <c r="G35" t="s">
        <v>71</v>
      </c>
      <c r="H35">
        <v>100</v>
      </c>
      <c r="I35">
        <v>12000</v>
      </c>
      <c r="J35" t="s">
        <v>52</v>
      </c>
      <c r="K35" s="2">
        <v>46144</v>
      </c>
      <c r="L35" t="s">
        <v>1654</v>
      </c>
      <c r="M35">
        <v>1</v>
      </c>
    </row>
    <row r="36" spans="1:13" x14ac:dyDescent="0.25">
      <c r="A36" t="s">
        <v>835</v>
      </c>
      <c r="B36" t="s">
        <v>357</v>
      </c>
      <c r="C36" s="2">
        <v>46236</v>
      </c>
      <c r="D36" t="s">
        <v>50</v>
      </c>
      <c r="E36" t="s">
        <v>723</v>
      </c>
      <c r="F36" t="s">
        <v>31</v>
      </c>
      <c r="G36" t="s">
        <v>84</v>
      </c>
      <c r="H36">
        <v>65</v>
      </c>
      <c r="I36">
        <v>8000</v>
      </c>
      <c r="J36" t="s">
        <v>21</v>
      </c>
      <c r="K36" s="2">
        <v>46243</v>
      </c>
      <c r="L36" t="s">
        <v>1647</v>
      </c>
      <c r="M36">
        <v>1</v>
      </c>
    </row>
    <row r="37" spans="1:13" x14ac:dyDescent="0.25">
      <c r="A37" t="s">
        <v>836</v>
      </c>
      <c r="B37" t="s">
        <v>360</v>
      </c>
      <c r="C37" s="2">
        <v>46272</v>
      </c>
      <c r="D37" t="s">
        <v>6</v>
      </c>
      <c r="E37" t="s">
        <v>720</v>
      </c>
      <c r="F37" t="s">
        <v>70</v>
      </c>
      <c r="G37" t="s">
        <v>84</v>
      </c>
      <c r="H37">
        <v>65</v>
      </c>
      <c r="I37">
        <v>8000</v>
      </c>
      <c r="J37" t="s">
        <v>21</v>
      </c>
      <c r="K37" s="2">
        <v>46279</v>
      </c>
      <c r="L37" t="s">
        <v>1654</v>
      </c>
      <c r="M37">
        <v>1</v>
      </c>
    </row>
    <row r="38" spans="1:13" x14ac:dyDescent="0.25">
      <c r="A38" t="s">
        <v>838</v>
      </c>
      <c r="B38" t="s">
        <v>368</v>
      </c>
      <c r="C38" s="2">
        <v>46170</v>
      </c>
      <c r="D38" t="s">
        <v>124</v>
      </c>
      <c r="E38" t="s">
        <v>722</v>
      </c>
      <c r="F38" t="s">
        <v>135</v>
      </c>
      <c r="G38" t="s">
        <v>71</v>
      </c>
      <c r="H38">
        <v>100</v>
      </c>
      <c r="I38">
        <v>12000</v>
      </c>
      <c r="J38" t="s">
        <v>21</v>
      </c>
      <c r="K38" s="2">
        <v>46177</v>
      </c>
      <c r="L38" t="s">
        <v>1627</v>
      </c>
      <c r="M38">
        <v>1</v>
      </c>
    </row>
    <row r="39" spans="1:13" x14ac:dyDescent="0.25">
      <c r="A39" t="s">
        <v>839</v>
      </c>
      <c r="B39" t="s">
        <v>371</v>
      </c>
      <c r="C39" s="2">
        <v>46178</v>
      </c>
      <c r="D39" t="s">
        <v>30</v>
      </c>
      <c r="E39" t="s">
        <v>717</v>
      </c>
      <c r="F39" t="s">
        <v>19</v>
      </c>
      <c r="G39" t="s">
        <v>147</v>
      </c>
      <c r="H39">
        <v>0</v>
      </c>
      <c r="I39">
        <v>0</v>
      </c>
      <c r="J39" t="s">
        <v>52</v>
      </c>
      <c r="K39" s="2">
        <v>46185</v>
      </c>
      <c r="L39" t="s">
        <v>1650</v>
      </c>
      <c r="M39">
        <v>1</v>
      </c>
    </row>
    <row r="40" spans="1:13" x14ac:dyDescent="0.25">
      <c r="A40" t="s">
        <v>840</v>
      </c>
      <c r="B40" t="s">
        <v>375</v>
      </c>
      <c r="C40" s="2">
        <v>46168</v>
      </c>
      <c r="D40" t="s">
        <v>5</v>
      </c>
      <c r="E40" t="s">
        <v>721</v>
      </c>
      <c r="F40" t="s">
        <v>41</v>
      </c>
      <c r="G40" t="s">
        <v>20</v>
      </c>
      <c r="H40">
        <v>85</v>
      </c>
      <c r="I40">
        <v>10000</v>
      </c>
      <c r="J40" t="s">
        <v>64</v>
      </c>
      <c r="K40" s="2">
        <v>46175</v>
      </c>
      <c r="L40" t="s">
        <v>1639</v>
      </c>
      <c r="M40">
        <v>1</v>
      </c>
    </row>
    <row r="41" spans="1:13" x14ac:dyDescent="0.25">
      <c r="A41" t="s">
        <v>841</v>
      </c>
      <c r="B41" t="s">
        <v>379</v>
      </c>
      <c r="C41" s="2">
        <v>46164</v>
      </c>
      <c r="D41" t="s">
        <v>124</v>
      </c>
      <c r="E41" t="s">
        <v>720</v>
      </c>
      <c r="F41" t="s">
        <v>70</v>
      </c>
      <c r="G41" t="s">
        <v>90</v>
      </c>
      <c r="H41">
        <v>50</v>
      </c>
      <c r="I41">
        <v>6000</v>
      </c>
      <c r="J41" t="s">
        <v>32</v>
      </c>
      <c r="K41" s="2">
        <v>46171</v>
      </c>
      <c r="L41" t="s">
        <v>1627</v>
      </c>
      <c r="M41">
        <v>1</v>
      </c>
    </row>
    <row r="42" spans="1:13" x14ac:dyDescent="0.25">
      <c r="A42" t="s">
        <v>842</v>
      </c>
      <c r="B42" t="s">
        <v>384</v>
      </c>
      <c r="C42" s="2">
        <v>46202</v>
      </c>
      <c r="D42" t="s">
        <v>78</v>
      </c>
      <c r="E42" t="s">
        <v>720</v>
      </c>
      <c r="F42" t="s">
        <v>70</v>
      </c>
      <c r="G42" t="s">
        <v>84</v>
      </c>
      <c r="H42">
        <v>65</v>
      </c>
      <c r="I42">
        <v>8000</v>
      </c>
      <c r="J42" t="s">
        <v>64</v>
      </c>
      <c r="K42" s="2">
        <v>46209</v>
      </c>
      <c r="L42" t="s">
        <v>1623</v>
      </c>
      <c r="M42">
        <v>1</v>
      </c>
    </row>
    <row r="43" spans="1:13" x14ac:dyDescent="0.25">
      <c r="A43" t="s">
        <v>843</v>
      </c>
      <c r="B43" t="s">
        <v>388</v>
      </c>
      <c r="C43" s="2">
        <v>46255</v>
      </c>
      <c r="D43" t="s">
        <v>124</v>
      </c>
      <c r="E43" t="s">
        <v>723</v>
      </c>
      <c r="F43" t="s">
        <v>31</v>
      </c>
      <c r="G43" t="s">
        <v>90</v>
      </c>
      <c r="H43">
        <v>50</v>
      </c>
      <c r="I43">
        <v>6000</v>
      </c>
      <c r="J43" t="s">
        <v>32</v>
      </c>
      <c r="K43" s="2">
        <v>46262</v>
      </c>
      <c r="L43" t="s">
        <v>1627</v>
      </c>
      <c r="M43">
        <v>1</v>
      </c>
    </row>
    <row r="44" spans="1:13" x14ac:dyDescent="0.25">
      <c r="A44" t="s">
        <v>844</v>
      </c>
      <c r="B44" t="s">
        <v>391</v>
      </c>
      <c r="C44" s="2">
        <v>46142</v>
      </c>
      <c r="D44" t="s">
        <v>50</v>
      </c>
      <c r="E44" t="s">
        <v>721</v>
      </c>
      <c r="F44" t="s">
        <v>41</v>
      </c>
      <c r="G44" t="s">
        <v>71</v>
      </c>
      <c r="H44">
        <v>100</v>
      </c>
      <c r="I44">
        <v>12000</v>
      </c>
      <c r="J44" t="s">
        <v>21</v>
      </c>
      <c r="K44" s="2">
        <v>46149</v>
      </c>
      <c r="L44" t="s">
        <v>1647</v>
      </c>
      <c r="M44">
        <v>1</v>
      </c>
    </row>
    <row r="45" spans="1:13" x14ac:dyDescent="0.25">
      <c r="A45" t="s">
        <v>845</v>
      </c>
      <c r="B45" t="s">
        <v>396</v>
      </c>
      <c r="C45" s="2">
        <v>46211</v>
      </c>
      <c r="D45" t="s">
        <v>124</v>
      </c>
      <c r="E45" t="s">
        <v>723</v>
      </c>
      <c r="F45" t="s">
        <v>31</v>
      </c>
      <c r="G45" t="s">
        <v>51</v>
      </c>
      <c r="H45">
        <v>10</v>
      </c>
      <c r="I45">
        <v>4000</v>
      </c>
      <c r="J45" t="s">
        <v>52</v>
      </c>
      <c r="K45" s="2">
        <v>46218</v>
      </c>
      <c r="L45" t="s">
        <v>1627</v>
      </c>
      <c r="M45">
        <v>1</v>
      </c>
    </row>
    <row r="46" spans="1:13" x14ac:dyDescent="0.25">
      <c r="A46" t="s">
        <v>846</v>
      </c>
      <c r="B46" t="s">
        <v>400</v>
      </c>
      <c r="C46" s="2">
        <v>46218</v>
      </c>
      <c r="D46" t="s">
        <v>50</v>
      </c>
      <c r="E46" t="s">
        <v>717</v>
      </c>
      <c r="F46" t="s">
        <v>19</v>
      </c>
      <c r="G46" t="s">
        <v>84</v>
      </c>
      <c r="H46">
        <v>65</v>
      </c>
      <c r="I46">
        <v>8000</v>
      </c>
      <c r="J46" t="s">
        <v>21</v>
      </c>
      <c r="K46" s="2">
        <v>46225</v>
      </c>
      <c r="L46" t="s">
        <v>1647</v>
      </c>
      <c r="M46">
        <v>1</v>
      </c>
    </row>
    <row r="47" spans="1:13" x14ac:dyDescent="0.25">
      <c r="A47" t="s">
        <v>849</v>
      </c>
      <c r="B47" t="s">
        <v>413</v>
      </c>
      <c r="C47" s="2">
        <v>46191</v>
      </c>
      <c r="D47" t="s">
        <v>40</v>
      </c>
      <c r="E47" t="s">
        <v>717</v>
      </c>
      <c r="F47" t="s">
        <v>19</v>
      </c>
      <c r="G47" t="s">
        <v>20</v>
      </c>
      <c r="H47">
        <v>85</v>
      </c>
      <c r="I47">
        <v>10000</v>
      </c>
      <c r="J47" t="s">
        <v>21</v>
      </c>
      <c r="K47" s="2">
        <v>46198</v>
      </c>
      <c r="L47" t="s">
        <v>1645</v>
      </c>
      <c r="M47">
        <v>1</v>
      </c>
    </row>
    <row r="48" spans="1:13" x14ac:dyDescent="0.25">
      <c r="A48" t="s">
        <v>851</v>
      </c>
      <c r="B48" t="s">
        <v>420</v>
      </c>
      <c r="C48" s="2">
        <v>46102</v>
      </c>
      <c r="D48" t="s">
        <v>78</v>
      </c>
      <c r="E48" t="s">
        <v>723</v>
      </c>
      <c r="F48" t="s">
        <v>31</v>
      </c>
      <c r="G48" t="s">
        <v>90</v>
      </c>
      <c r="H48">
        <v>50</v>
      </c>
      <c r="I48">
        <v>6000</v>
      </c>
      <c r="J48" t="s">
        <v>32</v>
      </c>
      <c r="K48" s="2">
        <v>46109</v>
      </c>
      <c r="L48" t="s">
        <v>1623</v>
      </c>
      <c r="M48">
        <v>1</v>
      </c>
    </row>
    <row r="49" spans="1:13" x14ac:dyDescent="0.25">
      <c r="A49" t="s">
        <v>853</v>
      </c>
      <c r="B49" t="s">
        <v>428</v>
      </c>
      <c r="C49" s="2">
        <v>46121</v>
      </c>
      <c r="D49" t="s">
        <v>30</v>
      </c>
      <c r="E49" t="s">
        <v>722</v>
      </c>
      <c r="F49" t="s">
        <v>135</v>
      </c>
      <c r="G49" t="s">
        <v>147</v>
      </c>
      <c r="H49">
        <v>0</v>
      </c>
      <c r="I49">
        <v>0</v>
      </c>
      <c r="J49" t="s">
        <v>32</v>
      </c>
      <c r="K49" s="2">
        <v>46128</v>
      </c>
      <c r="L49" t="s">
        <v>1650</v>
      </c>
      <c r="M49">
        <v>1</v>
      </c>
    </row>
    <row r="50" spans="1:13" x14ac:dyDescent="0.25">
      <c r="A50" t="s">
        <v>858</v>
      </c>
      <c r="B50" t="s">
        <v>447</v>
      </c>
      <c r="C50" s="2">
        <v>46223</v>
      </c>
      <c r="D50" t="s">
        <v>76</v>
      </c>
      <c r="E50" t="s">
        <v>720</v>
      </c>
      <c r="F50" t="s">
        <v>70</v>
      </c>
      <c r="G50" t="s">
        <v>96</v>
      </c>
      <c r="H50">
        <v>20</v>
      </c>
      <c r="I50">
        <v>5000</v>
      </c>
      <c r="J50" t="s">
        <v>52</v>
      </c>
      <c r="K50" s="2">
        <v>46230</v>
      </c>
      <c r="L50" t="s">
        <v>1637</v>
      </c>
      <c r="M50">
        <v>1</v>
      </c>
    </row>
    <row r="51" spans="1:13" x14ac:dyDescent="0.25">
      <c r="A51" t="s">
        <v>861</v>
      </c>
      <c r="B51" t="s">
        <v>461</v>
      </c>
      <c r="C51" s="2">
        <v>46085</v>
      </c>
      <c r="D51" t="s">
        <v>40</v>
      </c>
      <c r="E51" t="s">
        <v>721</v>
      </c>
      <c r="F51" t="s">
        <v>41</v>
      </c>
      <c r="G51" t="s">
        <v>20</v>
      </c>
      <c r="H51">
        <v>85</v>
      </c>
      <c r="I51">
        <v>10000</v>
      </c>
      <c r="J51" t="s">
        <v>32</v>
      </c>
      <c r="K51" s="2">
        <v>46092</v>
      </c>
      <c r="L51" t="s">
        <v>1645</v>
      </c>
      <c r="M51">
        <v>1</v>
      </c>
    </row>
    <row r="52" spans="1:13" x14ac:dyDescent="0.25">
      <c r="A52" t="s">
        <v>863</v>
      </c>
      <c r="B52" t="s">
        <v>470</v>
      </c>
      <c r="C52" s="2">
        <v>46196</v>
      </c>
      <c r="D52" t="s">
        <v>163</v>
      </c>
      <c r="E52" t="s">
        <v>717</v>
      </c>
      <c r="F52" t="s">
        <v>19</v>
      </c>
      <c r="G52" t="s">
        <v>71</v>
      </c>
      <c r="H52">
        <v>100</v>
      </c>
      <c r="I52">
        <v>12000</v>
      </c>
      <c r="J52" t="s">
        <v>64</v>
      </c>
      <c r="K52" s="2">
        <v>46203</v>
      </c>
      <c r="L52" t="s">
        <v>1634</v>
      </c>
      <c r="M52">
        <v>1</v>
      </c>
    </row>
    <row r="53" spans="1:13" x14ac:dyDescent="0.25">
      <c r="A53" t="s">
        <v>864</v>
      </c>
      <c r="B53" t="s">
        <v>474</v>
      </c>
      <c r="C53" s="2">
        <v>46121</v>
      </c>
      <c r="D53" t="s">
        <v>163</v>
      </c>
      <c r="E53" t="s">
        <v>722</v>
      </c>
      <c r="F53" t="s">
        <v>135</v>
      </c>
      <c r="G53" t="s">
        <v>84</v>
      </c>
      <c r="H53">
        <v>65</v>
      </c>
      <c r="I53">
        <v>8000</v>
      </c>
      <c r="J53" t="s">
        <v>32</v>
      </c>
      <c r="K53" s="2">
        <v>46128</v>
      </c>
      <c r="L53" t="s">
        <v>1634</v>
      </c>
      <c r="M53">
        <v>1</v>
      </c>
    </row>
    <row r="54" spans="1:13" x14ac:dyDescent="0.25">
      <c r="A54" t="s">
        <v>865</v>
      </c>
      <c r="B54" t="s">
        <v>477</v>
      </c>
      <c r="C54" s="2">
        <v>46093</v>
      </c>
      <c r="D54" t="s">
        <v>163</v>
      </c>
      <c r="E54" t="s">
        <v>721</v>
      </c>
      <c r="F54" t="s">
        <v>41</v>
      </c>
      <c r="G54" t="s">
        <v>51</v>
      </c>
      <c r="H54">
        <v>10</v>
      </c>
      <c r="I54">
        <v>4000</v>
      </c>
      <c r="J54" t="s">
        <v>52</v>
      </c>
      <c r="K54" s="2">
        <v>46100</v>
      </c>
      <c r="L54" t="s">
        <v>1634</v>
      </c>
      <c r="M54">
        <v>1</v>
      </c>
    </row>
    <row r="55" spans="1:13" x14ac:dyDescent="0.25">
      <c r="A55" t="s">
        <v>866</v>
      </c>
      <c r="B55" t="s">
        <v>482</v>
      </c>
      <c r="C55" s="2">
        <v>46185</v>
      </c>
      <c r="D55" t="s">
        <v>30</v>
      </c>
      <c r="E55" t="s">
        <v>723</v>
      </c>
      <c r="F55" t="s">
        <v>31</v>
      </c>
      <c r="G55" t="s">
        <v>104</v>
      </c>
      <c r="H55">
        <v>75</v>
      </c>
      <c r="I55">
        <v>9000</v>
      </c>
      <c r="J55" t="s">
        <v>32</v>
      </c>
      <c r="K55" s="2">
        <v>46192</v>
      </c>
      <c r="L55" t="s">
        <v>1650</v>
      </c>
      <c r="M55">
        <v>1</v>
      </c>
    </row>
    <row r="56" spans="1:13" x14ac:dyDescent="0.25">
      <c r="A56" t="s">
        <v>867</v>
      </c>
      <c r="B56" t="s">
        <v>486</v>
      </c>
      <c r="C56" s="2">
        <v>46171</v>
      </c>
      <c r="D56" t="s">
        <v>78</v>
      </c>
      <c r="E56" t="s">
        <v>721</v>
      </c>
      <c r="F56" t="s">
        <v>41</v>
      </c>
      <c r="G56" t="s">
        <v>71</v>
      </c>
      <c r="H56">
        <v>100</v>
      </c>
      <c r="I56">
        <v>12000</v>
      </c>
      <c r="J56" t="s">
        <v>21</v>
      </c>
      <c r="K56" s="2">
        <v>46178</v>
      </c>
      <c r="L56" t="s">
        <v>1623</v>
      </c>
      <c r="M56">
        <v>1</v>
      </c>
    </row>
    <row r="57" spans="1:13" x14ac:dyDescent="0.25">
      <c r="A57" t="s">
        <v>868</v>
      </c>
      <c r="B57" t="s">
        <v>490</v>
      </c>
      <c r="C57" s="2">
        <v>46158</v>
      </c>
      <c r="D57" t="s">
        <v>30</v>
      </c>
      <c r="E57" t="s">
        <v>720</v>
      </c>
      <c r="F57" t="s">
        <v>70</v>
      </c>
      <c r="G57" t="s">
        <v>147</v>
      </c>
      <c r="H57">
        <v>0</v>
      </c>
      <c r="I57">
        <v>0</v>
      </c>
      <c r="J57" t="s">
        <v>64</v>
      </c>
      <c r="K57" s="2">
        <v>46165</v>
      </c>
      <c r="L57" t="s">
        <v>1650</v>
      </c>
      <c r="M57">
        <v>1</v>
      </c>
    </row>
    <row r="58" spans="1:13" x14ac:dyDescent="0.25">
      <c r="A58" t="s">
        <v>869</v>
      </c>
      <c r="B58" t="s">
        <v>494</v>
      </c>
      <c r="C58" s="2">
        <v>46059</v>
      </c>
      <c r="D58" t="s">
        <v>40</v>
      </c>
      <c r="E58" t="s">
        <v>717</v>
      </c>
      <c r="F58" t="s">
        <v>19</v>
      </c>
      <c r="G58" t="s">
        <v>71</v>
      </c>
      <c r="H58">
        <v>100</v>
      </c>
      <c r="I58">
        <v>12000</v>
      </c>
      <c r="J58" t="s">
        <v>21</v>
      </c>
      <c r="K58" s="2">
        <v>46066</v>
      </c>
      <c r="L58" t="s">
        <v>1645</v>
      </c>
      <c r="M58">
        <v>1</v>
      </c>
    </row>
    <row r="59" spans="1:13" x14ac:dyDescent="0.25">
      <c r="A59" t="s">
        <v>872</v>
      </c>
      <c r="B59" t="s">
        <v>507</v>
      </c>
      <c r="C59" s="2">
        <v>46265</v>
      </c>
      <c r="D59" t="s">
        <v>76</v>
      </c>
      <c r="E59" t="s">
        <v>717</v>
      </c>
      <c r="F59" t="s">
        <v>19</v>
      </c>
      <c r="G59" t="s">
        <v>42</v>
      </c>
      <c r="H59">
        <v>40</v>
      </c>
      <c r="I59">
        <v>7000</v>
      </c>
      <c r="J59" t="s">
        <v>21</v>
      </c>
      <c r="K59" s="2">
        <v>46272</v>
      </c>
      <c r="L59" t="s">
        <v>1637</v>
      </c>
      <c r="M59">
        <v>1</v>
      </c>
    </row>
    <row r="60" spans="1:13" x14ac:dyDescent="0.25">
      <c r="A60" t="s">
        <v>874</v>
      </c>
      <c r="B60" t="s">
        <v>514</v>
      </c>
      <c r="C60" s="2">
        <v>46199</v>
      </c>
      <c r="D60" t="s">
        <v>50</v>
      </c>
      <c r="E60" t="s">
        <v>722</v>
      </c>
      <c r="F60" t="s">
        <v>135</v>
      </c>
      <c r="G60" t="s">
        <v>84</v>
      </c>
      <c r="H60">
        <v>65</v>
      </c>
      <c r="I60">
        <v>8000</v>
      </c>
      <c r="J60" t="s">
        <v>21</v>
      </c>
      <c r="K60" s="2">
        <v>46206</v>
      </c>
      <c r="L60" t="s">
        <v>1647</v>
      </c>
      <c r="M60">
        <v>1</v>
      </c>
    </row>
    <row r="61" spans="1:13" x14ac:dyDescent="0.25">
      <c r="A61" t="s">
        <v>876</v>
      </c>
      <c r="B61" t="s">
        <v>522</v>
      </c>
      <c r="C61" s="2">
        <v>46224</v>
      </c>
      <c r="D61" t="s">
        <v>30</v>
      </c>
      <c r="E61" t="s">
        <v>723</v>
      </c>
      <c r="F61" t="s">
        <v>31</v>
      </c>
      <c r="G61" t="s">
        <v>51</v>
      </c>
      <c r="H61">
        <v>10</v>
      </c>
      <c r="I61">
        <v>4000</v>
      </c>
      <c r="J61" t="s">
        <v>21</v>
      </c>
      <c r="K61" s="2">
        <v>46231</v>
      </c>
      <c r="L61" t="s">
        <v>1650</v>
      </c>
      <c r="M61">
        <v>1</v>
      </c>
    </row>
    <row r="62" spans="1:13" x14ac:dyDescent="0.25">
      <c r="A62" t="s">
        <v>877</v>
      </c>
      <c r="B62" t="s">
        <v>526</v>
      </c>
      <c r="C62" s="2">
        <v>46107</v>
      </c>
      <c r="D62" t="s">
        <v>6</v>
      </c>
      <c r="E62" t="s">
        <v>720</v>
      </c>
      <c r="F62" t="s">
        <v>70</v>
      </c>
      <c r="G62" t="s">
        <v>90</v>
      </c>
      <c r="H62">
        <v>50</v>
      </c>
      <c r="I62">
        <v>6000</v>
      </c>
      <c r="J62" t="s">
        <v>32</v>
      </c>
      <c r="K62" s="2">
        <v>46114</v>
      </c>
      <c r="L62" t="s">
        <v>1654</v>
      </c>
      <c r="M62">
        <v>1</v>
      </c>
    </row>
    <row r="63" spans="1:13" x14ac:dyDescent="0.25">
      <c r="A63" t="s">
        <v>878</v>
      </c>
      <c r="B63" t="s">
        <v>530</v>
      </c>
      <c r="C63" s="2">
        <v>46192</v>
      </c>
      <c r="D63" t="s">
        <v>6</v>
      </c>
      <c r="E63" t="s">
        <v>721</v>
      </c>
      <c r="F63" t="s">
        <v>41</v>
      </c>
      <c r="G63" t="s">
        <v>42</v>
      </c>
      <c r="H63">
        <v>40</v>
      </c>
      <c r="I63">
        <v>7000</v>
      </c>
      <c r="J63" t="s">
        <v>21</v>
      </c>
      <c r="K63" s="2">
        <v>46199</v>
      </c>
      <c r="L63" t="s">
        <v>1654</v>
      </c>
      <c r="M63">
        <v>1</v>
      </c>
    </row>
    <row r="64" spans="1:13" x14ac:dyDescent="0.25">
      <c r="A64" t="s">
        <v>879</v>
      </c>
      <c r="B64" t="s">
        <v>533</v>
      </c>
      <c r="C64" s="2">
        <v>46036</v>
      </c>
      <c r="D64" t="s">
        <v>40</v>
      </c>
      <c r="E64" t="s">
        <v>717</v>
      </c>
      <c r="F64" t="s">
        <v>19</v>
      </c>
      <c r="G64" t="s">
        <v>42</v>
      </c>
      <c r="H64">
        <v>40</v>
      </c>
      <c r="I64">
        <v>7000</v>
      </c>
      <c r="J64" t="s">
        <v>64</v>
      </c>
      <c r="K64" s="2">
        <v>46043</v>
      </c>
      <c r="L64" t="s">
        <v>1645</v>
      </c>
      <c r="M64">
        <v>1</v>
      </c>
    </row>
    <row r="65" spans="1:13" x14ac:dyDescent="0.25">
      <c r="A65" t="s">
        <v>881</v>
      </c>
      <c r="B65" t="s">
        <v>542</v>
      </c>
      <c r="C65" s="2">
        <v>46239</v>
      </c>
      <c r="D65" t="s">
        <v>5</v>
      </c>
      <c r="E65" t="s">
        <v>717</v>
      </c>
      <c r="F65" t="s">
        <v>19</v>
      </c>
      <c r="G65" t="s">
        <v>51</v>
      </c>
      <c r="H65">
        <v>10</v>
      </c>
      <c r="I65">
        <v>4000</v>
      </c>
      <c r="J65" t="s">
        <v>52</v>
      </c>
      <c r="K65" s="2">
        <v>46246</v>
      </c>
      <c r="L65" t="s">
        <v>1639</v>
      </c>
      <c r="M65">
        <v>1</v>
      </c>
    </row>
    <row r="66" spans="1:13" x14ac:dyDescent="0.25">
      <c r="A66" t="s">
        <v>882</v>
      </c>
      <c r="B66" t="s">
        <v>546</v>
      </c>
      <c r="C66" s="2">
        <v>46055</v>
      </c>
      <c r="D66" t="s">
        <v>124</v>
      </c>
      <c r="E66" t="s">
        <v>721</v>
      </c>
      <c r="F66" t="s">
        <v>41</v>
      </c>
      <c r="G66" t="s">
        <v>42</v>
      </c>
      <c r="H66">
        <v>40</v>
      </c>
      <c r="I66">
        <v>7000</v>
      </c>
      <c r="J66" t="s">
        <v>21</v>
      </c>
      <c r="K66" s="2">
        <v>46062</v>
      </c>
      <c r="L66" t="s">
        <v>1627</v>
      </c>
      <c r="M66">
        <v>1</v>
      </c>
    </row>
    <row r="67" spans="1:13" x14ac:dyDescent="0.25">
      <c r="A67" t="s">
        <v>884</v>
      </c>
      <c r="B67" t="s">
        <v>555</v>
      </c>
      <c r="C67" s="2">
        <v>46128</v>
      </c>
      <c r="D67" t="s">
        <v>30</v>
      </c>
      <c r="E67" t="s">
        <v>722</v>
      </c>
      <c r="F67" t="s">
        <v>135</v>
      </c>
      <c r="G67" t="s">
        <v>71</v>
      </c>
      <c r="H67">
        <v>100</v>
      </c>
      <c r="I67">
        <v>12000</v>
      </c>
      <c r="J67" t="s">
        <v>32</v>
      </c>
      <c r="K67" s="2">
        <v>46135</v>
      </c>
      <c r="L67" t="s">
        <v>1650</v>
      </c>
      <c r="M67">
        <v>1</v>
      </c>
    </row>
    <row r="68" spans="1:13" x14ac:dyDescent="0.25">
      <c r="A68" t="s">
        <v>886</v>
      </c>
      <c r="B68" t="s">
        <v>563</v>
      </c>
      <c r="C68" s="2">
        <v>46165</v>
      </c>
      <c r="D68" t="s">
        <v>76</v>
      </c>
      <c r="E68" t="s">
        <v>717</v>
      </c>
      <c r="F68" t="s">
        <v>19</v>
      </c>
      <c r="G68" t="s">
        <v>104</v>
      </c>
      <c r="H68">
        <v>75</v>
      </c>
      <c r="I68">
        <v>9000</v>
      </c>
      <c r="J68" t="s">
        <v>32</v>
      </c>
      <c r="K68" s="2">
        <v>46172</v>
      </c>
      <c r="L68" t="s">
        <v>1637</v>
      </c>
      <c r="M68">
        <v>1</v>
      </c>
    </row>
    <row r="69" spans="1:13" x14ac:dyDescent="0.25">
      <c r="A69" t="s">
        <v>888</v>
      </c>
      <c r="B69" t="s">
        <v>570</v>
      </c>
      <c r="C69" s="2">
        <v>46239</v>
      </c>
      <c r="D69" t="s">
        <v>5</v>
      </c>
      <c r="E69" t="s">
        <v>720</v>
      </c>
      <c r="F69" t="s">
        <v>70</v>
      </c>
      <c r="G69" t="s">
        <v>96</v>
      </c>
      <c r="H69">
        <v>20</v>
      </c>
      <c r="I69">
        <v>5000</v>
      </c>
      <c r="J69" t="s">
        <v>64</v>
      </c>
      <c r="K69" s="2">
        <v>46246</v>
      </c>
      <c r="L69" t="s">
        <v>1639</v>
      </c>
      <c r="M69">
        <v>1</v>
      </c>
    </row>
    <row r="70" spans="1:13" x14ac:dyDescent="0.25">
      <c r="A70" t="s">
        <v>889</v>
      </c>
      <c r="B70" t="s">
        <v>573</v>
      </c>
      <c r="C70" s="2">
        <v>46178</v>
      </c>
      <c r="D70" t="s">
        <v>6</v>
      </c>
      <c r="E70" t="s">
        <v>723</v>
      </c>
      <c r="F70" t="s">
        <v>31</v>
      </c>
      <c r="G70" t="s">
        <v>147</v>
      </c>
      <c r="H70">
        <v>0</v>
      </c>
      <c r="I70">
        <v>0</v>
      </c>
      <c r="J70" t="s">
        <v>21</v>
      </c>
      <c r="K70" s="2">
        <v>46185</v>
      </c>
      <c r="L70" t="s">
        <v>1654</v>
      </c>
      <c r="M70">
        <v>1</v>
      </c>
    </row>
    <row r="71" spans="1:13" x14ac:dyDescent="0.25">
      <c r="A71" t="s">
        <v>890</v>
      </c>
      <c r="B71" t="s">
        <v>576</v>
      </c>
      <c r="C71" s="2">
        <v>46167</v>
      </c>
      <c r="D71" t="s">
        <v>40</v>
      </c>
      <c r="E71" t="s">
        <v>717</v>
      </c>
      <c r="F71" t="s">
        <v>19</v>
      </c>
      <c r="G71" t="s">
        <v>42</v>
      </c>
      <c r="H71">
        <v>40</v>
      </c>
      <c r="I71">
        <v>7000</v>
      </c>
      <c r="J71" t="s">
        <v>32</v>
      </c>
      <c r="K71" s="2">
        <v>46174</v>
      </c>
      <c r="L71" t="s">
        <v>1645</v>
      </c>
      <c r="M71">
        <v>1</v>
      </c>
    </row>
    <row r="72" spans="1:13" x14ac:dyDescent="0.25">
      <c r="A72" t="s">
        <v>891</v>
      </c>
      <c r="B72" t="s">
        <v>580</v>
      </c>
      <c r="C72" s="2">
        <v>46139</v>
      </c>
      <c r="D72" t="s">
        <v>6</v>
      </c>
      <c r="E72" t="s">
        <v>720</v>
      </c>
      <c r="F72" t="s">
        <v>70</v>
      </c>
      <c r="G72" t="s">
        <v>20</v>
      </c>
      <c r="H72">
        <v>85</v>
      </c>
      <c r="I72">
        <v>10000</v>
      </c>
      <c r="J72" t="s">
        <v>52</v>
      </c>
      <c r="K72" s="2">
        <v>46146</v>
      </c>
      <c r="L72" t="s">
        <v>1654</v>
      </c>
      <c r="M72">
        <v>1</v>
      </c>
    </row>
    <row r="73" spans="1:13" x14ac:dyDescent="0.25">
      <c r="A73" t="s">
        <v>893</v>
      </c>
      <c r="B73" t="s">
        <v>588</v>
      </c>
      <c r="C73" s="2">
        <v>46078</v>
      </c>
      <c r="D73" t="s">
        <v>50</v>
      </c>
      <c r="E73" t="s">
        <v>722</v>
      </c>
      <c r="F73" t="s">
        <v>135</v>
      </c>
      <c r="G73" t="s">
        <v>20</v>
      </c>
      <c r="H73">
        <v>85</v>
      </c>
      <c r="I73">
        <v>10000</v>
      </c>
      <c r="J73" t="s">
        <v>64</v>
      </c>
      <c r="K73" s="2">
        <v>46085</v>
      </c>
      <c r="L73" t="s">
        <v>1647</v>
      </c>
      <c r="M73">
        <v>1</v>
      </c>
    </row>
    <row r="74" spans="1:13" x14ac:dyDescent="0.25">
      <c r="A74" t="s">
        <v>895</v>
      </c>
      <c r="B74" t="s">
        <v>596</v>
      </c>
      <c r="C74" s="2">
        <v>46053</v>
      </c>
      <c r="D74" t="s">
        <v>112</v>
      </c>
      <c r="E74" t="s">
        <v>721</v>
      </c>
      <c r="F74" t="s">
        <v>41</v>
      </c>
      <c r="G74" t="s">
        <v>84</v>
      </c>
      <c r="H74">
        <v>65</v>
      </c>
      <c r="I74">
        <v>8000</v>
      </c>
      <c r="J74" t="s">
        <v>64</v>
      </c>
      <c r="K74" s="2">
        <v>46060</v>
      </c>
      <c r="L74" t="s">
        <v>1652</v>
      </c>
      <c r="M74">
        <v>1</v>
      </c>
    </row>
    <row r="75" spans="1:13" x14ac:dyDescent="0.25">
      <c r="A75" t="s">
        <v>898</v>
      </c>
      <c r="B75" t="s">
        <v>608</v>
      </c>
      <c r="C75" s="2">
        <v>46134</v>
      </c>
      <c r="D75" t="s">
        <v>124</v>
      </c>
      <c r="E75" t="s">
        <v>722</v>
      </c>
      <c r="F75" t="s">
        <v>135</v>
      </c>
      <c r="G75" t="s">
        <v>96</v>
      </c>
      <c r="H75">
        <v>20</v>
      </c>
      <c r="I75">
        <v>5000</v>
      </c>
      <c r="J75" t="s">
        <v>32</v>
      </c>
      <c r="K75" s="2">
        <v>46141</v>
      </c>
      <c r="L75" t="s">
        <v>1627</v>
      </c>
      <c r="M75">
        <v>1</v>
      </c>
    </row>
    <row r="76" spans="1:13" x14ac:dyDescent="0.25">
      <c r="A76" t="s">
        <v>901</v>
      </c>
      <c r="B76" t="s">
        <v>618</v>
      </c>
      <c r="C76" s="2">
        <v>46244</v>
      </c>
      <c r="D76" t="s">
        <v>5</v>
      </c>
      <c r="E76" t="s">
        <v>722</v>
      </c>
      <c r="F76" t="s">
        <v>135</v>
      </c>
      <c r="G76" t="s">
        <v>71</v>
      </c>
      <c r="H76">
        <v>100</v>
      </c>
      <c r="I76">
        <v>12000</v>
      </c>
      <c r="J76" t="s">
        <v>64</v>
      </c>
      <c r="K76" s="2">
        <v>46251</v>
      </c>
      <c r="L76" t="s">
        <v>1639</v>
      </c>
      <c r="M76">
        <v>1</v>
      </c>
    </row>
    <row r="77" spans="1:13" x14ac:dyDescent="0.25">
      <c r="A77" t="s">
        <v>904</v>
      </c>
      <c r="B77" t="s">
        <v>629</v>
      </c>
      <c r="C77" s="2">
        <v>46268</v>
      </c>
      <c r="D77" t="s">
        <v>50</v>
      </c>
      <c r="E77" t="s">
        <v>722</v>
      </c>
      <c r="F77" t="s">
        <v>135</v>
      </c>
      <c r="G77" t="s">
        <v>147</v>
      </c>
      <c r="H77">
        <v>0</v>
      </c>
      <c r="I77">
        <v>0</v>
      </c>
      <c r="J77" t="s">
        <v>32</v>
      </c>
      <c r="K77" s="2">
        <v>46275</v>
      </c>
      <c r="L77" t="s">
        <v>1647</v>
      </c>
      <c r="M77">
        <v>1</v>
      </c>
    </row>
    <row r="78" spans="1:13" x14ac:dyDescent="0.25">
      <c r="A78" t="s">
        <v>905</v>
      </c>
      <c r="B78" t="s">
        <v>632</v>
      </c>
      <c r="C78" s="2">
        <v>46204</v>
      </c>
      <c r="D78" t="s">
        <v>6</v>
      </c>
      <c r="E78" t="s">
        <v>720</v>
      </c>
      <c r="F78" t="s">
        <v>70</v>
      </c>
      <c r="G78" t="s">
        <v>51</v>
      </c>
      <c r="H78">
        <v>10</v>
      </c>
      <c r="I78">
        <v>4000</v>
      </c>
      <c r="J78" t="s">
        <v>32</v>
      </c>
      <c r="K78" s="2">
        <v>46211</v>
      </c>
      <c r="L78" t="s">
        <v>1654</v>
      </c>
      <c r="M78">
        <v>1</v>
      </c>
    </row>
    <row r="79" spans="1:13" x14ac:dyDescent="0.25">
      <c r="A79" t="s">
        <v>907</v>
      </c>
      <c r="B79" t="s">
        <v>640</v>
      </c>
      <c r="C79" s="2">
        <v>46095</v>
      </c>
      <c r="D79" t="s">
        <v>40</v>
      </c>
      <c r="E79" t="s">
        <v>717</v>
      </c>
      <c r="F79" t="s">
        <v>19</v>
      </c>
      <c r="G79" t="s">
        <v>147</v>
      </c>
      <c r="H79">
        <v>0</v>
      </c>
      <c r="I79">
        <v>0</v>
      </c>
      <c r="J79" t="s">
        <v>52</v>
      </c>
      <c r="K79" s="2">
        <v>46102</v>
      </c>
      <c r="L79" t="s">
        <v>1645</v>
      </c>
      <c r="M79">
        <v>1</v>
      </c>
    </row>
    <row r="80" spans="1:13" x14ac:dyDescent="0.25">
      <c r="A80" t="s">
        <v>908</v>
      </c>
      <c r="B80" t="s">
        <v>644</v>
      </c>
      <c r="C80" s="2">
        <v>46102</v>
      </c>
      <c r="D80" t="s">
        <v>163</v>
      </c>
      <c r="E80" t="s">
        <v>722</v>
      </c>
      <c r="F80" t="s">
        <v>135</v>
      </c>
      <c r="G80" t="s">
        <v>42</v>
      </c>
      <c r="H80">
        <v>40</v>
      </c>
      <c r="I80">
        <v>7000</v>
      </c>
      <c r="J80" t="s">
        <v>21</v>
      </c>
      <c r="K80" s="2">
        <v>46109</v>
      </c>
      <c r="L80" t="s">
        <v>1634</v>
      </c>
      <c r="M80">
        <v>1</v>
      </c>
    </row>
    <row r="81" spans="1:13" x14ac:dyDescent="0.25">
      <c r="A81" t="s">
        <v>910</v>
      </c>
      <c r="B81" t="s">
        <v>651</v>
      </c>
      <c r="C81" s="2">
        <v>46098</v>
      </c>
      <c r="D81" t="s">
        <v>30</v>
      </c>
      <c r="E81" t="s">
        <v>720</v>
      </c>
      <c r="F81" t="s">
        <v>70</v>
      </c>
      <c r="G81" t="s">
        <v>42</v>
      </c>
      <c r="H81">
        <v>40</v>
      </c>
      <c r="I81">
        <v>7000</v>
      </c>
      <c r="J81" t="s">
        <v>21</v>
      </c>
      <c r="K81" s="2">
        <v>46105</v>
      </c>
      <c r="L81" t="s">
        <v>1650</v>
      </c>
      <c r="M81">
        <v>1</v>
      </c>
    </row>
    <row r="82" spans="1:13" x14ac:dyDescent="0.25">
      <c r="A82" t="s">
        <v>912</v>
      </c>
      <c r="B82" t="s">
        <v>658</v>
      </c>
      <c r="C82" s="2">
        <v>46215</v>
      </c>
      <c r="D82" t="s">
        <v>40</v>
      </c>
      <c r="E82" t="s">
        <v>720</v>
      </c>
      <c r="F82" t="s">
        <v>70</v>
      </c>
      <c r="G82" t="s">
        <v>71</v>
      </c>
      <c r="H82">
        <v>100</v>
      </c>
      <c r="I82">
        <v>12000</v>
      </c>
      <c r="J82" t="s">
        <v>64</v>
      </c>
      <c r="K82" s="2">
        <v>46222</v>
      </c>
      <c r="L82" t="s">
        <v>1645</v>
      </c>
      <c r="M82">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5CCA-6608-4BCF-B75A-5A2C0B203706}">
  <dimension ref="B3:O36"/>
  <sheetViews>
    <sheetView zoomScale="113" workbookViewId="0">
      <selection activeCell="N18" sqref="N18"/>
    </sheetView>
  </sheetViews>
  <sheetFormatPr defaultRowHeight="15" x14ac:dyDescent="0.25"/>
  <cols>
    <col min="1" max="1" width="2.28515625" customWidth="1"/>
    <col min="2" max="2" width="20.85546875" bestFit="1" customWidth="1"/>
    <col min="3" max="3" width="11.140625" bestFit="1" customWidth="1"/>
    <col min="4" max="4" width="20.140625" bestFit="1" customWidth="1"/>
    <col min="5" max="5" width="14.140625" bestFit="1" customWidth="1"/>
    <col min="6" max="6" width="13.28515625" bestFit="1" customWidth="1"/>
    <col min="7" max="7" width="14.28515625" bestFit="1" customWidth="1"/>
    <col min="8" max="8" width="13.28515625" bestFit="1" customWidth="1"/>
    <col min="9" max="9" width="11.140625" bestFit="1" customWidth="1"/>
    <col min="10" max="10" width="15" bestFit="1" customWidth="1"/>
    <col min="11" max="11" width="10.85546875" bestFit="1" customWidth="1"/>
    <col min="12" max="12" width="16" bestFit="1" customWidth="1"/>
    <col min="13" max="13" width="19.140625" bestFit="1" customWidth="1"/>
    <col min="14" max="14" width="23" bestFit="1" customWidth="1"/>
    <col min="15" max="15" width="14.28515625" bestFit="1" customWidth="1"/>
    <col min="16" max="16" width="23" bestFit="1" customWidth="1"/>
  </cols>
  <sheetData>
    <row r="3" spans="2:14" x14ac:dyDescent="0.25">
      <c r="B3" s="7" t="s">
        <v>1657</v>
      </c>
      <c r="C3" s="3" t="s">
        <v>1659</v>
      </c>
      <c r="E3" s="7" t="s">
        <v>1657</v>
      </c>
      <c r="F3" s="3" t="s">
        <v>1659</v>
      </c>
      <c r="H3" s="7" t="s">
        <v>1657</v>
      </c>
      <c r="I3" t="s">
        <v>1659</v>
      </c>
      <c r="L3" s="7" t="s">
        <v>1657</v>
      </c>
      <c r="M3" t="s">
        <v>1661</v>
      </c>
      <c r="N3" t="s">
        <v>1659</v>
      </c>
    </row>
    <row r="4" spans="2:14" x14ac:dyDescent="0.25">
      <c r="B4" s="5" t="s">
        <v>104</v>
      </c>
      <c r="C4" s="3">
        <v>11</v>
      </c>
      <c r="E4" s="5" t="s">
        <v>124</v>
      </c>
      <c r="F4" s="3">
        <v>9</v>
      </c>
      <c r="H4" s="5" t="s">
        <v>135</v>
      </c>
      <c r="I4">
        <v>33</v>
      </c>
      <c r="L4" s="5" t="s">
        <v>1700</v>
      </c>
      <c r="M4">
        <v>3</v>
      </c>
      <c r="N4">
        <v>14</v>
      </c>
    </row>
    <row r="5" spans="2:14" x14ac:dyDescent="0.25">
      <c r="B5" s="5" t="s">
        <v>147</v>
      </c>
      <c r="C5" s="3">
        <v>14</v>
      </c>
      <c r="E5" s="5" t="s">
        <v>112</v>
      </c>
      <c r="F5" s="3">
        <v>9</v>
      </c>
      <c r="H5" s="5" t="s">
        <v>31</v>
      </c>
      <c r="I5">
        <v>33</v>
      </c>
      <c r="L5" s="5" t="s">
        <v>1635</v>
      </c>
      <c r="M5">
        <v>1</v>
      </c>
      <c r="N5">
        <v>16</v>
      </c>
    </row>
    <row r="6" spans="2:14" x14ac:dyDescent="0.25">
      <c r="B6" s="5" t="s">
        <v>90</v>
      </c>
      <c r="C6" s="3">
        <v>15</v>
      </c>
      <c r="E6" s="5" t="s">
        <v>78</v>
      </c>
      <c r="F6" s="3">
        <v>13</v>
      </c>
      <c r="H6" s="5" t="s">
        <v>41</v>
      </c>
      <c r="I6">
        <v>31</v>
      </c>
      <c r="L6" s="5" t="s">
        <v>1646</v>
      </c>
      <c r="M6">
        <v>4</v>
      </c>
      <c r="N6">
        <v>19</v>
      </c>
    </row>
    <row r="7" spans="2:14" x14ac:dyDescent="0.25">
      <c r="B7" s="5" t="s">
        <v>51</v>
      </c>
      <c r="C7" s="3">
        <v>16</v>
      </c>
      <c r="E7" s="5" t="s">
        <v>76</v>
      </c>
      <c r="F7" s="3">
        <v>14</v>
      </c>
      <c r="H7" s="5" t="s">
        <v>70</v>
      </c>
      <c r="I7">
        <v>27</v>
      </c>
      <c r="L7" s="5" t="s">
        <v>1638</v>
      </c>
      <c r="N7">
        <v>14</v>
      </c>
    </row>
    <row r="8" spans="2:14" x14ac:dyDescent="0.25">
      <c r="B8" s="5" t="s">
        <v>42</v>
      </c>
      <c r="C8" s="3">
        <v>17</v>
      </c>
      <c r="E8" s="5" t="s">
        <v>5</v>
      </c>
      <c r="F8" s="3">
        <v>14</v>
      </c>
      <c r="H8" s="5" t="s">
        <v>19</v>
      </c>
      <c r="I8">
        <v>26</v>
      </c>
      <c r="L8" s="5" t="s">
        <v>1653</v>
      </c>
      <c r="M8">
        <v>1</v>
      </c>
      <c r="N8">
        <v>9</v>
      </c>
    </row>
    <row r="9" spans="2:14" x14ac:dyDescent="0.25">
      <c r="B9" s="5" t="s">
        <v>20</v>
      </c>
      <c r="C9" s="3">
        <v>17</v>
      </c>
      <c r="E9" s="5" t="s">
        <v>6</v>
      </c>
      <c r="F9" s="3">
        <v>15</v>
      </c>
      <c r="H9" s="5" t="s">
        <v>1658</v>
      </c>
      <c r="I9">
        <v>150</v>
      </c>
      <c r="L9" s="5" t="s">
        <v>1628</v>
      </c>
      <c r="M9">
        <v>3</v>
      </c>
      <c r="N9">
        <v>9</v>
      </c>
    </row>
    <row r="10" spans="2:14" x14ac:dyDescent="0.25">
      <c r="B10" s="5" t="s">
        <v>96</v>
      </c>
      <c r="C10" s="3">
        <v>19</v>
      </c>
      <c r="E10" s="5" t="s">
        <v>163</v>
      </c>
      <c r="F10" s="3">
        <v>16</v>
      </c>
      <c r="L10" s="5" t="s">
        <v>1651</v>
      </c>
      <c r="M10">
        <v>2</v>
      </c>
      <c r="N10">
        <v>21</v>
      </c>
    </row>
    <row r="11" spans="2:14" x14ac:dyDescent="0.25">
      <c r="B11" s="5" t="s">
        <v>84</v>
      </c>
      <c r="C11" s="3">
        <v>20</v>
      </c>
      <c r="E11" s="5" t="s">
        <v>40</v>
      </c>
      <c r="F11" s="3">
        <v>19</v>
      </c>
      <c r="L11" s="5" t="s">
        <v>1648</v>
      </c>
      <c r="M11">
        <v>5</v>
      </c>
      <c r="N11">
        <v>20</v>
      </c>
    </row>
    <row r="12" spans="2:14" x14ac:dyDescent="0.25">
      <c r="B12" s="5" t="s">
        <v>71</v>
      </c>
      <c r="C12" s="3">
        <v>21</v>
      </c>
      <c r="E12" s="5" t="s">
        <v>50</v>
      </c>
      <c r="F12" s="3">
        <v>20</v>
      </c>
      <c r="L12" s="5" t="s">
        <v>1655</v>
      </c>
      <c r="M12">
        <v>1</v>
      </c>
      <c r="N12">
        <v>15</v>
      </c>
    </row>
    <row r="13" spans="2:14" x14ac:dyDescent="0.25">
      <c r="B13" s="5" t="s">
        <v>1658</v>
      </c>
      <c r="C13" s="3">
        <v>150</v>
      </c>
      <c r="E13" s="5" t="s">
        <v>30</v>
      </c>
      <c r="F13" s="3">
        <v>21</v>
      </c>
      <c r="L13" s="5" t="s">
        <v>1624</v>
      </c>
      <c r="M13">
        <v>1</v>
      </c>
      <c r="N13">
        <v>13</v>
      </c>
    </row>
    <row r="14" spans="2:14" x14ac:dyDescent="0.25">
      <c r="E14" s="5" t="s">
        <v>1658</v>
      </c>
      <c r="F14" s="3">
        <v>150</v>
      </c>
      <c r="L14" s="5" t="s">
        <v>1658</v>
      </c>
      <c r="M14">
        <v>21</v>
      </c>
      <c r="N14">
        <v>150</v>
      </c>
    </row>
    <row r="17" spans="2:15" x14ac:dyDescent="0.25">
      <c r="B17" s="7" t="s">
        <v>1657</v>
      </c>
      <c r="C17" t="s">
        <v>1684</v>
      </c>
      <c r="D17" t="s">
        <v>1685</v>
      </c>
      <c r="F17" s="7" t="s">
        <v>1657</v>
      </c>
      <c r="G17" t="s">
        <v>1663</v>
      </c>
      <c r="I17" t="s">
        <v>1659</v>
      </c>
      <c r="J17" t="s">
        <v>1665</v>
      </c>
      <c r="K17" t="s">
        <v>1661</v>
      </c>
      <c r="L17" t="s">
        <v>1662</v>
      </c>
      <c r="M17" t="s">
        <v>1660</v>
      </c>
      <c r="N17" t="s">
        <v>1667</v>
      </c>
      <c r="O17" t="s">
        <v>1663</v>
      </c>
    </row>
    <row r="18" spans="2:15" x14ac:dyDescent="0.25">
      <c r="B18" s="5" t="s">
        <v>71</v>
      </c>
      <c r="C18" s="12">
        <v>252000</v>
      </c>
      <c r="D18" s="12">
        <v>252000</v>
      </c>
      <c r="F18" s="5" t="s">
        <v>5</v>
      </c>
      <c r="G18">
        <v>165</v>
      </c>
      <c r="I18">
        <v>150</v>
      </c>
      <c r="J18">
        <v>17</v>
      </c>
      <c r="K18">
        <v>21</v>
      </c>
      <c r="L18" s="9">
        <v>0.14000000000000001</v>
      </c>
      <c r="M18" s="8">
        <v>1049000</v>
      </c>
      <c r="N18" s="8">
        <v>692750</v>
      </c>
      <c r="O18">
        <v>507</v>
      </c>
    </row>
    <row r="19" spans="2:15" x14ac:dyDescent="0.25">
      <c r="B19" s="5" t="s">
        <v>20</v>
      </c>
      <c r="C19" s="12">
        <v>144500</v>
      </c>
      <c r="D19" s="12">
        <v>170000</v>
      </c>
      <c r="F19" s="5" t="s">
        <v>932</v>
      </c>
      <c r="G19">
        <v>134</v>
      </c>
    </row>
    <row r="20" spans="2:15" x14ac:dyDescent="0.25">
      <c r="B20" s="5" t="s">
        <v>84</v>
      </c>
      <c r="C20" s="12">
        <v>104000</v>
      </c>
      <c r="D20" s="12">
        <v>160000</v>
      </c>
      <c r="F20" s="5" t="s">
        <v>936</v>
      </c>
      <c r="G20">
        <v>101</v>
      </c>
    </row>
    <row r="21" spans="2:15" x14ac:dyDescent="0.25">
      <c r="B21" s="5" t="s">
        <v>42</v>
      </c>
      <c r="C21" s="12">
        <v>47600</v>
      </c>
      <c r="D21" s="12">
        <v>119000</v>
      </c>
      <c r="F21" s="5" t="s">
        <v>84</v>
      </c>
      <c r="G21">
        <v>69</v>
      </c>
    </row>
    <row r="22" spans="2:15" x14ac:dyDescent="0.25">
      <c r="B22" s="5" t="s">
        <v>104</v>
      </c>
      <c r="C22" s="12">
        <v>74250</v>
      </c>
      <c r="D22" s="12">
        <v>99000</v>
      </c>
      <c r="F22" s="5" t="s">
        <v>946</v>
      </c>
      <c r="G22">
        <v>38</v>
      </c>
    </row>
    <row r="23" spans="2:15" x14ac:dyDescent="0.25">
      <c r="B23" s="5" t="s">
        <v>96</v>
      </c>
      <c r="C23" s="12">
        <v>19000</v>
      </c>
      <c r="D23" s="12">
        <v>95000</v>
      </c>
      <c r="F23" s="5" t="s">
        <v>1658</v>
      </c>
      <c r="G23">
        <v>507</v>
      </c>
    </row>
    <row r="24" spans="2:15" x14ac:dyDescent="0.25">
      <c r="B24" s="5" t="s">
        <v>90</v>
      </c>
      <c r="C24" s="12">
        <v>45000</v>
      </c>
      <c r="D24" s="12">
        <v>90000</v>
      </c>
    </row>
    <row r="25" spans="2:15" x14ac:dyDescent="0.25">
      <c r="B25" s="5" t="s">
        <v>51</v>
      </c>
      <c r="C25" s="12">
        <v>6400</v>
      </c>
      <c r="D25" s="12">
        <v>64000</v>
      </c>
    </row>
    <row r="26" spans="2:15" x14ac:dyDescent="0.25">
      <c r="B26" s="5" t="s">
        <v>147</v>
      </c>
      <c r="C26" s="12">
        <v>0</v>
      </c>
      <c r="D26" s="12">
        <v>0</v>
      </c>
    </row>
    <row r="27" spans="2:15" x14ac:dyDescent="0.25">
      <c r="B27" s="5" t="s">
        <v>1658</v>
      </c>
      <c r="C27" s="10">
        <v>692750</v>
      </c>
      <c r="D27" s="10">
        <v>1049000</v>
      </c>
    </row>
    <row r="30" spans="2:15" x14ac:dyDescent="0.25">
      <c r="B30" s="7" t="s">
        <v>1657</v>
      </c>
      <c r="C30" t="s">
        <v>1659</v>
      </c>
    </row>
    <row r="31" spans="2:15" x14ac:dyDescent="0.25">
      <c r="B31" s="5" t="s">
        <v>47</v>
      </c>
      <c r="C31">
        <v>38</v>
      </c>
    </row>
    <row r="32" spans="2:15" x14ac:dyDescent="0.25">
      <c r="B32" s="5" t="s">
        <v>16</v>
      </c>
      <c r="C32">
        <v>36</v>
      </c>
    </row>
    <row r="33" spans="2:3" x14ac:dyDescent="0.25">
      <c r="B33" s="5" t="s">
        <v>37</v>
      </c>
      <c r="C33">
        <v>28</v>
      </c>
    </row>
    <row r="34" spans="2:3" x14ac:dyDescent="0.25">
      <c r="B34" s="5" t="s">
        <v>27</v>
      </c>
      <c r="C34">
        <v>24</v>
      </c>
    </row>
    <row r="35" spans="2:3" x14ac:dyDescent="0.25">
      <c r="B35" s="5" t="s">
        <v>76</v>
      </c>
      <c r="C35">
        <v>24</v>
      </c>
    </row>
    <row r="36" spans="2:3" x14ac:dyDescent="0.25">
      <c r="B36" s="5" t="s">
        <v>1658</v>
      </c>
      <c r="C36">
        <v>150</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AF87-7145-41F5-A04E-3EE5A8DEC00A}">
  <dimension ref="A1:AE48"/>
  <sheetViews>
    <sheetView showGridLines="0" tabSelected="1" zoomScale="92" zoomScaleNormal="269" workbookViewId="0">
      <selection sqref="A1:B4"/>
    </sheetView>
  </sheetViews>
  <sheetFormatPr defaultRowHeight="15" x14ac:dyDescent="0.25"/>
  <sheetData>
    <row r="1" spans="1:31" ht="15" customHeight="1" x14ac:dyDescent="0.25">
      <c r="A1" s="25" t="e" vm="1">
        <v>#VALUE!</v>
      </c>
      <c r="B1" s="25"/>
      <c r="C1" s="27" t="s">
        <v>1705</v>
      </c>
      <c r="D1" s="28"/>
      <c r="E1" s="28"/>
      <c r="F1" s="28"/>
      <c r="G1" s="28"/>
      <c r="H1" s="28"/>
      <c r="I1" s="25" t="s">
        <v>1664</v>
      </c>
      <c r="J1" s="25"/>
      <c r="K1" s="25"/>
      <c r="L1" s="25"/>
      <c r="M1" s="25"/>
      <c r="N1" s="25"/>
      <c r="O1" s="25"/>
      <c r="P1" s="25"/>
      <c r="Q1" s="25"/>
      <c r="R1" s="25"/>
      <c r="S1" s="25"/>
      <c r="T1" s="25"/>
      <c r="U1" s="25"/>
      <c r="V1" s="25"/>
      <c r="W1" s="25"/>
      <c r="X1" s="25"/>
      <c r="Y1" s="25"/>
      <c r="Z1" s="21"/>
      <c r="AA1" s="21"/>
      <c r="AB1" s="21"/>
      <c r="AC1" s="21"/>
      <c r="AD1" s="21"/>
    </row>
    <row r="2" spans="1:31" ht="15" customHeight="1" x14ac:dyDescent="0.25">
      <c r="A2" s="25"/>
      <c r="B2" s="25"/>
      <c r="C2" s="28"/>
      <c r="D2" s="28"/>
      <c r="E2" s="28"/>
      <c r="F2" s="28"/>
      <c r="G2" s="28"/>
      <c r="H2" s="28"/>
      <c r="I2" s="25"/>
      <c r="J2" s="25"/>
      <c r="K2" s="25"/>
      <c r="L2" s="25"/>
      <c r="M2" s="25"/>
      <c r="N2" s="25"/>
      <c r="O2" s="25"/>
      <c r="P2" s="25"/>
      <c r="Q2" s="25"/>
      <c r="R2" s="25"/>
      <c r="S2" s="25"/>
      <c r="T2" s="25"/>
      <c r="U2" s="25"/>
      <c r="V2" s="25"/>
      <c r="W2" s="25"/>
      <c r="X2" s="25"/>
      <c r="Y2" s="25"/>
      <c r="Z2" s="21"/>
      <c r="AA2" s="21"/>
      <c r="AB2" s="21"/>
      <c r="AC2" s="21"/>
      <c r="AD2" s="21"/>
    </row>
    <row r="3" spans="1:31" ht="15" customHeight="1" x14ac:dyDescent="0.25">
      <c r="A3" s="25"/>
      <c r="B3" s="25"/>
      <c r="C3" s="28"/>
      <c r="D3" s="28"/>
      <c r="E3" s="28"/>
      <c r="F3" s="28"/>
      <c r="G3" s="28"/>
      <c r="H3" s="28"/>
      <c r="I3" s="25"/>
      <c r="J3" s="25"/>
      <c r="K3" s="25"/>
      <c r="L3" s="25"/>
      <c r="M3" s="25"/>
      <c r="N3" s="25"/>
      <c r="O3" s="25"/>
      <c r="P3" s="25"/>
      <c r="Q3" s="25"/>
      <c r="R3" s="25"/>
      <c r="S3" s="25"/>
      <c r="T3" s="25"/>
      <c r="U3" s="25"/>
      <c r="V3" s="25"/>
      <c r="W3" s="25"/>
      <c r="X3" s="25"/>
      <c r="Y3" s="25"/>
      <c r="Z3" s="21"/>
      <c r="AA3" s="21"/>
      <c r="AB3" s="21"/>
      <c r="AC3" s="21"/>
      <c r="AD3" s="21"/>
    </row>
    <row r="4" spans="1:31" ht="15.75" customHeight="1" thickBot="1" x14ac:dyDescent="0.3">
      <c r="A4" s="26"/>
      <c r="B4" s="26"/>
      <c r="C4" s="29"/>
      <c r="D4" s="29"/>
      <c r="E4" s="29"/>
      <c r="F4" s="29"/>
      <c r="G4" s="29"/>
      <c r="H4" s="29"/>
      <c r="I4" s="26"/>
      <c r="J4" s="26"/>
      <c r="K4" s="26"/>
      <c r="L4" s="26"/>
      <c r="M4" s="26"/>
      <c r="N4" s="26"/>
      <c r="O4" s="26"/>
      <c r="P4" s="26"/>
      <c r="Q4" s="26"/>
      <c r="R4" s="26"/>
      <c r="S4" s="26"/>
      <c r="T4" s="26"/>
      <c r="U4" s="26"/>
      <c r="V4" s="26"/>
      <c r="W4" s="26"/>
      <c r="X4" s="26"/>
      <c r="Y4" s="26"/>
      <c r="Z4" s="22"/>
      <c r="AA4" s="22"/>
      <c r="AB4" s="22"/>
      <c r="AC4" s="22"/>
      <c r="AD4" s="22"/>
    </row>
    <row r="5" spans="1:31" ht="15.75" thickBot="1" x14ac:dyDescent="0.3">
      <c r="I5" s="14"/>
      <c r="J5" s="14"/>
    </row>
    <row r="6" spans="1:31" ht="15.75" x14ac:dyDescent="0.25">
      <c r="A6" s="59" t="s">
        <v>1701</v>
      </c>
      <c r="B6" s="60"/>
      <c r="C6" s="60"/>
      <c r="D6" s="60"/>
      <c r="E6" s="60"/>
      <c r="F6" s="60"/>
      <c r="H6" s="63"/>
      <c r="I6" s="58" t="s">
        <v>1659</v>
      </c>
      <c r="J6" s="37"/>
      <c r="L6" s="46"/>
      <c r="M6" s="49" t="s">
        <v>1665</v>
      </c>
      <c r="N6" s="36"/>
      <c r="O6" s="37"/>
      <c r="Q6" s="15"/>
      <c r="R6" s="49" t="s">
        <v>1661</v>
      </c>
      <c r="S6" s="36"/>
      <c r="T6" s="37"/>
      <c r="V6" s="46"/>
      <c r="W6" s="49" t="s">
        <v>1662</v>
      </c>
      <c r="X6" s="36"/>
      <c r="Y6" s="37"/>
      <c r="AA6" s="46"/>
      <c r="AB6" s="35" t="s">
        <v>1666</v>
      </c>
      <c r="AC6" s="36"/>
      <c r="AD6" s="37"/>
    </row>
    <row r="7" spans="1:31" ht="15" customHeight="1" x14ac:dyDescent="0.25">
      <c r="A7" s="60"/>
      <c r="B7" s="60"/>
      <c r="C7" s="60"/>
      <c r="D7" s="60"/>
      <c r="E7" s="60"/>
      <c r="F7" s="60"/>
      <c r="H7" s="64"/>
      <c r="I7" s="50">
        <f>GETPIVOTDATA("[Measures].[Total Leads]",Pivot_Analysis!$I$17)</f>
        <v>150</v>
      </c>
      <c r="J7" s="51"/>
      <c r="L7" s="47"/>
      <c r="M7" s="50">
        <f>GETPIVOTDATA("[Measures].[Qualified Leads]",Pivot_Analysis!$I$17)</f>
        <v>17</v>
      </c>
      <c r="N7" s="50"/>
      <c r="O7" s="51"/>
      <c r="Q7" s="16"/>
      <c r="R7" s="50">
        <f>GETPIVOTDATA("[Measures].[Won Leads]",Pivot_Analysis!$I$17)</f>
        <v>21</v>
      </c>
      <c r="S7" s="50"/>
      <c r="T7" s="51"/>
      <c r="V7" s="47"/>
      <c r="W7" s="54">
        <f>GETPIVOTDATA("[Measures].[Conversion Rate]",Pivot_Analysis!$I$17)</f>
        <v>0.14000000000000001</v>
      </c>
      <c r="X7" s="54"/>
      <c r="Y7" s="55"/>
      <c r="AA7" s="47"/>
      <c r="AB7" s="38">
        <f>GETPIVOTDATA("[Measures].[Total Pipeline Value]",Pivot_Analysis!$I$17)</f>
        <v>1049000</v>
      </c>
      <c r="AC7" s="39"/>
      <c r="AD7" s="40"/>
      <c r="AE7" s="24"/>
    </row>
    <row r="8" spans="1:31" ht="19.5" customHeight="1" thickBot="1" x14ac:dyDescent="0.3">
      <c r="A8" s="61" t="s">
        <v>1702</v>
      </c>
      <c r="B8" s="62"/>
      <c r="C8" s="13"/>
      <c r="D8" s="13"/>
      <c r="E8" s="13"/>
      <c r="F8" s="13"/>
      <c r="H8" s="65"/>
      <c r="I8" s="52"/>
      <c r="J8" s="53"/>
      <c r="L8" s="48"/>
      <c r="M8" s="52"/>
      <c r="N8" s="52"/>
      <c r="O8" s="53"/>
      <c r="Q8" s="17"/>
      <c r="R8" s="52"/>
      <c r="S8" s="52"/>
      <c r="T8" s="53"/>
      <c r="V8" s="48"/>
      <c r="W8" s="56"/>
      <c r="X8" s="56"/>
      <c r="Y8" s="57"/>
      <c r="AA8" s="48"/>
      <c r="AB8" s="41"/>
      <c r="AC8" s="42"/>
      <c r="AD8" s="43"/>
      <c r="AE8" s="24"/>
    </row>
    <row r="9" spans="1:31" x14ac:dyDescent="0.25">
      <c r="A9" s="13"/>
      <c r="B9" s="13"/>
      <c r="C9" s="13"/>
      <c r="D9" s="13"/>
      <c r="E9" s="13"/>
      <c r="F9" s="13"/>
    </row>
    <row r="10" spans="1:31" ht="18.75" x14ac:dyDescent="0.25">
      <c r="A10" s="13"/>
      <c r="B10" s="13"/>
      <c r="C10" s="13"/>
      <c r="D10" s="13"/>
      <c r="E10" s="13"/>
      <c r="F10" s="13"/>
      <c r="H10" s="30" t="s">
        <v>1703</v>
      </c>
      <c r="I10" s="31"/>
      <c r="J10" s="31"/>
      <c r="K10" s="31"/>
      <c r="L10" s="31"/>
      <c r="M10" s="31"/>
      <c r="N10" s="30"/>
      <c r="O10" s="31"/>
      <c r="P10" s="31"/>
      <c r="Q10" s="31"/>
      <c r="R10" s="31"/>
      <c r="S10" s="31"/>
      <c r="T10" s="30"/>
      <c r="U10" s="31"/>
      <c r="V10" s="31"/>
      <c r="W10" s="31"/>
      <c r="X10" s="31"/>
      <c r="Y10" s="31"/>
      <c r="Z10" s="30"/>
      <c r="AA10" s="31"/>
      <c r="AB10" s="31"/>
      <c r="AC10" s="31"/>
      <c r="AD10" s="31"/>
    </row>
    <row r="11" spans="1:31" x14ac:dyDescent="0.25">
      <c r="A11" s="13"/>
      <c r="B11" s="13"/>
      <c r="C11" s="13"/>
      <c r="D11" s="13"/>
      <c r="E11" s="13"/>
      <c r="F11" s="13"/>
    </row>
    <row r="12" spans="1:31" x14ac:dyDescent="0.25">
      <c r="A12" s="13"/>
      <c r="B12" s="13"/>
      <c r="C12" s="13"/>
      <c r="D12" s="13"/>
      <c r="E12" s="13"/>
      <c r="F12" s="13"/>
    </row>
    <row r="13" spans="1:31" x14ac:dyDescent="0.25">
      <c r="A13" s="13"/>
      <c r="B13" s="13"/>
      <c r="C13" s="13"/>
      <c r="D13" s="13"/>
      <c r="E13" s="13"/>
      <c r="F13" s="13"/>
    </row>
    <row r="14" spans="1:31" x14ac:dyDescent="0.25">
      <c r="A14" s="13"/>
      <c r="B14" s="13"/>
      <c r="C14" s="13"/>
      <c r="D14" s="13"/>
      <c r="E14" s="13"/>
      <c r="F14" s="13"/>
    </row>
    <row r="15" spans="1:31" x14ac:dyDescent="0.25">
      <c r="A15" s="13"/>
      <c r="B15" s="13"/>
      <c r="C15" s="13"/>
      <c r="D15" s="13"/>
      <c r="E15" s="13"/>
      <c r="F15" s="13"/>
    </row>
    <row r="16" spans="1:31" x14ac:dyDescent="0.25">
      <c r="A16" s="13"/>
      <c r="B16" s="13"/>
      <c r="C16" s="13"/>
      <c r="D16" s="13"/>
      <c r="E16" s="13"/>
      <c r="F16" s="13"/>
    </row>
    <row r="17" spans="1:30" x14ac:dyDescent="0.25">
      <c r="A17" s="13"/>
      <c r="B17" s="13"/>
      <c r="C17" s="13"/>
      <c r="D17" s="13"/>
      <c r="E17" s="13"/>
      <c r="F17" s="13"/>
    </row>
    <row r="18" spans="1:30" x14ac:dyDescent="0.25">
      <c r="A18" s="13"/>
      <c r="B18" s="13"/>
      <c r="C18" s="13"/>
      <c r="D18" s="13"/>
      <c r="E18" s="13"/>
      <c r="F18" s="13"/>
    </row>
    <row r="19" spans="1:30" x14ac:dyDescent="0.25">
      <c r="A19" s="13"/>
      <c r="B19" s="13"/>
      <c r="C19" s="13"/>
      <c r="D19" s="13"/>
      <c r="E19" s="13"/>
      <c r="F19" s="13"/>
    </row>
    <row r="20" spans="1:30" x14ac:dyDescent="0.25">
      <c r="A20" s="13"/>
      <c r="B20" s="13"/>
      <c r="C20" s="13"/>
      <c r="D20" s="13"/>
      <c r="E20" s="13"/>
      <c r="F20" s="13"/>
    </row>
    <row r="21" spans="1:30" x14ac:dyDescent="0.25">
      <c r="A21" s="13"/>
      <c r="B21" s="13"/>
      <c r="C21" s="13"/>
      <c r="D21" s="13"/>
      <c r="E21" s="13"/>
      <c r="F21" s="13"/>
    </row>
    <row r="22" spans="1:30" x14ac:dyDescent="0.25">
      <c r="A22" s="13"/>
      <c r="B22" s="13"/>
      <c r="C22" s="13"/>
      <c r="D22" s="13"/>
      <c r="E22" s="13"/>
      <c r="F22" s="13"/>
    </row>
    <row r="23" spans="1:30" x14ac:dyDescent="0.25">
      <c r="A23" s="13"/>
      <c r="B23" s="13"/>
      <c r="C23" s="13"/>
      <c r="D23" s="13"/>
      <c r="E23" s="13"/>
      <c r="F23" s="13"/>
    </row>
    <row r="24" spans="1:30" x14ac:dyDescent="0.25">
      <c r="A24" s="13"/>
      <c r="B24" s="13"/>
      <c r="C24" s="13"/>
      <c r="D24" s="13"/>
      <c r="E24" s="13"/>
      <c r="F24" s="13"/>
    </row>
    <row r="25" spans="1:30" x14ac:dyDescent="0.25">
      <c r="A25" s="13"/>
      <c r="B25" s="13"/>
      <c r="C25" s="13"/>
      <c r="D25" s="13"/>
      <c r="E25" s="13"/>
      <c r="F25" s="13"/>
    </row>
    <row r="26" spans="1:30" ht="15" customHeight="1" x14ac:dyDescent="0.25">
      <c r="A26" s="13"/>
      <c r="B26" s="13"/>
      <c r="C26" s="13"/>
      <c r="D26" s="13"/>
      <c r="E26" s="13"/>
      <c r="F26" s="13"/>
      <c r="H26" s="44" t="s">
        <v>1704</v>
      </c>
      <c r="I26" s="44"/>
      <c r="J26" s="44"/>
      <c r="K26" s="44"/>
      <c r="L26" s="44"/>
      <c r="M26" s="44"/>
      <c r="N26" s="44"/>
      <c r="O26" s="44"/>
      <c r="P26" s="44"/>
      <c r="Q26" s="44"/>
      <c r="R26" s="44"/>
      <c r="S26" s="44"/>
      <c r="T26" s="44"/>
      <c r="U26" s="44"/>
      <c r="V26" s="44"/>
      <c r="W26" s="44"/>
      <c r="X26" s="44"/>
      <c r="Y26" s="44"/>
      <c r="Z26" s="44"/>
      <c r="AA26" s="44"/>
      <c r="AB26" s="44"/>
      <c r="AC26" s="44"/>
      <c r="AD26" s="44"/>
    </row>
    <row r="27" spans="1:30" x14ac:dyDescent="0.25">
      <c r="A27" s="13"/>
      <c r="B27" s="13"/>
      <c r="C27" s="13"/>
      <c r="D27" s="13"/>
      <c r="E27" s="13"/>
      <c r="F27" s="13"/>
    </row>
    <row r="28" spans="1:30" ht="18.75" x14ac:dyDescent="0.25">
      <c r="A28" s="44" t="s">
        <v>1668</v>
      </c>
      <c r="B28" s="45"/>
      <c r="C28" s="45"/>
      <c r="D28" s="45"/>
      <c r="E28" s="45"/>
      <c r="F28" s="45"/>
    </row>
    <row r="29" spans="1:30" x14ac:dyDescent="0.25">
      <c r="A29" s="34"/>
      <c r="B29" s="32" t="str" cm="1">
        <f t="array" ref="B29">IFERROR(
_xlfn.LET(
_xlpm.Names,Pivot_Analysis!$H$4:$H$100,
_xlpm.Values,Pivot_Analysis!$I$4:$I$100,
_xlpm.Valid,(_xlpm.Names&lt;&gt;"")*(_xlpm.Names&lt;&gt;"Grand Total"),
_xlpm.Top,MAX(_xlfn._xlws.FILTER(_xlpm.Values,_xlpm.Valid)),
"Top products: "&amp;_xlfn.TEXTJOIN(", ",TRUE,_xlfn._xlws.FILTER(_xlpm.Names,_xlpm.Valid*(_xlpm.Values=_xlpm.Top)))&amp;", with "&amp;_xlpm.Top&amp;" leads."
),
"No product data available for the current filters."
)</f>
        <v>Top products: EC730, E850, with 33 leads.</v>
      </c>
      <c r="C29" s="32"/>
      <c r="D29" s="32"/>
      <c r="E29" s="32"/>
      <c r="F29" s="32"/>
    </row>
    <row r="30" spans="1:30" x14ac:dyDescent="0.25">
      <c r="A30" s="34"/>
      <c r="B30" s="32"/>
      <c r="C30" s="32"/>
      <c r="D30" s="32"/>
      <c r="E30" s="32"/>
      <c r="F30" s="32"/>
    </row>
    <row r="31" spans="1:30" x14ac:dyDescent="0.25">
      <c r="A31" s="33"/>
      <c r="B31" s="32" t="str">
        <f>"Total pipeline value : "&amp;TEXT(AB7,"£#,##0")&amp;"."</f>
        <v>Total pipeline value : £1,049,000.</v>
      </c>
      <c r="C31" s="32"/>
      <c r="D31" s="32"/>
      <c r="E31" s="32"/>
      <c r="F31" s="32"/>
    </row>
    <row r="32" spans="1:30" x14ac:dyDescent="0.25">
      <c r="A32" s="33"/>
      <c r="B32" s="32"/>
      <c r="C32" s="32"/>
      <c r="D32" s="32"/>
      <c r="E32" s="32"/>
      <c r="F32" s="32"/>
    </row>
    <row r="33" spans="1:6" x14ac:dyDescent="0.25">
      <c r="A33" s="34"/>
      <c r="B33" s="32" t="str">
        <f>"Expected pipeline value : "&amp;TEXT(Pivot_Analysis!N18,"£#,##0")&amp;"."</f>
        <v>Expected pipeline value : £692,750.</v>
      </c>
      <c r="C33" s="32"/>
      <c r="D33" s="32"/>
      <c r="E33" s="32"/>
      <c r="F33" s="32"/>
    </row>
    <row r="34" spans="1:6" x14ac:dyDescent="0.25">
      <c r="A34" s="34"/>
      <c r="B34" s="32"/>
      <c r="C34" s="32"/>
      <c r="D34" s="32"/>
      <c r="E34" s="32"/>
      <c r="F34" s="32"/>
    </row>
    <row r="35" spans="1:6" x14ac:dyDescent="0.25">
      <c r="A35" s="34"/>
      <c r="B35" s="32" t="str" cm="1">
        <f t="array" ref="B35">IFERROR(
"Top lead source : "&amp;INDEX(_xlfn._xlws.FILTER(Pivot_Analysis!$E$4:$E$100,(Pivot_Analysis!$E$4:$E$100&lt;&gt;"Grand Total")*(Pivot_Analysis!$E$4:$E$100&lt;&gt;"")),MATCH(MAX(_xlfn._xlws.FILTER(Pivot_Analysis!$F$4:$F$100,(Pivot_Analysis!$E$4:$E$100&lt;&gt;"Grand Total")*(Pivot_Analysis!$E$4:$E$100&lt;&gt;""))),_xlfn._xlws.FILTER(Pivot_Analysis!$F$4:$F$100,(Pivot_Analysis!$E$4:$E$100&lt;&gt;"Grand Total")*(Pivot_Analysis!$E$4:$E$100&lt;&gt;"")),0))&amp;", generating "&amp;MAX(_xlfn._xlws.FILTER(Pivot_Analysis!$F$4:$F$100,(Pivot_Analysis!$E$4:$E$100&lt;&gt;"Grand Total")*(Pivot_Analysis!$E$4:$E$100&lt;&gt;"")))&amp;" leads.",
"No lead source data available for the current filters."
)</f>
        <v>Top lead source : Instagram, generating 21 leads.</v>
      </c>
      <c r="C35" s="32"/>
      <c r="D35" s="32"/>
      <c r="E35" s="32"/>
      <c r="F35" s="32"/>
    </row>
    <row r="36" spans="1:6" x14ac:dyDescent="0.25">
      <c r="A36" s="34"/>
      <c r="B36" s="32"/>
      <c r="C36" s="32"/>
      <c r="D36" s="32"/>
      <c r="E36" s="32"/>
      <c r="F36" s="32"/>
    </row>
    <row r="37" spans="1:6" x14ac:dyDescent="0.25">
      <c r="A37" s="34"/>
      <c r="B37" s="23" t="str">
        <f>IFERROR("Conversion rate : "&amp;TEXT(W7,"0%")&amp;", with "&amp;R7&amp;" won leads out of "&amp;I7&amp;" total leads.","Conversion rate data is currently unavailable.")</f>
        <v>Conversion rate : 14%, with 21 won leads out of 150 total leads.</v>
      </c>
      <c r="C37" s="23"/>
      <c r="D37" s="23"/>
      <c r="E37" s="23"/>
      <c r="F37" s="23"/>
    </row>
    <row r="38" spans="1:6" x14ac:dyDescent="0.25">
      <c r="A38" s="34"/>
      <c r="B38" s="23"/>
      <c r="C38" s="23"/>
      <c r="D38" s="23"/>
      <c r="E38" s="23"/>
      <c r="F38" s="23"/>
    </row>
    <row r="39" spans="1:6" x14ac:dyDescent="0.25">
      <c r="A39" s="18"/>
      <c r="B39" s="18"/>
      <c r="C39" s="18"/>
      <c r="D39" s="18"/>
      <c r="E39" s="18"/>
      <c r="F39" s="18"/>
    </row>
    <row r="40" spans="1:6" x14ac:dyDescent="0.25">
      <c r="A40" s="19"/>
      <c r="B40" s="19"/>
      <c r="C40" s="19"/>
      <c r="D40" s="19"/>
      <c r="E40" s="19"/>
      <c r="F40" s="19"/>
    </row>
    <row r="41" spans="1:6" x14ac:dyDescent="0.25">
      <c r="A41" s="20"/>
      <c r="B41" s="20"/>
      <c r="C41" s="20"/>
      <c r="D41" s="20"/>
      <c r="E41" s="20"/>
      <c r="F41" s="20"/>
    </row>
    <row r="42" spans="1:6" x14ac:dyDescent="0.25">
      <c r="A42" s="20"/>
      <c r="B42" s="20"/>
      <c r="C42" s="20"/>
      <c r="D42" s="20"/>
      <c r="E42" s="20"/>
      <c r="F42" s="20"/>
    </row>
    <row r="43" spans="1:6" x14ac:dyDescent="0.25">
      <c r="A43" s="20"/>
      <c r="B43" s="20"/>
      <c r="C43" s="20"/>
      <c r="D43" s="20"/>
      <c r="E43" s="20"/>
      <c r="F43" s="20"/>
    </row>
    <row r="44" spans="1:6" x14ac:dyDescent="0.25">
      <c r="A44" s="20"/>
      <c r="B44" s="20"/>
      <c r="C44" s="20"/>
      <c r="D44" s="20"/>
      <c r="E44" s="20"/>
      <c r="F44" s="20"/>
    </row>
    <row r="45" spans="1:6" x14ac:dyDescent="0.25">
      <c r="A45" s="20"/>
      <c r="B45" s="20"/>
      <c r="C45" s="20"/>
      <c r="D45" s="20"/>
      <c r="E45" s="20"/>
      <c r="F45" s="20"/>
    </row>
    <row r="46" spans="1:6" x14ac:dyDescent="0.25">
      <c r="A46" s="20"/>
      <c r="B46" s="20"/>
      <c r="C46" s="20"/>
      <c r="D46" s="20"/>
      <c r="E46" s="20"/>
      <c r="F46" s="20"/>
    </row>
    <row r="47" spans="1:6" x14ac:dyDescent="0.25">
      <c r="A47" s="20"/>
      <c r="B47" s="20"/>
      <c r="C47" s="20"/>
      <c r="D47" s="20"/>
      <c r="E47" s="20"/>
      <c r="F47" s="20"/>
    </row>
    <row r="48" spans="1:6" x14ac:dyDescent="0.25">
      <c r="A48" s="20"/>
      <c r="B48" s="20"/>
      <c r="C48" s="20"/>
      <c r="D48" s="20"/>
      <c r="E48" s="20"/>
      <c r="F48" s="20"/>
    </row>
  </sheetData>
  <mergeCells count="34">
    <mergeCell ref="A37:A38"/>
    <mergeCell ref="B29:F30"/>
    <mergeCell ref="A29:A30"/>
    <mergeCell ref="AB6:AD6"/>
    <mergeCell ref="AB7:AD8"/>
    <mergeCell ref="A28:F28"/>
    <mergeCell ref="V6:V8"/>
    <mergeCell ref="AA6:AA8"/>
    <mergeCell ref="H26:AD26"/>
    <mergeCell ref="R6:T6"/>
    <mergeCell ref="R7:T8"/>
    <mergeCell ref="W6:Y6"/>
    <mergeCell ref="W7:Y8"/>
    <mergeCell ref="L6:L8"/>
    <mergeCell ref="I6:J6"/>
    <mergeCell ref="I7:J8"/>
    <mergeCell ref="Z10:AD10"/>
    <mergeCell ref="B31:F32"/>
    <mergeCell ref="B33:F34"/>
    <mergeCell ref="B35:F36"/>
    <mergeCell ref="A31:A32"/>
    <mergeCell ref="A33:A34"/>
    <mergeCell ref="A35:A36"/>
    <mergeCell ref="I1:Y4"/>
    <mergeCell ref="A1:B4"/>
    <mergeCell ref="C1:H4"/>
    <mergeCell ref="H10:M10"/>
    <mergeCell ref="N10:S10"/>
    <mergeCell ref="T10:Y10"/>
    <mergeCell ref="M6:O6"/>
    <mergeCell ref="M7:O8"/>
    <mergeCell ref="A6:F7"/>
    <mergeCell ref="A8:B8"/>
    <mergeCell ref="H6:H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7AC39-2735-4C1A-BEFB-20E47C676D08}">
  <dimension ref="A1:M151"/>
  <sheetViews>
    <sheetView workbookViewId="0">
      <selection activeCell="M3" sqref="M3"/>
    </sheetView>
  </sheetViews>
  <sheetFormatPr defaultRowHeight="15" x14ac:dyDescent="0.25"/>
  <cols>
    <col min="1" max="1" width="10.28515625" bestFit="1" customWidth="1"/>
    <col min="2" max="2" width="14.7109375" bestFit="1" customWidth="1"/>
    <col min="3" max="3" width="12.5703125" bestFit="1" customWidth="1"/>
    <col min="4" max="4" width="14.42578125" bestFit="1" customWidth="1"/>
    <col min="5" max="5" width="13" customWidth="1"/>
    <col min="6" max="6" width="16.5703125" bestFit="1" customWidth="1"/>
    <col min="7" max="7" width="20.7109375" bestFit="1" customWidth="1"/>
    <col min="8" max="8" width="13.28515625" bestFit="1" customWidth="1"/>
    <col min="9" max="9" width="18.42578125" bestFit="1" customWidth="1"/>
    <col min="10" max="10" width="14.42578125" bestFit="1" customWidth="1"/>
    <col min="11" max="11" width="18.28515625" bestFit="1" customWidth="1"/>
    <col min="12" max="12" width="14.85546875" bestFit="1" customWidth="1"/>
    <col min="13" max="13" width="11.140625" bestFit="1" customWidth="1"/>
    <col min="14" max="14" width="17.28515625" bestFit="1" customWidth="1"/>
    <col min="15" max="15" width="34.85546875" bestFit="1" customWidth="1"/>
    <col min="16" max="16" width="16.42578125" bestFit="1" customWidth="1"/>
    <col min="17" max="17" width="14.42578125" bestFit="1" customWidth="1"/>
    <col min="18" max="18" width="18.28515625" bestFit="1" customWidth="1"/>
    <col min="19" max="19" width="20.7109375" bestFit="1" customWidth="1"/>
    <col min="20" max="20" width="14.42578125" bestFit="1" customWidth="1"/>
    <col min="21" max="21" width="15.5703125" bestFit="1" customWidth="1"/>
  </cols>
  <sheetData>
    <row r="1" spans="1:13" x14ac:dyDescent="0.25">
      <c r="A1" t="s">
        <v>765</v>
      </c>
      <c r="B1" t="s">
        <v>0</v>
      </c>
      <c r="C1" t="s">
        <v>766</v>
      </c>
      <c r="D1" t="s">
        <v>7</v>
      </c>
      <c r="E1" t="s">
        <v>713</v>
      </c>
      <c r="F1" t="s">
        <v>714</v>
      </c>
      <c r="G1" t="s">
        <v>767</v>
      </c>
      <c r="H1" t="s">
        <v>919</v>
      </c>
      <c r="I1" t="s">
        <v>920</v>
      </c>
      <c r="J1" t="s">
        <v>10</v>
      </c>
      <c r="K1" t="s">
        <v>921</v>
      </c>
      <c r="L1" t="s">
        <v>1614</v>
      </c>
      <c r="M1" t="s">
        <v>918</v>
      </c>
    </row>
    <row r="2" spans="1:13" x14ac:dyDescent="0.25">
      <c r="A2" t="s">
        <v>768</v>
      </c>
      <c r="B2" t="s">
        <v>12</v>
      </c>
      <c r="C2" s="2">
        <v>46030</v>
      </c>
      <c r="D2" t="s">
        <v>6</v>
      </c>
      <c r="E2" t="s">
        <v>717</v>
      </c>
      <c r="F2" t="s">
        <v>19</v>
      </c>
      <c r="G2" t="s">
        <v>20</v>
      </c>
      <c r="H2">
        <v>85</v>
      </c>
      <c r="I2">
        <v>10000</v>
      </c>
      <c r="J2" t="s">
        <v>21</v>
      </c>
      <c r="K2" s="2">
        <v>46037</v>
      </c>
      <c r="L2" t="s">
        <v>1654</v>
      </c>
      <c r="M2">
        <f t="shared" ref="M2:M33" si="0">COUNTIF(B:B,B2)</f>
        <v>1</v>
      </c>
    </row>
    <row r="3" spans="1:13" x14ac:dyDescent="0.25">
      <c r="A3" t="s">
        <v>772</v>
      </c>
      <c r="B3" t="s">
        <v>54</v>
      </c>
      <c r="C3" s="2">
        <v>46220</v>
      </c>
      <c r="D3" t="s">
        <v>30</v>
      </c>
      <c r="E3" t="s">
        <v>717</v>
      </c>
      <c r="F3" t="s">
        <v>19</v>
      </c>
      <c r="G3" t="s">
        <v>51</v>
      </c>
      <c r="H3">
        <v>10</v>
      </c>
      <c r="I3">
        <v>4000</v>
      </c>
      <c r="J3" t="s">
        <v>32</v>
      </c>
      <c r="K3" s="2">
        <v>46227</v>
      </c>
      <c r="L3" t="s">
        <v>1650</v>
      </c>
      <c r="M3">
        <f t="shared" si="0"/>
        <v>1</v>
      </c>
    </row>
    <row r="4" spans="1:13" x14ac:dyDescent="0.25">
      <c r="A4" t="s">
        <v>769</v>
      </c>
      <c r="B4" t="s">
        <v>23</v>
      </c>
      <c r="C4" s="2">
        <v>46137</v>
      </c>
      <c r="D4" t="s">
        <v>30</v>
      </c>
      <c r="E4" t="s">
        <v>723</v>
      </c>
      <c r="F4" t="s">
        <v>31</v>
      </c>
      <c r="G4" t="s">
        <v>20</v>
      </c>
      <c r="H4">
        <v>85</v>
      </c>
      <c r="I4">
        <v>10000</v>
      </c>
      <c r="J4" t="s">
        <v>32</v>
      </c>
      <c r="K4" s="2">
        <v>46144</v>
      </c>
      <c r="L4" t="s">
        <v>1650</v>
      </c>
      <c r="M4">
        <f t="shared" si="0"/>
        <v>1</v>
      </c>
    </row>
    <row r="5" spans="1:13" x14ac:dyDescent="0.25">
      <c r="A5" t="s">
        <v>770</v>
      </c>
      <c r="B5" t="s">
        <v>34</v>
      </c>
      <c r="C5" s="2">
        <v>46268</v>
      </c>
      <c r="D5" t="s">
        <v>40</v>
      </c>
      <c r="E5" t="s">
        <v>721</v>
      </c>
      <c r="F5" t="s">
        <v>41</v>
      </c>
      <c r="G5" t="s">
        <v>42</v>
      </c>
      <c r="H5">
        <v>40</v>
      </c>
      <c r="I5">
        <v>7000</v>
      </c>
      <c r="J5" t="s">
        <v>32</v>
      </c>
      <c r="K5" s="2">
        <v>46275</v>
      </c>
      <c r="L5" t="s">
        <v>1645</v>
      </c>
      <c r="M5">
        <f t="shared" si="0"/>
        <v>1</v>
      </c>
    </row>
    <row r="6" spans="1:13" x14ac:dyDescent="0.25">
      <c r="A6" t="s">
        <v>771</v>
      </c>
      <c r="B6" t="s">
        <v>44</v>
      </c>
      <c r="C6" s="2">
        <v>46160</v>
      </c>
      <c r="D6" t="s">
        <v>50</v>
      </c>
      <c r="E6" t="s">
        <v>721</v>
      </c>
      <c r="F6" t="s">
        <v>41</v>
      </c>
      <c r="G6" t="s">
        <v>51</v>
      </c>
      <c r="H6">
        <v>10</v>
      </c>
      <c r="I6">
        <v>4000</v>
      </c>
      <c r="J6" t="s">
        <v>52</v>
      </c>
      <c r="K6" s="2">
        <v>46167</v>
      </c>
      <c r="L6" t="s">
        <v>1647</v>
      </c>
      <c r="M6">
        <f t="shared" si="0"/>
        <v>1</v>
      </c>
    </row>
    <row r="7" spans="1:13" x14ac:dyDescent="0.25">
      <c r="A7" t="s">
        <v>773</v>
      </c>
      <c r="B7" t="s">
        <v>59</v>
      </c>
      <c r="C7" s="2">
        <v>46113</v>
      </c>
      <c r="D7" t="s">
        <v>5</v>
      </c>
      <c r="E7" t="s">
        <v>721</v>
      </c>
      <c r="F7" t="s">
        <v>41</v>
      </c>
      <c r="G7" t="s">
        <v>42</v>
      </c>
      <c r="H7">
        <v>40</v>
      </c>
      <c r="I7">
        <v>7000</v>
      </c>
      <c r="J7" t="s">
        <v>64</v>
      </c>
      <c r="K7" s="2">
        <v>46120</v>
      </c>
      <c r="L7" t="s">
        <v>1639</v>
      </c>
      <c r="M7">
        <f t="shared" si="0"/>
        <v>1</v>
      </c>
    </row>
    <row r="8" spans="1:13" x14ac:dyDescent="0.25">
      <c r="A8" t="s">
        <v>774</v>
      </c>
      <c r="B8" t="s">
        <v>66</v>
      </c>
      <c r="C8" s="2">
        <v>46092</v>
      </c>
      <c r="D8" t="s">
        <v>30</v>
      </c>
      <c r="E8" t="s">
        <v>720</v>
      </c>
      <c r="F8" t="s">
        <v>70</v>
      </c>
      <c r="G8" t="s">
        <v>71</v>
      </c>
      <c r="H8">
        <v>100</v>
      </c>
      <c r="I8">
        <v>12000</v>
      </c>
      <c r="J8" t="s">
        <v>52</v>
      </c>
      <c r="K8" s="2">
        <v>46099</v>
      </c>
      <c r="L8" t="s">
        <v>1650</v>
      </c>
      <c r="M8">
        <f t="shared" si="0"/>
        <v>1</v>
      </c>
    </row>
    <row r="9" spans="1:13" x14ac:dyDescent="0.25">
      <c r="A9" t="s">
        <v>775</v>
      </c>
      <c r="B9" t="s">
        <v>73</v>
      </c>
      <c r="C9" s="2">
        <v>46039</v>
      </c>
      <c r="D9" t="s">
        <v>78</v>
      </c>
      <c r="E9" t="s">
        <v>721</v>
      </c>
      <c r="F9" t="s">
        <v>41</v>
      </c>
      <c r="G9" t="s">
        <v>20</v>
      </c>
      <c r="H9">
        <v>85</v>
      </c>
      <c r="I9">
        <v>10000</v>
      </c>
      <c r="J9" t="s">
        <v>64</v>
      </c>
      <c r="K9" s="2">
        <v>46046</v>
      </c>
      <c r="L9" t="s">
        <v>1623</v>
      </c>
      <c r="M9">
        <f t="shared" si="0"/>
        <v>1</v>
      </c>
    </row>
    <row r="10" spans="1:13" x14ac:dyDescent="0.25">
      <c r="A10" t="s">
        <v>776</v>
      </c>
      <c r="B10" t="s">
        <v>80</v>
      </c>
      <c r="C10" s="2">
        <v>46086</v>
      </c>
      <c r="D10" t="s">
        <v>5</v>
      </c>
      <c r="E10" t="s">
        <v>720</v>
      </c>
      <c r="F10" t="s">
        <v>70</v>
      </c>
      <c r="G10" t="s">
        <v>84</v>
      </c>
      <c r="H10">
        <v>65</v>
      </c>
      <c r="I10">
        <v>8000</v>
      </c>
      <c r="J10" t="s">
        <v>32</v>
      </c>
      <c r="K10" s="2">
        <v>46093</v>
      </c>
      <c r="L10" t="s">
        <v>1639</v>
      </c>
      <c r="M10">
        <f t="shared" si="0"/>
        <v>1</v>
      </c>
    </row>
    <row r="11" spans="1:13" x14ac:dyDescent="0.25">
      <c r="A11" t="s">
        <v>777</v>
      </c>
      <c r="B11" t="s">
        <v>86</v>
      </c>
      <c r="C11" s="2">
        <v>46153</v>
      </c>
      <c r="D11" t="s">
        <v>76</v>
      </c>
      <c r="E11" t="s">
        <v>721</v>
      </c>
      <c r="F11" t="s">
        <v>41</v>
      </c>
      <c r="G11" t="s">
        <v>90</v>
      </c>
      <c r="H11">
        <v>50</v>
      </c>
      <c r="I11">
        <v>6000</v>
      </c>
      <c r="J11" t="s">
        <v>32</v>
      </c>
      <c r="K11" s="2">
        <v>46160</v>
      </c>
      <c r="L11" t="s">
        <v>1637</v>
      </c>
      <c r="M11">
        <f t="shared" si="0"/>
        <v>1</v>
      </c>
    </row>
    <row r="12" spans="1:13" x14ac:dyDescent="0.25">
      <c r="A12" t="s">
        <v>778</v>
      </c>
      <c r="B12" t="s">
        <v>92</v>
      </c>
      <c r="C12" s="2">
        <v>46120</v>
      </c>
      <c r="D12" t="s">
        <v>76</v>
      </c>
      <c r="E12" t="s">
        <v>723</v>
      </c>
      <c r="F12" t="s">
        <v>31</v>
      </c>
      <c r="G12" t="s">
        <v>96</v>
      </c>
      <c r="H12">
        <v>20</v>
      </c>
      <c r="I12">
        <v>5000</v>
      </c>
      <c r="J12" t="s">
        <v>52</v>
      </c>
      <c r="K12" s="2">
        <v>46127</v>
      </c>
      <c r="L12" t="s">
        <v>1637</v>
      </c>
      <c r="M12">
        <f t="shared" si="0"/>
        <v>1</v>
      </c>
    </row>
    <row r="13" spans="1:13" x14ac:dyDescent="0.25">
      <c r="A13" t="s">
        <v>779</v>
      </c>
      <c r="B13" t="s">
        <v>98</v>
      </c>
      <c r="C13" s="2">
        <v>46098</v>
      </c>
      <c r="D13" t="s">
        <v>6</v>
      </c>
      <c r="E13" t="s">
        <v>721</v>
      </c>
      <c r="F13" t="s">
        <v>41</v>
      </c>
      <c r="G13" t="s">
        <v>104</v>
      </c>
      <c r="H13">
        <v>75</v>
      </c>
      <c r="I13">
        <v>9000</v>
      </c>
      <c r="J13" t="s">
        <v>21</v>
      </c>
      <c r="K13" s="2">
        <v>46105</v>
      </c>
      <c r="L13" t="s">
        <v>1654</v>
      </c>
      <c r="M13">
        <f t="shared" si="0"/>
        <v>1</v>
      </c>
    </row>
    <row r="14" spans="1:13" x14ac:dyDescent="0.25">
      <c r="A14" t="s">
        <v>780</v>
      </c>
      <c r="B14" t="s">
        <v>106</v>
      </c>
      <c r="C14" s="2">
        <v>46238</v>
      </c>
      <c r="D14" t="s">
        <v>112</v>
      </c>
      <c r="E14" t="s">
        <v>723</v>
      </c>
      <c r="F14" t="s">
        <v>31</v>
      </c>
      <c r="G14" t="s">
        <v>96</v>
      </c>
      <c r="H14">
        <v>20</v>
      </c>
      <c r="I14">
        <v>5000</v>
      </c>
      <c r="J14" t="s">
        <v>64</v>
      </c>
      <c r="K14" s="2">
        <v>46245</v>
      </c>
      <c r="L14" t="s">
        <v>1652</v>
      </c>
      <c r="M14">
        <f t="shared" si="0"/>
        <v>1</v>
      </c>
    </row>
    <row r="15" spans="1:13" x14ac:dyDescent="0.25">
      <c r="A15" t="s">
        <v>781</v>
      </c>
      <c r="B15" t="s">
        <v>114</v>
      </c>
      <c r="C15" s="2">
        <v>46027</v>
      </c>
      <c r="D15" t="s">
        <v>6</v>
      </c>
      <c r="E15" t="s">
        <v>717</v>
      </c>
      <c r="F15" t="s">
        <v>19</v>
      </c>
      <c r="G15" t="s">
        <v>104</v>
      </c>
      <c r="H15">
        <v>75</v>
      </c>
      <c r="I15">
        <v>9000</v>
      </c>
      <c r="J15" t="s">
        <v>52</v>
      </c>
      <c r="K15" s="2">
        <v>46034</v>
      </c>
      <c r="L15" t="s">
        <v>1654</v>
      </c>
      <c r="M15">
        <f t="shared" si="0"/>
        <v>1</v>
      </c>
    </row>
    <row r="16" spans="1:13" x14ac:dyDescent="0.25">
      <c r="A16" t="s">
        <v>782</v>
      </c>
      <c r="B16" t="s">
        <v>120</v>
      </c>
      <c r="C16" s="2">
        <v>46273</v>
      </c>
      <c r="D16" t="s">
        <v>124</v>
      </c>
      <c r="E16" t="s">
        <v>717</v>
      </c>
      <c r="F16" t="s">
        <v>19</v>
      </c>
      <c r="G16" t="s">
        <v>71</v>
      </c>
      <c r="H16">
        <v>100</v>
      </c>
      <c r="I16">
        <v>12000</v>
      </c>
      <c r="J16" t="s">
        <v>21</v>
      </c>
      <c r="K16" s="2">
        <v>46280</v>
      </c>
      <c r="L16" t="s">
        <v>1627</v>
      </c>
      <c r="M16">
        <f t="shared" si="0"/>
        <v>1</v>
      </c>
    </row>
    <row r="17" spans="1:13" x14ac:dyDescent="0.25">
      <c r="A17" t="s">
        <v>783</v>
      </c>
      <c r="B17" t="s">
        <v>126</v>
      </c>
      <c r="C17" s="2">
        <v>46260</v>
      </c>
      <c r="D17" t="s">
        <v>6</v>
      </c>
      <c r="E17" t="s">
        <v>723</v>
      </c>
      <c r="F17" t="s">
        <v>31</v>
      </c>
      <c r="G17" t="s">
        <v>20</v>
      </c>
      <c r="H17">
        <v>85</v>
      </c>
      <c r="I17">
        <v>10000</v>
      </c>
      <c r="J17" t="s">
        <v>32</v>
      </c>
      <c r="K17" s="2">
        <v>46267</v>
      </c>
      <c r="L17" t="s">
        <v>1654</v>
      </c>
      <c r="M17">
        <f t="shared" si="0"/>
        <v>1</v>
      </c>
    </row>
    <row r="18" spans="1:13" x14ac:dyDescent="0.25">
      <c r="A18" t="s">
        <v>784</v>
      </c>
      <c r="B18" t="s">
        <v>132</v>
      </c>
      <c r="C18" s="2">
        <v>46080</v>
      </c>
      <c r="D18" t="s">
        <v>6</v>
      </c>
      <c r="E18" t="s">
        <v>722</v>
      </c>
      <c r="F18" t="s">
        <v>135</v>
      </c>
      <c r="G18" t="s">
        <v>96</v>
      </c>
      <c r="H18">
        <v>20</v>
      </c>
      <c r="I18">
        <v>5000</v>
      </c>
      <c r="J18" t="s">
        <v>32</v>
      </c>
      <c r="K18" s="2">
        <v>46087</v>
      </c>
      <c r="L18" t="s">
        <v>1654</v>
      </c>
      <c r="M18">
        <f t="shared" si="0"/>
        <v>1</v>
      </c>
    </row>
    <row r="19" spans="1:13" x14ac:dyDescent="0.25">
      <c r="A19" t="s">
        <v>785</v>
      </c>
      <c r="B19" t="s">
        <v>137</v>
      </c>
      <c r="C19" s="2">
        <v>46081</v>
      </c>
      <c r="D19" t="s">
        <v>30</v>
      </c>
      <c r="E19" t="s">
        <v>717</v>
      </c>
      <c r="F19" t="s">
        <v>19</v>
      </c>
      <c r="G19" t="s">
        <v>96</v>
      </c>
      <c r="H19">
        <v>20</v>
      </c>
      <c r="I19">
        <v>5000</v>
      </c>
      <c r="J19" t="s">
        <v>21</v>
      </c>
      <c r="K19" s="2">
        <v>46088</v>
      </c>
      <c r="L19" t="s">
        <v>1650</v>
      </c>
      <c r="M19">
        <f t="shared" si="0"/>
        <v>1</v>
      </c>
    </row>
    <row r="20" spans="1:13" x14ac:dyDescent="0.25">
      <c r="A20" t="s">
        <v>786</v>
      </c>
      <c r="B20" t="s">
        <v>143</v>
      </c>
      <c r="C20" s="2">
        <v>46208</v>
      </c>
      <c r="D20" t="s">
        <v>5</v>
      </c>
      <c r="E20" t="s">
        <v>720</v>
      </c>
      <c r="F20" t="s">
        <v>70</v>
      </c>
      <c r="G20" t="s">
        <v>147</v>
      </c>
      <c r="H20">
        <v>0</v>
      </c>
      <c r="I20">
        <v>0</v>
      </c>
      <c r="J20" t="s">
        <v>32</v>
      </c>
      <c r="K20" s="2">
        <v>46215</v>
      </c>
      <c r="L20" t="s">
        <v>1639</v>
      </c>
      <c r="M20">
        <f t="shared" si="0"/>
        <v>1</v>
      </c>
    </row>
    <row r="21" spans="1:13" x14ac:dyDescent="0.25">
      <c r="A21" t="s">
        <v>787</v>
      </c>
      <c r="B21" t="s">
        <v>149</v>
      </c>
      <c r="C21" s="2">
        <v>46113</v>
      </c>
      <c r="D21" t="s">
        <v>30</v>
      </c>
      <c r="E21" t="s">
        <v>717</v>
      </c>
      <c r="F21" t="s">
        <v>19</v>
      </c>
      <c r="G21" t="s">
        <v>96</v>
      </c>
      <c r="H21">
        <v>20</v>
      </c>
      <c r="I21">
        <v>5000</v>
      </c>
      <c r="J21" t="s">
        <v>52</v>
      </c>
      <c r="K21" s="2">
        <v>46120</v>
      </c>
      <c r="L21" t="s">
        <v>1650</v>
      </c>
      <c r="M21">
        <f t="shared" si="0"/>
        <v>1</v>
      </c>
    </row>
    <row r="22" spans="1:13" x14ac:dyDescent="0.25">
      <c r="A22" t="s">
        <v>788</v>
      </c>
      <c r="B22" t="s">
        <v>154</v>
      </c>
      <c r="C22" s="2">
        <v>46086</v>
      </c>
      <c r="D22" t="s">
        <v>78</v>
      </c>
      <c r="E22" t="s">
        <v>722</v>
      </c>
      <c r="F22" t="s">
        <v>135</v>
      </c>
      <c r="G22" t="s">
        <v>104</v>
      </c>
      <c r="H22">
        <v>75</v>
      </c>
      <c r="I22">
        <v>9000</v>
      </c>
      <c r="J22" t="s">
        <v>21</v>
      </c>
      <c r="K22" s="2">
        <v>46093</v>
      </c>
      <c r="L22" t="s">
        <v>1623</v>
      </c>
      <c r="M22">
        <f t="shared" si="0"/>
        <v>1</v>
      </c>
    </row>
    <row r="23" spans="1:13" x14ac:dyDescent="0.25">
      <c r="A23" t="s">
        <v>789</v>
      </c>
      <c r="B23" t="s">
        <v>158</v>
      </c>
      <c r="C23" s="2">
        <v>46136</v>
      </c>
      <c r="D23" t="s">
        <v>163</v>
      </c>
      <c r="E23" t="s">
        <v>722</v>
      </c>
      <c r="F23" t="s">
        <v>135</v>
      </c>
      <c r="G23" t="s">
        <v>90</v>
      </c>
      <c r="H23">
        <v>50</v>
      </c>
      <c r="I23">
        <v>6000</v>
      </c>
      <c r="J23" t="s">
        <v>21</v>
      </c>
      <c r="K23" s="2">
        <v>46143</v>
      </c>
      <c r="L23" t="s">
        <v>1634</v>
      </c>
      <c r="M23">
        <f t="shared" si="0"/>
        <v>1</v>
      </c>
    </row>
    <row r="24" spans="1:13" x14ac:dyDescent="0.25">
      <c r="A24" t="s">
        <v>790</v>
      </c>
      <c r="B24" t="s">
        <v>165</v>
      </c>
      <c r="C24" s="2">
        <v>46146</v>
      </c>
      <c r="D24" t="s">
        <v>30</v>
      </c>
      <c r="E24" t="s">
        <v>720</v>
      </c>
      <c r="F24" t="s">
        <v>70</v>
      </c>
      <c r="G24" t="s">
        <v>20</v>
      </c>
      <c r="H24">
        <v>85</v>
      </c>
      <c r="I24">
        <v>10000</v>
      </c>
      <c r="J24" t="s">
        <v>52</v>
      </c>
      <c r="K24" s="2">
        <v>46153</v>
      </c>
      <c r="L24" t="s">
        <v>1650</v>
      </c>
      <c r="M24">
        <f t="shared" si="0"/>
        <v>1</v>
      </c>
    </row>
    <row r="25" spans="1:13" x14ac:dyDescent="0.25">
      <c r="A25" t="s">
        <v>791</v>
      </c>
      <c r="B25" t="s">
        <v>169</v>
      </c>
      <c r="C25" s="2">
        <v>46201</v>
      </c>
      <c r="D25" t="s">
        <v>163</v>
      </c>
      <c r="E25" t="s">
        <v>722</v>
      </c>
      <c r="F25" t="s">
        <v>135</v>
      </c>
      <c r="G25" t="s">
        <v>84</v>
      </c>
      <c r="H25">
        <v>65</v>
      </c>
      <c r="I25">
        <v>8000</v>
      </c>
      <c r="J25" t="s">
        <v>52</v>
      </c>
      <c r="K25" s="2">
        <v>46208</v>
      </c>
      <c r="L25" t="s">
        <v>1634</v>
      </c>
      <c r="M25">
        <f t="shared" si="0"/>
        <v>1</v>
      </c>
    </row>
    <row r="26" spans="1:13" x14ac:dyDescent="0.25">
      <c r="A26" t="s">
        <v>792</v>
      </c>
      <c r="B26" t="s">
        <v>173</v>
      </c>
      <c r="C26" s="2">
        <v>46037</v>
      </c>
      <c r="D26" t="s">
        <v>50</v>
      </c>
      <c r="E26" t="s">
        <v>723</v>
      </c>
      <c r="F26" t="s">
        <v>31</v>
      </c>
      <c r="G26" t="s">
        <v>51</v>
      </c>
      <c r="H26">
        <v>10</v>
      </c>
      <c r="I26">
        <v>4000</v>
      </c>
      <c r="J26" t="s">
        <v>64</v>
      </c>
      <c r="K26" s="2">
        <v>46044</v>
      </c>
      <c r="L26" t="s">
        <v>1647</v>
      </c>
      <c r="M26">
        <f t="shared" si="0"/>
        <v>1</v>
      </c>
    </row>
    <row r="27" spans="1:13" x14ac:dyDescent="0.25">
      <c r="A27" t="s">
        <v>793</v>
      </c>
      <c r="B27" t="s">
        <v>178</v>
      </c>
      <c r="C27" s="2">
        <v>46040</v>
      </c>
      <c r="D27" t="s">
        <v>78</v>
      </c>
      <c r="E27" t="s">
        <v>723</v>
      </c>
      <c r="F27" t="s">
        <v>31</v>
      </c>
      <c r="G27" t="s">
        <v>96</v>
      </c>
      <c r="H27">
        <v>20</v>
      </c>
      <c r="I27">
        <v>5000</v>
      </c>
      <c r="J27" t="s">
        <v>32</v>
      </c>
      <c r="K27" s="2">
        <v>46047</v>
      </c>
      <c r="L27" t="s">
        <v>1623</v>
      </c>
      <c r="M27">
        <f t="shared" si="0"/>
        <v>1</v>
      </c>
    </row>
    <row r="28" spans="1:13" x14ac:dyDescent="0.25">
      <c r="A28" t="s">
        <v>794</v>
      </c>
      <c r="B28" t="s">
        <v>183</v>
      </c>
      <c r="C28" s="2">
        <v>46191</v>
      </c>
      <c r="D28" t="s">
        <v>50</v>
      </c>
      <c r="E28" t="s">
        <v>717</v>
      </c>
      <c r="F28" t="s">
        <v>19</v>
      </c>
      <c r="G28" t="s">
        <v>96</v>
      </c>
      <c r="H28">
        <v>20</v>
      </c>
      <c r="I28">
        <v>5000</v>
      </c>
      <c r="J28" t="s">
        <v>52</v>
      </c>
      <c r="K28" s="2">
        <v>46198</v>
      </c>
      <c r="L28" t="s">
        <v>1647</v>
      </c>
      <c r="M28">
        <f t="shared" si="0"/>
        <v>1</v>
      </c>
    </row>
    <row r="29" spans="1:13" x14ac:dyDescent="0.25">
      <c r="A29" t="s">
        <v>795</v>
      </c>
      <c r="B29" t="s">
        <v>187</v>
      </c>
      <c r="C29" s="2">
        <v>46194</v>
      </c>
      <c r="D29" t="s">
        <v>30</v>
      </c>
      <c r="E29" t="s">
        <v>721</v>
      </c>
      <c r="F29" t="s">
        <v>41</v>
      </c>
      <c r="G29" t="s">
        <v>20</v>
      </c>
      <c r="H29">
        <v>85</v>
      </c>
      <c r="I29">
        <v>10000</v>
      </c>
      <c r="J29" t="s">
        <v>32</v>
      </c>
      <c r="K29" s="2">
        <v>46201</v>
      </c>
      <c r="L29" t="s">
        <v>1650</v>
      </c>
      <c r="M29">
        <f t="shared" si="0"/>
        <v>1</v>
      </c>
    </row>
    <row r="30" spans="1:13" x14ac:dyDescent="0.25">
      <c r="A30" t="s">
        <v>796</v>
      </c>
      <c r="B30" t="s">
        <v>191</v>
      </c>
      <c r="C30" s="2">
        <v>46160</v>
      </c>
      <c r="D30" t="s">
        <v>50</v>
      </c>
      <c r="E30" t="s">
        <v>723</v>
      </c>
      <c r="F30" t="s">
        <v>31</v>
      </c>
      <c r="G30" t="s">
        <v>96</v>
      </c>
      <c r="H30">
        <v>20</v>
      </c>
      <c r="I30">
        <v>5000</v>
      </c>
      <c r="J30" t="s">
        <v>21</v>
      </c>
      <c r="K30" s="2">
        <v>46167</v>
      </c>
      <c r="L30" t="s">
        <v>1647</v>
      </c>
      <c r="M30">
        <f t="shared" si="0"/>
        <v>1</v>
      </c>
    </row>
    <row r="31" spans="1:13" x14ac:dyDescent="0.25">
      <c r="A31" t="s">
        <v>797</v>
      </c>
      <c r="B31" t="s">
        <v>195</v>
      </c>
      <c r="C31" s="2">
        <v>46236</v>
      </c>
      <c r="D31" t="s">
        <v>40</v>
      </c>
      <c r="E31" t="s">
        <v>721</v>
      </c>
      <c r="F31" t="s">
        <v>41</v>
      </c>
      <c r="G31" t="s">
        <v>42</v>
      </c>
      <c r="H31">
        <v>40</v>
      </c>
      <c r="I31">
        <v>7000</v>
      </c>
      <c r="J31" t="s">
        <v>52</v>
      </c>
      <c r="K31" s="2">
        <v>46243</v>
      </c>
      <c r="L31" t="s">
        <v>1645</v>
      </c>
      <c r="M31">
        <f t="shared" si="0"/>
        <v>1</v>
      </c>
    </row>
    <row r="32" spans="1:13" x14ac:dyDescent="0.25">
      <c r="A32" t="s">
        <v>798</v>
      </c>
      <c r="B32" t="s">
        <v>200</v>
      </c>
      <c r="C32" s="2">
        <v>46213</v>
      </c>
      <c r="D32" t="s">
        <v>112</v>
      </c>
      <c r="E32" t="s">
        <v>721</v>
      </c>
      <c r="F32" t="s">
        <v>41</v>
      </c>
      <c r="G32" t="s">
        <v>96</v>
      </c>
      <c r="H32">
        <v>20</v>
      </c>
      <c r="I32">
        <v>5000</v>
      </c>
      <c r="J32" t="s">
        <v>21</v>
      </c>
      <c r="K32" s="2">
        <v>46220</v>
      </c>
      <c r="L32" t="s">
        <v>1652</v>
      </c>
      <c r="M32">
        <f t="shared" si="0"/>
        <v>1</v>
      </c>
    </row>
    <row r="33" spans="1:13" x14ac:dyDescent="0.25">
      <c r="A33" t="s">
        <v>799</v>
      </c>
      <c r="B33" t="s">
        <v>205</v>
      </c>
      <c r="C33" s="2">
        <v>46087</v>
      </c>
      <c r="D33" t="s">
        <v>30</v>
      </c>
      <c r="E33" t="s">
        <v>721</v>
      </c>
      <c r="F33" t="s">
        <v>41</v>
      </c>
      <c r="G33" t="s">
        <v>147</v>
      </c>
      <c r="H33">
        <v>0</v>
      </c>
      <c r="I33">
        <v>0</v>
      </c>
      <c r="J33" t="s">
        <v>52</v>
      </c>
      <c r="K33" s="2">
        <v>46094</v>
      </c>
      <c r="L33" t="s">
        <v>1650</v>
      </c>
      <c r="M33">
        <f t="shared" si="0"/>
        <v>1</v>
      </c>
    </row>
    <row r="34" spans="1:13" x14ac:dyDescent="0.25">
      <c r="A34" t="s">
        <v>800</v>
      </c>
      <c r="B34" t="s">
        <v>209</v>
      </c>
      <c r="C34" s="2">
        <v>46212</v>
      </c>
      <c r="D34" t="s">
        <v>40</v>
      </c>
      <c r="E34" t="s">
        <v>720</v>
      </c>
      <c r="F34" t="s">
        <v>70</v>
      </c>
      <c r="G34" t="s">
        <v>84</v>
      </c>
      <c r="H34">
        <v>65</v>
      </c>
      <c r="I34">
        <v>8000</v>
      </c>
      <c r="J34" t="s">
        <v>32</v>
      </c>
      <c r="K34" s="2">
        <v>46219</v>
      </c>
      <c r="L34" t="s">
        <v>1645</v>
      </c>
      <c r="M34">
        <f t="shared" ref="M34:M65" si="1">COUNTIF(B:B,B34)</f>
        <v>1</v>
      </c>
    </row>
    <row r="35" spans="1:13" x14ac:dyDescent="0.25">
      <c r="A35" t="s">
        <v>801</v>
      </c>
      <c r="B35" t="s">
        <v>213</v>
      </c>
      <c r="C35" s="2">
        <v>46172</v>
      </c>
      <c r="D35" t="s">
        <v>112</v>
      </c>
      <c r="E35" t="s">
        <v>723</v>
      </c>
      <c r="F35" t="s">
        <v>31</v>
      </c>
      <c r="G35" t="s">
        <v>51</v>
      </c>
      <c r="H35">
        <v>10</v>
      </c>
      <c r="I35">
        <v>4000</v>
      </c>
      <c r="J35" t="s">
        <v>64</v>
      </c>
      <c r="K35" s="2">
        <v>46179</v>
      </c>
      <c r="L35" t="s">
        <v>1652</v>
      </c>
      <c r="M35">
        <f t="shared" si="1"/>
        <v>1</v>
      </c>
    </row>
    <row r="36" spans="1:13" x14ac:dyDescent="0.25">
      <c r="A36" t="s">
        <v>802</v>
      </c>
      <c r="B36" t="s">
        <v>218</v>
      </c>
      <c r="C36" s="2">
        <v>46193</v>
      </c>
      <c r="D36" t="s">
        <v>78</v>
      </c>
      <c r="E36" t="s">
        <v>721</v>
      </c>
      <c r="F36" t="s">
        <v>41</v>
      </c>
      <c r="G36" t="s">
        <v>90</v>
      </c>
      <c r="H36">
        <v>50</v>
      </c>
      <c r="I36">
        <v>6000</v>
      </c>
      <c r="J36" t="s">
        <v>32</v>
      </c>
      <c r="K36" s="2">
        <v>46200</v>
      </c>
      <c r="L36" t="s">
        <v>1623</v>
      </c>
      <c r="M36">
        <f t="shared" si="1"/>
        <v>1</v>
      </c>
    </row>
    <row r="37" spans="1:13" x14ac:dyDescent="0.25">
      <c r="A37" t="s">
        <v>803</v>
      </c>
      <c r="B37" t="s">
        <v>222</v>
      </c>
      <c r="C37" s="2">
        <v>46068</v>
      </c>
      <c r="D37" t="s">
        <v>112</v>
      </c>
      <c r="E37" t="s">
        <v>720</v>
      </c>
      <c r="F37" t="s">
        <v>70</v>
      </c>
      <c r="G37" t="s">
        <v>20</v>
      </c>
      <c r="H37">
        <v>85</v>
      </c>
      <c r="I37">
        <v>10000</v>
      </c>
      <c r="J37" t="s">
        <v>21</v>
      </c>
      <c r="K37" s="2">
        <v>46075</v>
      </c>
      <c r="L37" t="s">
        <v>1652</v>
      </c>
      <c r="M37">
        <f t="shared" si="1"/>
        <v>1</v>
      </c>
    </row>
    <row r="38" spans="1:13" x14ac:dyDescent="0.25">
      <c r="A38" t="s">
        <v>804</v>
      </c>
      <c r="B38" t="s">
        <v>227</v>
      </c>
      <c r="C38" s="2">
        <v>46232</v>
      </c>
      <c r="D38" t="s">
        <v>78</v>
      </c>
      <c r="E38" t="s">
        <v>722</v>
      </c>
      <c r="F38" t="s">
        <v>135</v>
      </c>
      <c r="G38" t="s">
        <v>90</v>
      </c>
      <c r="H38">
        <v>50</v>
      </c>
      <c r="I38">
        <v>6000</v>
      </c>
      <c r="J38" t="s">
        <v>32</v>
      </c>
      <c r="K38" s="2">
        <v>46239</v>
      </c>
      <c r="L38" t="s">
        <v>1623</v>
      </c>
      <c r="M38">
        <f t="shared" si="1"/>
        <v>1</v>
      </c>
    </row>
    <row r="39" spans="1:13" x14ac:dyDescent="0.25">
      <c r="A39" t="s">
        <v>805</v>
      </c>
      <c r="B39" t="s">
        <v>232</v>
      </c>
      <c r="C39" s="2">
        <v>46094</v>
      </c>
      <c r="D39" t="s">
        <v>78</v>
      </c>
      <c r="E39" t="s">
        <v>720</v>
      </c>
      <c r="F39" t="s">
        <v>70</v>
      </c>
      <c r="G39" t="s">
        <v>20</v>
      </c>
      <c r="H39">
        <v>85</v>
      </c>
      <c r="I39">
        <v>10000</v>
      </c>
      <c r="J39" t="s">
        <v>64</v>
      </c>
      <c r="K39" s="2">
        <v>46101</v>
      </c>
      <c r="L39" t="s">
        <v>1623</v>
      </c>
      <c r="M39">
        <f t="shared" si="1"/>
        <v>1</v>
      </c>
    </row>
    <row r="40" spans="1:13" x14ac:dyDescent="0.25">
      <c r="A40" t="s">
        <v>806</v>
      </c>
      <c r="B40" t="s">
        <v>237</v>
      </c>
      <c r="C40" s="2">
        <v>46068</v>
      </c>
      <c r="D40" t="s">
        <v>40</v>
      </c>
      <c r="E40" t="s">
        <v>717</v>
      </c>
      <c r="F40" t="s">
        <v>19</v>
      </c>
      <c r="G40" t="s">
        <v>96</v>
      </c>
      <c r="H40">
        <v>20</v>
      </c>
      <c r="I40">
        <v>5000</v>
      </c>
      <c r="J40" t="s">
        <v>64</v>
      </c>
      <c r="K40" s="2">
        <v>46075</v>
      </c>
      <c r="L40" t="s">
        <v>1645</v>
      </c>
      <c r="M40">
        <f t="shared" si="1"/>
        <v>1</v>
      </c>
    </row>
    <row r="41" spans="1:13" x14ac:dyDescent="0.25">
      <c r="A41" t="s">
        <v>807</v>
      </c>
      <c r="B41" t="s">
        <v>240</v>
      </c>
      <c r="C41" s="2">
        <v>46121</v>
      </c>
      <c r="D41" t="s">
        <v>40</v>
      </c>
      <c r="E41" t="s">
        <v>722</v>
      </c>
      <c r="F41" t="s">
        <v>135</v>
      </c>
      <c r="G41" t="s">
        <v>147</v>
      </c>
      <c r="H41">
        <v>0</v>
      </c>
      <c r="I41">
        <v>0</v>
      </c>
      <c r="J41" t="s">
        <v>21</v>
      </c>
      <c r="K41" s="2">
        <v>46128</v>
      </c>
      <c r="L41" t="s">
        <v>1645</v>
      </c>
      <c r="M41">
        <f t="shared" si="1"/>
        <v>1</v>
      </c>
    </row>
    <row r="42" spans="1:13" x14ac:dyDescent="0.25">
      <c r="A42" t="s">
        <v>808</v>
      </c>
      <c r="B42" t="s">
        <v>244</v>
      </c>
      <c r="C42" s="2">
        <v>46133</v>
      </c>
      <c r="D42" t="s">
        <v>6</v>
      </c>
      <c r="E42" t="s">
        <v>723</v>
      </c>
      <c r="F42" t="s">
        <v>31</v>
      </c>
      <c r="G42" t="s">
        <v>90</v>
      </c>
      <c r="H42">
        <v>50</v>
      </c>
      <c r="I42">
        <v>6000</v>
      </c>
      <c r="J42" t="s">
        <v>64</v>
      </c>
      <c r="K42" s="2">
        <v>46140</v>
      </c>
      <c r="L42" t="s">
        <v>1654</v>
      </c>
      <c r="M42">
        <f t="shared" si="1"/>
        <v>1</v>
      </c>
    </row>
    <row r="43" spans="1:13" x14ac:dyDescent="0.25">
      <c r="A43" t="s">
        <v>809</v>
      </c>
      <c r="B43" t="s">
        <v>248</v>
      </c>
      <c r="C43" s="2">
        <v>46126</v>
      </c>
      <c r="D43" t="s">
        <v>6</v>
      </c>
      <c r="E43" t="s">
        <v>721</v>
      </c>
      <c r="F43" t="s">
        <v>41</v>
      </c>
      <c r="G43" t="s">
        <v>20</v>
      </c>
      <c r="H43">
        <v>85</v>
      </c>
      <c r="I43">
        <v>10000</v>
      </c>
      <c r="J43" t="s">
        <v>64</v>
      </c>
      <c r="K43" s="2">
        <v>46133</v>
      </c>
      <c r="L43" t="s">
        <v>1654</v>
      </c>
      <c r="M43">
        <f t="shared" si="1"/>
        <v>1</v>
      </c>
    </row>
    <row r="44" spans="1:13" x14ac:dyDescent="0.25">
      <c r="A44" t="s">
        <v>810</v>
      </c>
      <c r="B44" t="s">
        <v>252</v>
      </c>
      <c r="C44" s="2">
        <v>46163</v>
      </c>
      <c r="D44" t="s">
        <v>50</v>
      </c>
      <c r="E44" t="s">
        <v>723</v>
      </c>
      <c r="F44" t="s">
        <v>31</v>
      </c>
      <c r="G44" t="s">
        <v>84</v>
      </c>
      <c r="H44">
        <v>65</v>
      </c>
      <c r="I44">
        <v>8000</v>
      </c>
      <c r="J44" t="s">
        <v>52</v>
      </c>
      <c r="K44" s="2">
        <v>46170</v>
      </c>
      <c r="L44" t="s">
        <v>1647</v>
      </c>
      <c r="M44">
        <f t="shared" si="1"/>
        <v>1</v>
      </c>
    </row>
    <row r="45" spans="1:13" x14ac:dyDescent="0.25">
      <c r="A45" t="s">
        <v>811</v>
      </c>
      <c r="B45" t="s">
        <v>256</v>
      </c>
      <c r="C45" s="2">
        <v>46226</v>
      </c>
      <c r="D45" t="s">
        <v>5</v>
      </c>
      <c r="E45" t="s">
        <v>722</v>
      </c>
      <c r="F45" t="s">
        <v>135</v>
      </c>
      <c r="G45" t="s">
        <v>90</v>
      </c>
      <c r="H45">
        <v>50</v>
      </c>
      <c r="I45">
        <v>6000</v>
      </c>
      <c r="J45" t="s">
        <v>52</v>
      </c>
      <c r="K45" s="2">
        <v>46233</v>
      </c>
      <c r="L45" t="s">
        <v>1639</v>
      </c>
      <c r="M45">
        <f t="shared" si="1"/>
        <v>1</v>
      </c>
    </row>
    <row r="46" spans="1:13" x14ac:dyDescent="0.25">
      <c r="A46" t="s">
        <v>812</v>
      </c>
      <c r="B46" t="s">
        <v>261</v>
      </c>
      <c r="C46" s="2">
        <v>46060</v>
      </c>
      <c r="D46" t="s">
        <v>30</v>
      </c>
      <c r="E46" t="s">
        <v>721</v>
      </c>
      <c r="F46" t="s">
        <v>41</v>
      </c>
      <c r="G46" t="s">
        <v>90</v>
      </c>
      <c r="H46">
        <v>50</v>
      </c>
      <c r="I46">
        <v>6000</v>
      </c>
      <c r="J46" t="s">
        <v>32</v>
      </c>
      <c r="K46" s="2">
        <v>46067</v>
      </c>
      <c r="L46" t="s">
        <v>1650</v>
      </c>
      <c r="M46">
        <f t="shared" si="1"/>
        <v>1</v>
      </c>
    </row>
    <row r="47" spans="1:13" x14ac:dyDescent="0.25">
      <c r="A47" t="s">
        <v>813</v>
      </c>
      <c r="B47" t="s">
        <v>266</v>
      </c>
      <c r="C47" s="2">
        <v>46149</v>
      </c>
      <c r="D47" t="s">
        <v>76</v>
      </c>
      <c r="E47" t="s">
        <v>723</v>
      </c>
      <c r="F47" t="s">
        <v>31</v>
      </c>
      <c r="G47" t="s">
        <v>90</v>
      </c>
      <c r="H47">
        <v>50</v>
      </c>
      <c r="I47">
        <v>6000</v>
      </c>
      <c r="J47" t="s">
        <v>52</v>
      </c>
      <c r="K47" s="2">
        <v>46156</v>
      </c>
      <c r="L47" t="s">
        <v>1637</v>
      </c>
      <c r="M47">
        <f t="shared" si="1"/>
        <v>1</v>
      </c>
    </row>
    <row r="48" spans="1:13" x14ac:dyDescent="0.25">
      <c r="A48" t="s">
        <v>814</v>
      </c>
      <c r="B48" t="s">
        <v>270</v>
      </c>
      <c r="C48" s="2">
        <v>46035</v>
      </c>
      <c r="D48" t="s">
        <v>76</v>
      </c>
      <c r="E48" t="s">
        <v>720</v>
      </c>
      <c r="F48" t="s">
        <v>70</v>
      </c>
      <c r="G48" t="s">
        <v>42</v>
      </c>
      <c r="H48">
        <v>40</v>
      </c>
      <c r="I48">
        <v>7000</v>
      </c>
      <c r="J48" t="s">
        <v>52</v>
      </c>
      <c r="K48" s="2">
        <v>46042</v>
      </c>
      <c r="L48" t="s">
        <v>1637</v>
      </c>
      <c r="M48">
        <f t="shared" si="1"/>
        <v>1</v>
      </c>
    </row>
    <row r="49" spans="1:13" x14ac:dyDescent="0.25">
      <c r="A49" t="s">
        <v>815</v>
      </c>
      <c r="B49" t="s">
        <v>275</v>
      </c>
      <c r="C49" s="2">
        <v>46179</v>
      </c>
      <c r="D49" t="s">
        <v>6</v>
      </c>
      <c r="E49" t="s">
        <v>723</v>
      </c>
      <c r="F49" t="s">
        <v>31</v>
      </c>
      <c r="G49" t="s">
        <v>104</v>
      </c>
      <c r="H49">
        <v>75</v>
      </c>
      <c r="I49">
        <v>9000</v>
      </c>
      <c r="J49" t="s">
        <v>52</v>
      </c>
      <c r="K49" s="2">
        <v>46186</v>
      </c>
      <c r="L49" t="s">
        <v>1654</v>
      </c>
      <c r="M49">
        <f t="shared" si="1"/>
        <v>1</v>
      </c>
    </row>
    <row r="50" spans="1:13" x14ac:dyDescent="0.25">
      <c r="A50" t="s">
        <v>816</v>
      </c>
      <c r="B50" t="s">
        <v>279</v>
      </c>
      <c r="C50" s="2">
        <v>46183</v>
      </c>
      <c r="D50" t="s">
        <v>163</v>
      </c>
      <c r="E50" t="s">
        <v>720</v>
      </c>
      <c r="F50" t="s">
        <v>70</v>
      </c>
      <c r="G50" t="s">
        <v>84</v>
      </c>
      <c r="H50">
        <v>65</v>
      </c>
      <c r="I50">
        <v>8000</v>
      </c>
      <c r="J50" t="s">
        <v>52</v>
      </c>
      <c r="K50" s="2">
        <v>46190</v>
      </c>
      <c r="L50" t="s">
        <v>1634</v>
      </c>
      <c r="M50">
        <f t="shared" si="1"/>
        <v>1</v>
      </c>
    </row>
    <row r="51" spans="1:13" x14ac:dyDescent="0.25">
      <c r="A51" t="s">
        <v>817</v>
      </c>
      <c r="B51" t="s">
        <v>283</v>
      </c>
      <c r="C51" s="2">
        <v>46058</v>
      </c>
      <c r="D51" t="s">
        <v>163</v>
      </c>
      <c r="E51" t="s">
        <v>721</v>
      </c>
      <c r="F51" t="s">
        <v>41</v>
      </c>
      <c r="G51" t="s">
        <v>104</v>
      </c>
      <c r="H51">
        <v>75</v>
      </c>
      <c r="I51">
        <v>9000</v>
      </c>
      <c r="J51" t="s">
        <v>21</v>
      </c>
      <c r="K51" s="2">
        <v>46065</v>
      </c>
      <c r="L51" t="s">
        <v>1634</v>
      </c>
      <c r="M51">
        <f t="shared" si="1"/>
        <v>1</v>
      </c>
    </row>
    <row r="52" spans="1:13" x14ac:dyDescent="0.25">
      <c r="A52" t="s">
        <v>818</v>
      </c>
      <c r="B52" t="s">
        <v>287</v>
      </c>
      <c r="C52" s="2">
        <v>46129</v>
      </c>
      <c r="D52" t="s">
        <v>76</v>
      </c>
      <c r="E52" t="s">
        <v>722</v>
      </c>
      <c r="F52" t="s">
        <v>135</v>
      </c>
      <c r="G52" t="s">
        <v>104</v>
      </c>
      <c r="H52">
        <v>75</v>
      </c>
      <c r="I52">
        <v>9000</v>
      </c>
      <c r="J52" t="s">
        <v>52</v>
      </c>
      <c r="K52" s="2">
        <v>46136</v>
      </c>
      <c r="L52" t="s">
        <v>1637</v>
      </c>
      <c r="M52">
        <f t="shared" si="1"/>
        <v>1</v>
      </c>
    </row>
    <row r="53" spans="1:13" x14ac:dyDescent="0.25">
      <c r="A53" t="s">
        <v>819</v>
      </c>
      <c r="B53" t="s">
        <v>293</v>
      </c>
      <c r="C53" s="2">
        <v>46099</v>
      </c>
      <c r="D53" t="s">
        <v>76</v>
      </c>
      <c r="E53" t="s">
        <v>722</v>
      </c>
      <c r="F53" t="s">
        <v>135</v>
      </c>
      <c r="G53" t="s">
        <v>51</v>
      </c>
      <c r="H53">
        <v>10</v>
      </c>
      <c r="I53">
        <v>4000</v>
      </c>
      <c r="J53" t="s">
        <v>64</v>
      </c>
      <c r="K53" s="2">
        <v>46106</v>
      </c>
      <c r="L53" t="s">
        <v>1637</v>
      </c>
      <c r="M53">
        <f t="shared" si="1"/>
        <v>1</v>
      </c>
    </row>
    <row r="54" spans="1:13" x14ac:dyDescent="0.25">
      <c r="A54" t="s">
        <v>820</v>
      </c>
      <c r="B54" t="s">
        <v>297</v>
      </c>
      <c r="C54" s="2">
        <v>46134</v>
      </c>
      <c r="D54" t="s">
        <v>30</v>
      </c>
      <c r="E54" t="s">
        <v>722</v>
      </c>
      <c r="F54" t="s">
        <v>135</v>
      </c>
      <c r="G54" t="s">
        <v>90</v>
      </c>
      <c r="H54">
        <v>50</v>
      </c>
      <c r="I54">
        <v>6000</v>
      </c>
      <c r="J54" t="s">
        <v>64</v>
      </c>
      <c r="K54" s="2">
        <v>46141</v>
      </c>
      <c r="L54" t="s">
        <v>1650</v>
      </c>
      <c r="M54">
        <f t="shared" si="1"/>
        <v>1</v>
      </c>
    </row>
    <row r="55" spans="1:13" x14ac:dyDescent="0.25">
      <c r="A55" t="s">
        <v>821</v>
      </c>
      <c r="B55" t="s">
        <v>302</v>
      </c>
      <c r="C55" s="2">
        <v>46255</v>
      </c>
      <c r="D55" t="s">
        <v>5</v>
      </c>
      <c r="E55" t="s">
        <v>720</v>
      </c>
      <c r="F55" t="s">
        <v>70</v>
      </c>
      <c r="G55" t="s">
        <v>147</v>
      </c>
      <c r="H55">
        <v>0</v>
      </c>
      <c r="I55">
        <v>0</v>
      </c>
      <c r="J55" t="s">
        <v>21</v>
      </c>
      <c r="K55" s="2">
        <v>46262</v>
      </c>
      <c r="L55" t="s">
        <v>1639</v>
      </c>
      <c r="M55">
        <f t="shared" si="1"/>
        <v>1</v>
      </c>
    </row>
    <row r="56" spans="1:13" x14ac:dyDescent="0.25">
      <c r="A56" t="s">
        <v>822</v>
      </c>
      <c r="B56" t="s">
        <v>306</v>
      </c>
      <c r="C56" s="2">
        <v>46089</v>
      </c>
      <c r="D56" t="s">
        <v>112</v>
      </c>
      <c r="E56" t="s">
        <v>722</v>
      </c>
      <c r="F56" t="s">
        <v>135</v>
      </c>
      <c r="G56" t="s">
        <v>42</v>
      </c>
      <c r="H56">
        <v>40</v>
      </c>
      <c r="I56">
        <v>7000</v>
      </c>
      <c r="J56" t="s">
        <v>21</v>
      </c>
      <c r="K56" s="2">
        <v>46096</v>
      </c>
      <c r="L56" t="s">
        <v>1652</v>
      </c>
      <c r="M56">
        <f t="shared" si="1"/>
        <v>1</v>
      </c>
    </row>
    <row r="57" spans="1:13" x14ac:dyDescent="0.25">
      <c r="A57" t="s">
        <v>823</v>
      </c>
      <c r="B57" t="s">
        <v>310</v>
      </c>
      <c r="C57" s="2">
        <v>46143</v>
      </c>
      <c r="D57" t="s">
        <v>163</v>
      </c>
      <c r="E57" t="s">
        <v>722</v>
      </c>
      <c r="F57" t="s">
        <v>135</v>
      </c>
      <c r="G57" t="s">
        <v>84</v>
      </c>
      <c r="H57">
        <v>65</v>
      </c>
      <c r="I57">
        <v>8000</v>
      </c>
      <c r="J57" t="s">
        <v>21</v>
      </c>
      <c r="K57" s="2">
        <v>46150</v>
      </c>
      <c r="L57" t="s">
        <v>1634</v>
      </c>
      <c r="M57">
        <f t="shared" si="1"/>
        <v>1</v>
      </c>
    </row>
    <row r="58" spans="1:13" x14ac:dyDescent="0.25">
      <c r="A58" t="s">
        <v>824</v>
      </c>
      <c r="B58" t="s">
        <v>314</v>
      </c>
      <c r="C58" s="2">
        <v>46182</v>
      </c>
      <c r="D58" t="s">
        <v>78</v>
      </c>
      <c r="E58" t="s">
        <v>720</v>
      </c>
      <c r="F58" t="s">
        <v>70</v>
      </c>
      <c r="G58" t="s">
        <v>90</v>
      </c>
      <c r="H58">
        <v>50</v>
      </c>
      <c r="I58">
        <v>6000</v>
      </c>
      <c r="J58" t="s">
        <v>21</v>
      </c>
      <c r="K58" s="2">
        <v>46189</v>
      </c>
      <c r="L58" t="s">
        <v>1623</v>
      </c>
      <c r="M58">
        <f t="shared" si="1"/>
        <v>1</v>
      </c>
    </row>
    <row r="59" spans="1:13" x14ac:dyDescent="0.25">
      <c r="A59" t="s">
        <v>825</v>
      </c>
      <c r="B59" t="s">
        <v>318</v>
      </c>
      <c r="C59" s="2">
        <v>46065</v>
      </c>
      <c r="D59" t="s">
        <v>30</v>
      </c>
      <c r="E59" t="s">
        <v>722</v>
      </c>
      <c r="F59" t="s">
        <v>135</v>
      </c>
      <c r="G59" t="s">
        <v>84</v>
      </c>
      <c r="H59">
        <v>65</v>
      </c>
      <c r="I59">
        <v>8000</v>
      </c>
      <c r="J59" t="s">
        <v>64</v>
      </c>
      <c r="K59" s="2">
        <v>46072</v>
      </c>
      <c r="L59" t="s">
        <v>1650</v>
      </c>
      <c r="M59">
        <f t="shared" si="1"/>
        <v>1</v>
      </c>
    </row>
    <row r="60" spans="1:13" x14ac:dyDescent="0.25">
      <c r="A60" t="s">
        <v>826</v>
      </c>
      <c r="B60" t="s">
        <v>322</v>
      </c>
      <c r="C60" s="2">
        <v>46170</v>
      </c>
      <c r="D60" t="s">
        <v>124</v>
      </c>
      <c r="E60" t="s">
        <v>723</v>
      </c>
      <c r="F60" t="s">
        <v>31</v>
      </c>
      <c r="G60" t="s">
        <v>51</v>
      </c>
      <c r="H60">
        <v>10</v>
      </c>
      <c r="I60">
        <v>4000</v>
      </c>
      <c r="J60" t="s">
        <v>64</v>
      </c>
      <c r="K60" s="2">
        <v>46177</v>
      </c>
      <c r="L60" t="s">
        <v>1627</v>
      </c>
      <c r="M60">
        <f t="shared" si="1"/>
        <v>1</v>
      </c>
    </row>
    <row r="61" spans="1:13" x14ac:dyDescent="0.25">
      <c r="A61" t="s">
        <v>827</v>
      </c>
      <c r="B61" t="s">
        <v>326</v>
      </c>
      <c r="C61" s="2">
        <v>46111</v>
      </c>
      <c r="D61" t="s">
        <v>163</v>
      </c>
      <c r="E61" t="s">
        <v>723</v>
      </c>
      <c r="F61" t="s">
        <v>31</v>
      </c>
      <c r="G61" t="s">
        <v>96</v>
      </c>
      <c r="H61">
        <v>20</v>
      </c>
      <c r="I61">
        <v>5000</v>
      </c>
      <c r="J61" t="s">
        <v>21</v>
      </c>
      <c r="K61" s="2">
        <v>46118</v>
      </c>
      <c r="L61" t="s">
        <v>1634</v>
      </c>
      <c r="M61">
        <f t="shared" si="1"/>
        <v>1</v>
      </c>
    </row>
    <row r="62" spans="1:13" x14ac:dyDescent="0.25">
      <c r="A62" t="s">
        <v>828</v>
      </c>
      <c r="B62" t="s">
        <v>330</v>
      </c>
      <c r="C62" s="2">
        <v>46268</v>
      </c>
      <c r="D62" t="s">
        <v>76</v>
      </c>
      <c r="E62" t="s">
        <v>722</v>
      </c>
      <c r="F62" t="s">
        <v>135</v>
      </c>
      <c r="G62" t="s">
        <v>96</v>
      </c>
      <c r="H62">
        <v>20</v>
      </c>
      <c r="I62">
        <v>5000</v>
      </c>
      <c r="J62" t="s">
        <v>52</v>
      </c>
      <c r="K62" s="2">
        <v>46275</v>
      </c>
      <c r="L62" t="s">
        <v>1637</v>
      </c>
      <c r="M62">
        <f t="shared" si="1"/>
        <v>1</v>
      </c>
    </row>
    <row r="63" spans="1:13" x14ac:dyDescent="0.25">
      <c r="A63" t="s">
        <v>829</v>
      </c>
      <c r="B63" t="s">
        <v>333</v>
      </c>
      <c r="C63" s="2">
        <v>46134</v>
      </c>
      <c r="D63" t="s">
        <v>50</v>
      </c>
      <c r="E63" t="s">
        <v>723</v>
      </c>
      <c r="F63" t="s">
        <v>31</v>
      </c>
      <c r="G63" t="s">
        <v>71</v>
      </c>
      <c r="H63">
        <v>100</v>
      </c>
      <c r="I63">
        <v>12000</v>
      </c>
      <c r="J63" t="s">
        <v>52</v>
      </c>
      <c r="K63" s="2">
        <v>46141</v>
      </c>
      <c r="L63" t="s">
        <v>1647</v>
      </c>
      <c r="M63">
        <f t="shared" si="1"/>
        <v>1</v>
      </c>
    </row>
    <row r="64" spans="1:13" x14ac:dyDescent="0.25">
      <c r="A64" t="s">
        <v>830</v>
      </c>
      <c r="B64" t="s">
        <v>337</v>
      </c>
      <c r="C64" s="2">
        <v>46109</v>
      </c>
      <c r="D64" t="s">
        <v>5</v>
      </c>
      <c r="E64" t="s">
        <v>720</v>
      </c>
      <c r="F64" t="s">
        <v>70</v>
      </c>
      <c r="G64" t="s">
        <v>71</v>
      </c>
      <c r="H64">
        <v>100</v>
      </c>
      <c r="I64">
        <v>12000</v>
      </c>
      <c r="J64" t="s">
        <v>52</v>
      </c>
      <c r="K64" s="2">
        <v>46116</v>
      </c>
      <c r="L64" t="s">
        <v>1639</v>
      </c>
      <c r="M64">
        <f t="shared" si="1"/>
        <v>1</v>
      </c>
    </row>
    <row r="65" spans="1:13" x14ac:dyDescent="0.25">
      <c r="A65" t="s">
        <v>831</v>
      </c>
      <c r="B65" t="s">
        <v>341</v>
      </c>
      <c r="C65" s="2">
        <v>46165</v>
      </c>
      <c r="D65" t="s">
        <v>163</v>
      </c>
      <c r="E65" t="s">
        <v>721</v>
      </c>
      <c r="F65" t="s">
        <v>41</v>
      </c>
      <c r="G65" t="s">
        <v>84</v>
      </c>
      <c r="H65">
        <v>65</v>
      </c>
      <c r="I65">
        <v>8000</v>
      </c>
      <c r="J65" t="s">
        <v>64</v>
      </c>
      <c r="K65" s="2">
        <v>46172</v>
      </c>
      <c r="L65" t="s">
        <v>1634</v>
      </c>
      <c r="M65">
        <f t="shared" si="1"/>
        <v>1</v>
      </c>
    </row>
    <row r="66" spans="1:13" x14ac:dyDescent="0.25">
      <c r="A66" t="s">
        <v>832</v>
      </c>
      <c r="B66" t="s">
        <v>345</v>
      </c>
      <c r="C66" s="2">
        <v>46137</v>
      </c>
      <c r="D66" t="s">
        <v>6</v>
      </c>
      <c r="E66" t="s">
        <v>721</v>
      </c>
      <c r="F66" t="s">
        <v>41</v>
      </c>
      <c r="G66" t="s">
        <v>71</v>
      </c>
      <c r="H66">
        <v>100</v>
      </c>
      <c r="I66">
        <v>12000</v>
      </c>
      <c r="J66" t="s">
        <v>52</v>
      </c>
      <c r="K66" s="2">
        <v>46144</v>
      </c>
      <c r="L66" t="s">
        <v>1654</v>
      </c>
      <c r="M66">
        <f t="shared" ref="M66:M97" si="2">COUNTIF(B:B,B66)</f>
        <v>1</v>
      </c>
    </row>
    <row r="67" spans="1:13" x14ac:dyDescent="0.25">
      <c r="A67" t="s">
        <v>833</v>
      </c>
      <c r="B67" t="s">
        <v>349</v>
      </c>
      <c r="C67" s="2">
        <v>46131</v>
      </c>
      <c r="D67" t="s">
        <v>50</v>
      </c>
      <c r="E67" t="s">
        <v>721</v>
      </c>
      <c r="F67" t="s">
        <v>41</v>
      </c>
      <c r="G67" t="s">
        <v>71</v>
      </c>
      <c r="H67">
        <v>100</v>
      </c>
      <c r="I67">
        <v>12000</v>
      </c>
      <c r="J67" t="s">
        <v>64</v>
      </c>
      <c r="K67" s="2">
        <v>46138</v>
      </c>
      <c r="L67" t="s">
        <v>1647</v>
      </c>
      <c r="M67">
        <f t="shared" si="2"/>
        <v>1</v>
      </c>
    </row>
    <row r="68" spans="1:13" x14ac:dyDescent="0.25">
      <c r="A68" t="s">
        <v>834</v>
      </c>
      <c r="B68" t="s">
        <v>353</v>
      </c>
      <c r="C68" s="2">
        <v>46103</v>
      </c>
      <c r="D68" t="s">
        <v>163</v>
      </c>
      <c r="E68" t="s">
        <v>720</v>
      </c>
      <c r="F68" t="s">
        <v>70</v>
      </c>
      <c r="G68" t="s">
        <v>96</v>
      </c>
      <c r="H68">
        <v>20</v>
      </c>
      <c r="I68">
        <v>5000</v>
      </c>
      <c r="J68" t="s">
        <v>32</v>
      </c>
      <c r="K68" s="2">
        <v>46110</v>
      </c>
      <c r="L68" t="s">
        <v>1634</v>
      </c>
      <c r="M68">
        <f t="shared" si="2"/>
        <v>1</v>
      </c>
    </row>
    <row r="69" spans="1:13" x14ac:dyDescent="0.25">
      <c r="A69" t="s">
        <v>835</v>
      </c>
      <c r="B69" t="s">
        <v>357</v>
      </c>
      <c r="C69" s="2">
        <v>46236</v>
      </c>
      <c r="D69" t="s">
        <v>50</v>
      </c>
      <c r="E69" t="s">
        <v>723</v>
      </c>
      <c r="F69" t="s">
        <v>31</v>
      </c>
      <c r="G69" t="s">
        <v>84</v>
      </c>
      <c r="H69">
        <v>65</v>
      </c>
      <c r="I69">
        <v>8000</v>
      </c>
      <c r="J69" t="s">
        <v>21</v>
      </c>
      <c r="K69" s="2">
        <v>46243</v>
      </c>
      <c r="L69" t="s">
        <v>1647</v>
      </c>
      <c r="M69">
        <f t="shared" si="2"/>
        <v>1</v>
      </c>
    </row>
    <row r="70" spans="1:13" x14ac:dyDescent="0.25">
      <c r="A70" t="s">
        <v>836</v>
      </c>
      <c r="B70" t="s">
        <v>360</v>
      </c>
      <c r="C70" s="2">
        <v>46272</v>
      </c>
      <c r="D70" t="s">
        <v>6</v>
      </c>
      <c r="E70" t="s">
        <v>720</v>
      </c>
      <c r="F70" t="s">
        <v>70</v>
      </c>
      <c r="G70" t="s">
        <v>84</v>
      </c>
      <c r="H70">
        <v>65</v>
      </c>
      <c r="I70">
        <v>8000</v>
      </c>
      <c r="J70" t="s">
        <v>21</v>
      </c>
      <c r="K70" s="2">
        <v>46279</v>
      </c>
      <c r="L70" t="s">
        <v>1654</v>
      </c>
      <c r="M70">
        <f t="shared" si="2"/>
        <v>1</v>
      </c>
    </row>
    <row r="71" spans="1:13" x14ac:dyDescent="0.25">
      <c r="A71" t="s">
        <v>837</v>
      </c>
      <c r="B71" t="s">
        <v>364</v>
      </c>
      <c r="C71" s="2">
        <v>46145</v>
      </c>
      <c r="D71" t="s">
        <v>78</v>
      </c>
      <c r="E71" t="s">
        <v>723</v>
      </c>
      <c r="F71" t="s">
        <v>31</v>
      </c>
      <c r="G71" t="s">
        <v>84</v>
      </c>
      <c r="H71">
        <v>65</v>
      </c>
      <c r="I71">
        <v>8000</v>
      </c>
      <c r="J71" t="s">
        <v>52</v>
      </c>
      <c r="K71" s="2">
        <v>46152</v>
      </c>
      <c r="L71" t="s">
        <v>1623</v>
      </c>
      <c r="M71">
        <f t="shared" si="2"/>
        <v>1</v>
      </c>
    </row>
    <row r="72" spans="1:13" x14ac:dyDescent="0.25">
      <c r="A72" t="s">
        <v>838</v>
      </c>
      <c r="B72" t="s">
        <v>368</v>
      </c>
      <c r="C72" s="2">
        <v>46170</v>
      </c>
      <c r="D72" t="s">
        <v>124</v>
      </c>
      <c r="E72" t="s">
        <v>722</v>
      </c>
      <c r="F72" t="s">
        <v>135</v>
      </c>
      <c r="G72" t="s">
        <v>71</v>
      </c>
      <c r="H72">
        <v>100</v>
      </c>
      <c r="I72">
        <v>12000</v>
      </c>
      <c r="J72" t="s">
        <v>21</v>
      </c>
      <c r="K72" s="2">
        <v>46177</v>
      </c>
      <c r="L72" t="s">
        <v>1627</v>
      </c>
      <c r="M72">
        <f t="shared" si="2"/>
        <v>1</v>
      </c>
    </row>
    <row r="73" spans="1:13" x14ac:dyDescent="0.25">
      <c r="A73" t="s">
        <v>839</v>
      </c>
      <c r="B73" t="s">
        <v>371</v>
      </c>
      <c r="C73" s="2">
        <v>46178</v>
      </c>
      <c r="D73" t="s">
        <v>30</v>
      </c>
      <c r="E73" t="s">
        <v>717</v>
      </c>
      <c r="F73" t="s">
        <v>19</v>
      </c>
      <c r="G73" t="s">
        <v>147</v>
      </c>
      <c r="H73">
        <v>0</v>
      </c>
      <c r="I73">
        <v>0</v>
      </c>
      <c r="J73" t="s">
        <v>52</v>
      </c>
      <c r="K73" s="2">
        <v>46185</v>
      </c>
      <c r="L73" t="s">
        <v>1650</v>
      </c>
      <c r="M73">
        <f t="shared" si="2"/>
        <v>1</v>
      </c>
    </row>
    <row r="74" spans="1:13" x14ac:dyDescent="0.25">
      <c r="A74" t="s">
        <v>840</v>
      </c>
      <c r="B74" t="s">
        <v>375</v>
      </c>
      <c r="C74" s="2">
        <v>46168</v>
      </c>
      <c r="D74" t="s">
        <v>5</v>
      </c>
      <c r="E74" t="s">
        <v>721</v>
      </c>
      <c r="F74" t="s">
        <v>41</v>
      </c>
      <c r="G74" t="s">
        <v>20</v>
      </c>
      <c r="H74">
        <v>85</v>
      </c>
      <c r="I74">
        <v>10000</v>
      </c>
      <c r="J74" t="s">
        <v>64</v>
      </c>
      <c r="K74" s="2">
        <v>46175</v>
      </c>
      <c r="L74" t="s">
        <v>1639</v>
      </c>
      <c r="M74">
        <f t="shared" si="2"/>
        <v>1</v>
      </c>
    </row>
    <row r="75" spans="1:13" x14ac:dyDescent="0.25">
      <c r="A75" t="s">
        <v>841</v>
      </c>
      <c r="B75" t="s">
        <v>379</v>
      </c>
      <c r="C75" s="2">
        <v>46164</v>
      </c>
      <c r="D75" t="s">
        <v>124</v>
      </c>
      <c r="E75" t="s">
        <v>720</v>
      </c>
      <c r="F75" t="s">
        <v>70</v>
      </c>
      <c r="G75" t="s">
        <v>90</v>
      </c>
      <c r="H75">
        <v>50</v>
      </c>
      <c r="I75">
        <v>6000</v>
      </c>
      <c r="J75" t="s">
        <v>32</v>
      </c>
      <c r="K75" s="2">
        <v>46171</v>
      </c>
      <c r="L75" t="s">
        <v>1627</v>
      </c>
      <c r="M75">
        <f t="shared" si="2"/>
        <v>1</v>
      </c>
    </row>
    <row r="76" spans="1:13" x14ac:dyDescent="0.25">
      <c r="A76" t="s">
        <v>842</v>
      </c>
      <c r="B76" t="s">
        <v>384</v>
      </c>
      <c r="C76" s="2">
        <v>46202</v>
      </c>
      <c r="D76" t="s">
        <v>78</v>
      </c>
      <c r="E76" t="s">
        <v>720</v>
      </c>
      <c r="F76" t="s">
        <v>70</v>
      </c>
      <c r="G76" t="s">
        <v>84</v>
      </c>
      <c r="H76">
        <v>65</v>
      </c>
      <c r="I76">
        <v>8000</v>
      </c>
      <c r="J76" t="s">
        <v>64</v>
      </c>
      <c r="K76" s="2">
        <v>46209</v>
      </c>
      <c r="L76" t="s">
        <v>1623</v>
      </c>
      <c r="M76">
        <f t="shared" si="2"/>
        <v>1</v>
      </c>
    </row>
    <row r="77" spans="1:13" x14ac:dyDescent="0.25">
      <c r="A77" t="s">
        <v>843</v>
      </c>
      <c r="B77" t="s">
        <v>388</v>
      </c>
      <c r="C77" s="2">
        <v>46255</v>
      </c>
      <c r="D77" t="s">
        <v>124</v>
      </c>
      <c r="E77" t="s">
        <v>723</v>
      </c>
      <c r="F77" t="s">
        <v>31</v>
      </c>
      <c r="G77" t="s">
        <v>90</v>
      </c>
      <c r="H77">
        <v>50</v>
      </c>
      <c r="I77">
        <v>6000</v>
      </c>
      <c r="J77" t="s">
        <v>32</v>
      </c>
      <c r="K77" s="2">
        <v>46262</v>
      </c>
      <c r="L77" t="s">
        <v>1627</v>
      </c>
      <c r="M77">
        <f t="shared" si="2"/>
        <v>1</v>
      </c>
    </row>
    <row r="78" spans="1:13" x14ac:dyDescent="0.25">
      <c r="A78" t="s">
        <v>844</v>
      </c>
      <c r="B78" t="s">
        <v>391</v>
      </c>
      <c r="C78" s="2">
        <v>46142</v>
      </c>
      <c r="D78" t="s">
        <v>50</v>
      </c>
      <c r="E78" t="s">
        <v>721</v>
      </c>
      <c r="F78" t="s">
        <v>41</v>
      </c>
      <c r="G78" t="s">
        <v>71</v>
      </c>
      <c r="H78">
        <v>100</v>
      </c>
      <c r="I78">
        <v>12000</v>
      </c>
      <c r="J78" t="s">
        <v>21</v>
      </c>
      <c r="K78" s="2">
        <v>46149</v>
      </c>
      <c r="L78" t="s">
        <v>1647</v>
      </c>
      <c r="M78">
        <f t="shared" si="2"/>
        <v>1</v>
      </c>
    </row>
    <row r="79" spans="1:13" x14ac:dyDescent="0.25">
      <c r="A79" t="s">
        <v>845</v>
      </c>
      <c r="B79" t="s">
        <v>396</v>
      </c>
      <c r="C79" s="2">
        <v>46211</v>
      </c>
      <c r="D79" t="s">
        <v>124</v>
      </c>
      <c r="E79" t="s">
        <v>723</v>
      </c>
      <c r="F79" t="s">
        <v>31</v>
      </c>
      <c r="G79" t="s">
        <v>51</v>
      </c>
      <c r="H79">
        <v>10</v>
      </c>
      <c r="I79">
        <v>4000</v>
      </c>
      <c r="J79" t="s">
        <v>52</v>
      </c>
      <c r="K79" s="2">
        <v>46218</v>
      </c>
      <c r="L79" t="s">
        <v>1627</v>
      </c>
      <c r="M79">
        <f t="shared" si="2"/>
        <v>1</v>
      </c>
    </row>
    <row r="80" spans="1:13" x14ac:dyDescent="0.25">
      <c r="A80" t="s">
        <v>846</v>
      </c>
      <c r="B80" t="s">
        <v>400</v>
      </c>
      <c r="C80" s="2">
        <v>46218</v>
      </c>
      <c r="D80" t="s">
        <v>50</v>
      </c>
      <c r="E80" t="s">
        <v>717</v>
      </c>
      <c r="F80" t="s">
        <v>19</v>
      </c>
      <c r="G80" t="s">
        <v>84</v>
      </c>
      <c r="H80">
        <v>65</v>
      </c>
      <c r="I80">
        <v>8000</v>
      </c>
      <c r="J80" t="s">
        <v>21</v>
      </c>
      <c r="K80" s="2">
        <v>46225</v>
      </c>
      <c r="L80" t="s">
        <v>1647</v>
      </c>
      <c r="M80">
        <f t="shared" si="2"/>
        <v>1</v>
      </c>
    </row>
    <row r="81" spans="1:13" x14ac:dyDescent="0.25">
      <c r="A81" t="s">
        <v>847</v>
      </c>
      <c r="B81" t="s">
        <v>404</v>
      </c>
      <c r="C81" s="2">
        <v>46143</v>
      </c>
      <c r="D81" t="s">
        <v>50</v>
      </c>
      <c r="E81" t="s">
        <v>722</v>
      </c>
      <c r="F81" t="s">
        <v>135</v>
      </c>
      <c r="G81" t="s">
        <v>71</v>
      </c>
      <c r="H81">
        <v>100</v>
      </c>
      <c r="I81">
        <v>12000</v>
      </c>
      <c r="J81" t="s">
        <v>21</v>
      </c>
      <c r="K81" s="2">
        <v>46150</v>
      </c>
      <c r="L81" t="s">
        <v>1647</v>
      </c>
      <c r="M81">
        <f t="shared" si="2"/>
        <v>1</v>
      </c>
    </row>
    <row r="82" spans="1:13" x14ac:dyDescent="0.25">
      <c r="A82" t="s">
        <v>848</v>
      </c>
      <c r="B82" t="s">
        <v>408</v>
      </c>
      <c r="C82" s="2">
        <v>46192</v>
      </c>
      <c r="D82" t="s">
        <v>40</v>
      </c>
      <c r="E82" t="s">
        <v>722</v>
      </c>
      <c r="F82" t="s">
        <v>135</v>
      </c>
      <c r="G82" t="s">
        <v>71</v>
      </c>
      <c r="H82">
        <v>100</v>
      </c>
      <c r="I82">
        <v>12000</v>
      </c>
      <c r="J82" t="s">
        <v>64</v>
      </c>
      <c r="K82" s="2">
        <v>46199</v>
      </c>
      <c r="L82" t="s">
        <v>1645</v>
      </c>
      <c r="M82">
        <f t="shared" si="2"/>
        <v>1</v>
      </c>
    </row>
    <row r="83" spans="1:13" x14ac:dyDescent="0.25">
      <c r="A83" t="s">
        <v>849</v>
      </c>
      <c r="B83" t="s">
        <v>413</v>
      </c>
      <c r="C83" s="2">
        <v>46191</v>
      </c>
      <c r="D83" t="s">
        <v>40</v>
      </c>
      <c r="E83" t="s">
        <v>717</v>
      </c>
      <c r="F83" t="s">
        <v>19</v>
      </c>
      <c r="G83" t="s">
        <v>20</v>
      </c>
      <c r="H83">
        <v>85</v>
      </c>
      <c r="I83">
        <v>10000</v>
      </c>
      <c r="J83" t="s">
        <v>21</v>
      </c>
      <c r="K83" s="2">
        <v>46198</v>
      </c>
      <c r="L83" t="s">
        <v>1645</v>
      </c>
      <c r="M83">
        <f t="shared" si="2"/>
        <v>1</v>
      </c>
    </row>
    <row r="84" spans="1:13" x14ac:dyDescent="0.25">
      <c r="A84" t="s">
        <v>850</v>
      </c>
      <c r="B84" t="s">
        <v>416</v>
      </c>
      <c r="C84" s="2">
        <v>46075</v>
      </c>
      <c r="D84" t="s">
        <v>50</v>
      </c>
      <c r="E84" t="s">
        <v>722</v>
      </c>
      <c r="F84" t="s">
        <v>135</v>
      </c>
      <c r="G84" t="s">
        <v>71</v>
      </c>
      <c r="H84">
        <v>100</v>
      </c>
      <c r="I84">
        <v>12000</v>
      </c>
      <c r="J84" t="s">
        <v>21</v>
      </c>
      <c r="K84" s="2">
        <v>46082</v>
      </c>
      <c r="L84" t="s">
        <v>1647</v>
      </c>
      <c r="M84">
        <f t="shared" si="2"/>
        <v>1</v>
      </c>
    </row>
    <row r="85" spans="1:13" x14ac:dyDescent="0.25">
      <c r="A85" t="s">
        <v>851</v>
      </c>
      <c r="B85" t="s">
        <v>420</v>
      </c>
      <c r="C85" s="2">
        <v>46102</v>
      </c>
      <c r="D85" t="s">
        <v>78</v>
      </c>
      <c r="E85" t="s">
        <v>723</v>
      </c>
      <c r="F85" t="s">
        <v>31</v>
      </c>
      <c r="G85" t="s">
        <v>90</v>
      </c>
      <c r="H85">
        <v>50</v>
      </c>
      <c r="I85">
        <v>6000</v>
      </c>
      <c r="J85" t="s">
        <v>32</v>
      </c>
      <c r="K85" s="2">
        <v>46109</v>
      </c>
      <c r="L85" t="s">
        <v>1623</v>
      </c>
      <c r="M85">
        <f t="shared" si="2"/>
        <v>1</v>
      </c>
    </row>
    <row r="86" spans="1:13" x14ac:dyDescent="0.25">
      <c r="A86" t="s">
        <v>852</v>
      </c>
      <c r="B86" t="s">
        <v>424</v>
      </c>
      <c r="C86" s="2">
        <v>46261</v>
      </c>
      <c r="D86" t="s">
        <v>5</v>
      </c>
      <c r="E86" t="s">
        <v>717</v>
      </c>
      <c r="F86" t="s">
        <v>19</v>
      </c>
      <c r="G86" t="s">
        <v>42</v>
      </c>
      <c r="H86">
        <v>40</v>
      </c>
      <c r="I86">
        <v>7000</v>
      </c>
      <c r="J86" t="s">
        <v>52</v>
      </c>
      <c r="K86" s="2">
        <v>46268</v>
      </c>
      <c r="L86" t="s">
        <v>1639</v>
      </c>
      <c r="M86">
        <f t="shared" si="2"/>
        <v>1</v>
      </c>
    </row>
    <row r="87" spans="1:13" x14ac:dyDescent="0.25">
      <c r="A87" t="s">
        <v>853</v>
      </c>
      <c r="B87" t="s">
        <v>428</v>
      </c>
      <c r="C87" s="2">
        <v>46121</v>
      </c>
      <c r="D87" t="s">
        <v>30</v>
      </c>
      <c r="E87" t="s">
        <v>722</v>
      </c>
      <c r="F87" t="s">
        <v>135</v>
      </c>
      <c r="G87" t="s">
        <v>147</v>
      </c>
      <c r="H87">
        <v>0</v>
      </c>
      <c r="I87">
        <v>0</v>
      </c>
      <c r="J87" t="s">
        <v>32</v>
      </c>
      <c r="K87" s="2">
        <v>46128</v>
      </c>
      <c r="L87" t="s">
        <v>1650</v>
      </c>
      <c r="M87">
        <f t="shared" si="2"/>
        <v>1</v>
      </c>
    </row>
    <row r="88" spans="1:13" x14ac:dyDescent="0.25">
      <c r="A88" t="s">
        <v>854</v>
      </c>
      <c r="B88" t="s">
        <v>431</v>
      </c>
      <c r="C88" s="2">
        <v>46233</v>
      </c>
      <c r="D88" t="s">
        <v>76</v>
      </c>
      <c r="E88" t="s">
        <v>721</v>
      </c>
      <c r="F88" t="s">
        <v>41</v>
      </c>
      <c r="G88" t="s">
        <v>147</v>
      </c>
      <c r="H88">
        <v>0</v>
      </c>
      <c r="I88">
        <v>0</v>
      </c>
      <c r="J88" t="s">
        <v>64</v>
      </c>
      <c r="K88" s="2">
        <v>46240</v>
      </c>
      <c r="L88" t="s">
        <v>1637</v>
      </c>
      <c r="M88">
        <f t="shared" si="2"/>
        <v>1</v>
      </c>
    </row>
    <row r="89" spans="1:13" x14ac:dyDescent="0.25">
      <c r="A89" t="s">
        <v>855</v>
      </c>
      <c r="B89" t="s">
        <v>435</v>
      </c>
      <c r="C89" s="2">
        <v>46108</v>
      </c>
      <c r="D89" t="s">
        <v>5</v>
      </c>
      <c r="E89" t="s">
        <v>723</v>
      </c>
      <c r="F89" t="s">
        <v>31</v>
      </c>
      <c r="G89" t="s">
        <v>71</v>
      </c>
      <c r="H89">
        <v>100</v>
      </c>
      <c r="I89">
        <v>12000</v>
      </c>
      <c r="J89" t="s">
        <v>64</v>
      </c>
      <c r="K89" s="2">
        <v>46115</v>
      </c>
      <c r="L89" t="s">
        <v>1639</v>
      </c>
      <c r="M89">
        <f t="shared" si="2"/>
        <v>1</v>
      </c>
    </row>
    <row r="90" spans="1:13" x14ac:dyDescent="0.25">
      <c r="A90" t="s">
        <v>856</v>
      </c>
      <c r="B90" t="s">
        <v>439</v>
      </c>
      <c r="C90" s="2">
        <v>46034</v>
      </c>
      <c r="D90" t="s">
        <v>50</v>
      </c>
      <c r="E90" t="s">
        <v>722</v>
      </c>
      <c r="F90" t="s">
        <v>135</v>
      </c>
      <c r="G90" t="s">
        <v>90</v>
      </c>
      <c r="H90">
        <v>50</v>
      </c>
      <c r="I90">
        <v>6000</v>
      </c>
      <c r="J90" t="s">
        <v>52</v>
      </c>
      <c r="K90" s="2">
        <v>46041</v>
      </c>
      <c r="L90" t="s">
        <v>1647</v>
      </c>
      <c r="M90">
        <f t="shared" si="2"/>
        <v>1</v>
      </c>
    </row>
    <row r="91" spans="1:13" x14ac:dyDescent="0.25">
      <c r="A91" t="s">
        <v>857</v>
      </c>
      <c r="B91" t="s">
        <v>443</v>
      </c>
      <c r="C91" s="2">
        <v>46245</v>
      </c>
      <c r="D91" t="s">
        <v>78</v>
      </c>
      <c r="E91" t="s">
        <v>720</v>
      </c>
      <c r="F91" t="s">
        <v>70</v>
      </c>
      <c r="G91" t="s">
        <v>147</v>
      </c>
      <c r="H91">
        <v>0</v>
      </c>
      <c r="I91">
        <v>0</v>
      </c>
      <c r="J91" t="s">
        <v>64</v>
      </c>
      <c r="K91" s="2">
        <v>46252</v>
      </c>
      <c r="L91" t="s">
        <v>1623</v>
      </c>
      <c r="M91">
        <f t="shared" si="2"/>
        <v>1</v>
      </c>
    </row>
    <row r="92" spans="1:13" x14ac:dyDescent="0.25">
      <c r="A92" t="s">
        <v>858</v>
      </c>
      <c r="B92" t="s">
        <v>447</v>
      </c>
      <c r="C92" s="2">
        <v>46223</v>
      </c>
      <c r="D92" t="s">
        <v>76</v>
      </c>
      <c r="E92" t="s">
        <v>720</v>
      </c>
      <c r="F92" t="s">
        <v>70</v>
      </c>
      <c r="G92" t="s">
        <v>96</v>
      </c>
      <c r="H92">
        <v>20</v>
      </c>
      <c r="I92">
        <v>5000</v>
      </c>
      <c r="J92" t="s">
        <v>52</v>
      </c>
      <c r="K92" s="2">
        <v>46230</v>
      </c>
      <c r="L92" t="s">
        <v>1637</v>
      </c>
      <c r="M92">
        <f t="shared" si="2"/>
        <v>1</v>
      </c>
    </row>
    <row r="93" spans="1:13" x14ac:dyDescent="0.25">
      <c r="A93" t="s">
        <v>859</v>
      </c>
      <c r="B93" t="s">
        <v>451</v>
      </c>
      <c r="C93" s="2">
        <v>46181</v>
      </c>
      <c r="D93" t="s">
        <v>76</v>
      </c>
      <c r="E93" t="s">
        <v>721</v>
      </c>
      <c r="F93" t="s">
        <v>41</v>
      </c>
      <c r="G93" t="s">
        <v>42</v>
      </c>
      <c r="H93">
        <v>40</v>
      </c>
      <c r="I93">
        <v>7000</v>
      </c>
      <c r="J93" t="s">
        <v>21</v>
      </c>
      <c r="K93" s="2">
        <v>46188</v>
      </c>
      <c r="L93" t="s">
        <v>1637</v>
      </c>
      <c r="M93">
        <f t="shared" si="2"/>
        <v>1</v>
      </c>
    </row>
    <row r="94" spans="1:13" x14ac:dyDescent="0.25">
      <c r="A94" t="s">
        <v>860</v>
      </c>
      <c r="B94" t="s">
        <v>457</v>
      </c>
      <c r="C94" s="2">
        <v>46200</v>
      </c>
      <c r="D94" t="s">
        <v>124</v>
      </c>
      <c r="E94" t="s">
        <v>717</v>
      </c>
      <c r="F94" t="s">
        <v>19</v>
      </c>
      <c r="G94" t="s">
        <v>71</v>
      </c>
      <c r="H94">
        <v>100</v>
      </c>
      <c r="I94">
        <v>12000</v>
      </c>
      <c r="J94" t="s">
        <v>32</v>
      </c>
      <c r="K94" s="2">
        <v>46207</v>
      </c>
      <c r="L94" t="s">
        <v>1627</v>
      </c>
      <c r="M94">
        <f t="shared" si="2"/>
        <v>1</v>
      </c>
    </row>
    <row r="95" spans="1:13" x14ac:dyDescent="0.25">
      <c r="A95" t="s">
        <v>861</v>
      </c>
      <c r="B95" t="s">
        <v>461</v>
      </c>
      <c r="C95" s="2">
        <v>46085</v>
      </c>
      <c r="D95" t="s">
        <v>40</v>
      </c>
      <c r="E95" t="s">
        <v>721</v>
      </c>
      <c r="F95" t="s">
        <v>41</v>
      </c>
      <c r="G95" t="s">
        <v>20</v>
      </c>
      <c r="H95">
        <v>85</v>
      </c>
      <c r="I95">
        <v>10000</v>
      </c>
      <c r="J95" t="s">
        <v>32</v>
      </c>
      <c r="K95" s="2">
        <v>46092</v>
      </c>
      <c r="L95" t="s">
        <v>1645</v>
      </c>
      <c r="M95">
        <f t="shared" si="2"/>
        <v>1</v>
      </c>
    </row>
    <row r="96" spans="1:13" x14ac:dyDescent="0.25">
      <c r="A96" t="s">
        <v>862</v>
      </c>
      <c r="B96" t="s">
        <v>465</v>
      </c>
      <c r="C96" s="2">
        <v>46150</v>
      </c>
      <c r="D96" t="s">
        <v>112</v>
      </c>
      <c r="E96" t="s">
        <v>717</v>
      </c>
      <c r="F96" t="s">
        <v>19</v>
      </c>
      <c r="G96" t="s">
        <v>20</v>
      </c>
      <c r="H96">
        <v>85</v>
      </c>
      <c r="I96">
        <v>10000</v>
      </c>
      <c r="J96" t="s">
        <v>32</v>
      </c>
      <c r="K96" s="2">
        <v>46157</v>
      </c>
      <c r="L96" t="s">
        <v>1652</v>
      </c>
      <c r="M96">
        <f t="shared" si="2"/>
        <v>1</v>
      </c>
    </row>
    <row r="97" spans="1:13" x14ac:dyDescent="0.25">
      <c r="A97" t="s">
        <v>863</v>
      </c>
      <c r="B97" t="s">
        <v>470</v>
      </c>
      <c r="C97" s="2">
        <v>46196</v>
      </c>
      <c r="D97" t="s">
        <v>163</v>
      </c>
      <c r="E97" t="s">
        <v>717</v>
      </c>
      <c r="F97" t="s">
        <v>19</v>
      </c>
      <c r="G97" t="s">
        <v>71</v>
      </c>
      <c r="H97">
        <v>100</v>
      </c>
      <c r="I97">
        <v>12000</v>
      </c>
      <c r="J97" t="s">
        <v>64</v>
      </c>
      <c r="K97" s="2">
        <v>46203</v>
      </c>
      <c r="L97" t="s">
        <v>1634</v>
      </c>
      <c r="M97">
        <f t="shared" si="2"/>
        <v>1</v>
      </c>
    </row>
    <row r="98" spans="1:13" x14ac:dyDescent="0.25">
      <c r="A98" t="s">
        <v>864</v>
      </c>
      <c r="B98" t="s">
        <v>474</v>
      </c>
      <c r="C98" s="2">
        <v>46121</v>
      </c>
      <c r="D98" t="s">
        <v>163</v>
      </c>
      <c r="E98" t="s">
        <v>722</v>
      </c>
      <c r="F98" t="s">
        <v>135</v>
      </c>
      <c r="G98" t="s">
        <v>84</v>
      </c>
      <c r="H98">
        <v>65</v>
      </c>
      <c r="I98">
        <v>8000</v>
      </c>
      <c r="J98" t="s">
        <v>32</v>
      </c>
      <c r="K98" s="2">
        <v>46128</v>
      </c>
      <c r="L98" t="s">
        <v>1634</v>
      </c>
      <c r="M98">
        <f t="shared" ref="M98:M129" si="3">COUNTIF(B:B,B98)</f>
        <v>1</v>
      </c>
    </row>
    <row r="99" spans="1:13" x14ac:dyDescent="0.25">
      <c r="A99" t="s">
        <v>865</v>
      </c>
      <c r="B99" t="s">
        <v>477</v>
      </c>
      <c r="C99" s="2">
        <v>46093</v>
      </c>
      <c r="D99" t="s">
        <v>163</v>
      </c>
      <c r="E99" t="s">
        <v>721</v>
      </c>
      <c r="F99" t="s">
        <v>41</v>
      </c>
      <c r="G99" t="s">
        <v>51</v>
      </c>
      <c r="H99">
        <v>10</v>
      </c>
      <c r="I99">
        <v>4000</v>
      </c>
      <c r="J99" t="s">
        <v>52</v>
      </c>
      <c r="K99" s="2">
        <v>46100</v>
      </c>
      <c r="L99" t="s">
        <v>1634</v>
      </c>
      <c r="M99">
        <f t="shared" si="3"/>
        <v>1</v>
      </c>
    </row>
    <row r="100" spans="1:13" x14ac:dyDescent="0.25">
      <c r="A100" t="s">
        <v>866</v>
      </c>
      <c r="B100" t="s">
        <v>482</v>
      </c>
      <c r="C100" s="2">
        <v>46185</v>
      </c>
      <c r="D100" t="s">
        <v>30</v>
      </c>
      <c r="E100" t="s">
        <v>723</v>
      </c>
      <c r="F100" t="s">
        <v>31</v>
      </c>
      <c r="G100" t="s">
        <v>104</v>
      </c>
      <c r="H100">
        <v>75</v>
      </c>
      <c r="I100">
        <v>9000</v>
      </c>
      <c r="J100" t="s">
        <v>32</v>
      </c>
      <c r="K100" s="2">
        <v>46192</v>
      </c>
      <c r="L100" t="s">
        <v>1650</v>
      </c>
      <c r="M100">
        <f t="shared" si="3"/>
        <v>1</v>
      </c>
    </row>
    <row r="101" spans="1:13" x14ac:dyDescent="0.25">
      <c r="A101" t="s">
        <v>867</v>
      </c>
      <c r="B101" t="s">
        <v>486</v>
      </c>
      <c r="C101" s="2">
        <v>46171</v>
      </c>
      <c r="D101" t="s">
        <v>78</v>
      </c>
      <c r="E101" t="s">
        <v>721</v>
      </c>
      <c r="F101" t="s">
        <v>41</v>
      </c>
      <c r="G101" t="s">
        <v>71</v>
      </c>
      <c r="H101">
        <v>100</v>
      </c>
      <c r="I101">
        <v>12000</v>
      </c>
      <c r="J101" t="s">
        <v>21</v>
      </c>
      <c r="K101" s="2">
        <v>46178</v>
      </c>
      <c r="L101" t="s">
        <v>1623</v>
      </c>
      <c r="M101">
        <f t="shared" si="3"/>
        <v>1</v>
      </c>
    </row>
    <row r="102" spans="1:13" x14ac:dyDescent="0.25">
      <c r="A102" t="s">
        <v>868</v>
      </c>
      <c r="B102" t="s">
        <v>490</v>
      </c>
      <c r="C102" s="2">
        <v>46158</v>
      </c>
      <c r="D102" t="s">
        <v>30</v>
      </c>
      <c r="E102" t="s">
        <v>720</v>
      </c>
      <c r="F102" t="s">
        <v>70</v>
      </c>
      <c r="G102" t="s">
        <v>147</v>
      </c>
      <c r="H102">
        <v>0</v>
      </c>
      <c r="I102">
        <v>0</v>
      </c>
      <c r="J102" t="s">
        <v>64</v>
      </c>
      <c r="K102" s="2">
        <v>46165</v>
      </c>
      <c r="L102" t="s">
        <v>1650</v>
      </c>
      <c r="M102">
        <f t="shared" si="3"/>
        <v>1</v>
      </c>
    </row>
    <row r="103" spans="1:13" x14ac:dyDescent="0.25">
      <c r="A103" t="s">
        <v>869</v>
      </c>
      <c r="B103" t="s">
        <v>494</v>
      </c>
      <c r="C103" s="2">
        <v>46059</v>
      </c>
      <c r="D103" t="s">
        <v>40</v>
      </c>
      <c r="E103" t="s">
        <v>717</v>
      </c>
      <c r="F103" t="s">
        <v>19</v>
      </c>
      <c r="G103" t="s">
        <v>71</v>
      </c>
      <c r="H103">
        <v>100</v>
      </c>
      <c r="I103">
        <v>12000</v>
      </c>
      <c r="J103" t="s">
        <v>21</v>
      </c>
      <c r="K103" s="2">
        <v>46066</v>
      </c>
      <c r="L103" t="s">
        <v>1645</v>
      </c>
      <c r="M103">
        <f t="shared" si="3"/>
        <v>1</v>
      </c>
    </row>
    <row r="104" spans="1:13" x14ac:dyDescent="0.25">
      <c r="A104" t="s">
        <v>870</v>
      </c>
      <c r="B104" t="s">
        <v>498</v>
      </c>
      <c r="C104" s="2">
        <v>46117</v>
      </c>
      <c r="D104" t="s">
        <v>163</v>
      </c>
      <c r="E104" t="s">
        <v>723</v>
      </c>
      <c r="F104" t="s">
        <v>31</v>
      </c>
      <c r="G104" t="s">
        <v>96</v>
      </c>
      <c r="H104">
        <v>20</v>
      </c>
      <c r="I104">
        <v>5000</v>
      </c>
      <c r="J104" t="s">
        <v>52</v>
      </c>
      <c r="K104" s="2">
        <v>46124</v>
      </c>
      <c r="L104" t="s">
        <v>1634</v>
      </c>
      <c r="M104">
        <f t="shared" si="3"/>
        <v>1</v>
      </c>
    </row>
    <row r="105" spans="1:13" x14ac:dyDescent="0.25">
      <c r="A105" t="s">
        <v>871</v>
      </c>
      <c r="B105" t="s">
        <v>503</v>
      </c>
      <c r="C105" s="2">
        <v>46257</v>
      </c>
      <c r="D105" t="s">
        <v>30</v>
      </c>
      <c r="E105" t="s">
        <v>722</v>
      </c>
      <c r="F105" t="s">
        <v>135</v>
      </c>
      <c r="G105" t="s">
        <v>51</v>
      </c>
      <c r="H105">
        <v>10</v>
      </c>
      <c r="I105">
        <v>4000</v>
      </c>
      <c r="J105" t="s">
        <v>64</v>
      </c>
      <c r="K105" s="2">
        <v>46264</v>
      </c>
      <c r="L105" t="s">
        <v>1650</v>
      </c>
      <c r="M105">
        <f t="shared" si="3"/>
        <v>1</v>
      </c>
    </row>
    <row r="106" spans="1:13" x14ac:dyDescent="0.25">
      <c r="A106" t="s">
        <v>872</v>
      </c>
      <c r="B106" t="s">
        <v>507</v>
      </c>
      <c r="C106" s="2">
        <v>46265</v>
      </c>
      <c r="D106" t="s">
        <v>76</v>
      </c>
      <c r="E106" t="s">
        <v>717</v>
      </c>
      <c r="F106" t="s">
        <v>19</v>
      </c>
      <c r="G106" t="s">
        <v>42</v>
      </c>
      <c r="H106">
        <v>40</v>
      </c>
      <c r="I106">
        <v>7000</v>
      </c>
      <c r="J106" t="s">
        <v>21</v>
      </c>
      <c r="K106" s="2">
        <v>46272</v>
      </c>
      <c r="L106" t="s">
        <v>1637</v>
      </c>
      <c r="M106">
        <f t="shared" si="3"/>
        <v>1</v>
      </c>
    </row>
    <row r="107" spans="1:13" x14ac:dyDescent="0.25">
      <c r="A107" t="s">
        <v>873</v>
      </c>
      <c r="B107" t="s">
        <v>511</v>
      </c>
      <c r="C107" s="2">
        <v>46194</v>
      </c>
      <c r="D107" t="s">
        <v>112</v>
      </c>
      <c r="E107" t="s">
        <v>722</v>
      </c>
      <c r="F107" t="s">
        <v>135</v>
      </c>
      <c r="G107" t="s">
        <v>71</v>
      </c>
      <c r="H107">
        <v>100</v>
      </c>
      <c r="I107">
        <v>12000</v>
      </c>
      <c r="J107" t="s">
        <v>64</v>
      </c>
      <c r="K107" s="2">
        <v>46201</v>
      </c>
      <c r="L107" t="s">
        <v>1652</v>
      </c>
      <c r="M107">
        <f t="shared" si="3"/>
        <v>1</v>
      </c>
    </row>
    <row r="108" spans="1:13" x14ac:dyDescent="0.25">
      <c r="A108" t="s">
        <v>874</v>
      </c>
      <c r="B108" t="s">
        <v>514</v>
      </c>
      <c r="C108" s="2">
        <v>46199</v>
      </c>
      <c r="D108" t="s">
        <v>50</v>
      </c>
      <c r="E108" t="s">
        <v>722</v>
      </c>
      <c r="F108" t="s">
        <v>135</v>
      </c>
      <c r="G108" t="s">
        <v>84</v>
      </c>
      <c r="H108">
        <v>65</v>
      </c>
      <c r="I108">
        <v>8000</v>
      </c>
      <c r="J108" t="s">
        <v>21</v>
      </c>
      <c r="K108" s="2">
        <v>46206</v>
      </c>
      <c r="L108" t="s">
        <v>1647</v>
      </c>
      <c r="M108">
        <f t="shared" si="3"/>
        <v>1</v>
      </c>
    </row>
    <row r="109" spans="1:13" x14ac:dyDescent="0.25">
      <c r="A109" t="s">
        <v>875</v>
      </c>
      <c r="B109" t="s">
        <v>518</v>
      </c>
      <c r="C109" s="2">
        <v>46124</v>
      </c>
      <c r="D109" t="s">
        <v>40</v>
      </c>
      <c r="E109" t="s">
        <v>723</v>
      </c>
      <c r="F109" t="s">
        <v>31</v>
      </c>
      <c r="G109" t="s">
        <v>104</v>
      </c>
      <c r="H109">
        <v>75</v>
      </c>
      <c r="I109">
        <v>9000</v>
      </c>
      <c r="J109" t="s">
        <v>21</v>
      </c>
      <c r="K109" s="2">
        <v>46131</v>
      </c>
      <c r="L109" t="s">
        <v>1645</v>
      </c>
      <c r="M109">
        <f t="shared" si="3"/>
        <v>1</v>
      </c>
    </row>
    <row r="110" spans="1:13" x14ac:dyDescent="0.25">
      <c r="A110" t="s">
        <v>876</v>
      </c>
      <c r="B110" t="s">
        <v>522</v>
      </c>
      <c r="C110" s="2">
        <v>46224</v>
      </c>
      <c r="D110" t="s">
        <v>30</v>
      </c>
      <c r="E110" t="s">
        <v>723</v>
      </c>
      <c r="F110" t="s">
        <v>31</v>
      </c>
      <c r="G110" t="s">
        <v>51</v>
      </c>
      <c r="H110">
        <v>10</v>
      </c>
      <c r="I110">
        <v>4000</v>
      </c>
      <c r="J110" t="s">
        <v>21</v>
      </c>
      <c r="K110" s="2">
        <v>46231</v>
      </c>
      <c r="L110" t="s">
        <v>1650</v>
      </c>
      <c r="M110">
        <f t="shared" si="3"/>
        <v>1</v>
      </c>
    </row>
    <row r="111" spans="1:13" x14ac:dyDescent="0.25">
      <c r="A111" t="s">
        <v>877</v>
      </c>
      <c r="B111" t="s">
        <v>526</v>
      </c>
      <c r="C111" s="2">
        <v>46107</v>
      </c>
      <c r="D111" t="s">
        <v>6</v>
      </c>
      <c r="E111" t="s">
        <v>720</v>
      </c>
      <c r="F111" t="s">
        <v>70</v>
      </c>
      <c r="G111" t="s">
        <v>90</v>
      </c>
      <c r="H111">
        <v>50</v>
      </c>
      <c r="I111">
        <v>6000</v>
      </c>
      <c r="J111" t="s">
        <v>32</v>
      </c>
      <c r="K111" s="2">
        <v>46114</v>
      </c>
      <c r="L111" t="s">
        <v>1654</v>
      </c>
      <c r="M111">
        <f t="shared" si="3"/>
        <v>1</v>
      </c>
    </row>
    <row r="112" spans="1:13" x14ac:dyDescent="0.25">
      <c r="A112" t="s">
        <v>878</v>
      </c>
      <c r="B112" t="s">
        <v>530</v>
      </c>
      <c r="C112" s="2">
        <v>46192</v>
      </c>
      <c r="D112" t="s">
        <v>6</v>
      </c>
      <c r="E112" t="s">
        <v>721</v>
      </c>
      <c r="F112" t="s">
        <v>41</v>
      </c>
      <c r="G112" t="s">
        <v>42</v>
      </c>
      <c r="H112">
        <v>40</v>
      </c>
      <c r="I112">
        <v>7000</v>
      </c>
      <c r="J112" t="s">
        <v>21</v>
      </c>
      <c r="K112" s="2">
        <v>46199</v>
      </c>
      <c r="L112" t="s">
        <v>1654</v>
      </c>
      <c r="M112">
        <f t="shared" si="3"/>
        <v>1</v>
      </c>
    </row>
    <row r="113" spans="1:13" x14ac:dyDescent="0.25">
      <c r="A113" t="s">
        <v>879</v>
      </c>
      <c r="B113" t="s">
        <v>533</v>
      </c>
      <c r="C113" s="2">
        <v>46036</v>
      </c>
      <c r="D113" t="s">
        <v>40</v>
      </c>
      <c r="E113" t="s">
        <v>717</v>
      </c>
      <c r="F113" t="s">
        <v>19</v>
      </c>
      <c r="G113" t="s">
        <v>42</v>
      </c>
      <c r="H113">
        <v>40</v>
      </c>
      <c r="I113">
        <v>7000</v>
      </c>
      <c r="J113" t="s">
        <v>64</v>
      </c>
      <c r="K113" s="2">
        <v>46043</v>
      </c>
      <c r="L113" t="s">
        <v>1645</v>
      </c>
      <c r="M113">
        <f t="shared" si="3"/>
        <v>1</v>
      </c>
    </row>
    <row r="114" spans="1:13" x14ac:dyDescent="0.25">
      <c r="A114" t="s">
        <v>880</v>
      </c>
      <c r="B114" t="s">
        <v>537</v>
      </c>
      <c r="C114" s="2">
        <v>46138</v>
      </c>
      <c r="D114" t="s">
        <v>5</v>
      </c>
      <c r="E114" t="s">
        <v>721</v>
      </c>
      <c r="F114" t="s">
        <v>41</v>
      </c>
      <c r="G114" t="s">
        <v>147</v>
      </c>
      <c r="H114">
        <v>0</v>
      </c>
      <c r="I114">
        <v>0</v>
      </c>
      <c r="J114" t="s">
        <v>21</v>
      </c>
      <c r="K114" s="2">
        <v>46145</v>
      </c>
      <c r="L114" t="s">
        <v>1639</v>
      </c>
      <c r="M114">
        <f t="shared" si="3"/>
        <v>1</v>
      </c>
    </row>
    <row r="115" spans="1:13" x14ac:dyDescent="0.25">
      <c r="A115" t="s">
        <v>881</v>
      </c>
      <c r="B115" t="s">
        <v>542</v>
      </c>
      <c r="C115" s="2">
        <v>46239</v>
      </c>
      <c r="D115" t="s">
        <v>5</v>
      </c>
      <c r="E115" t="s">
        <v>717</v>
      </c>
      <c r="F115" t="s">
        <v>19</v>
      </c>
      <c r="G115" t="s">
        <v>51</v>
      </c>
      <c r="H115">
        <v>10</v>
      </c>
      <c r="I115">
        <v>4000</v>
      </c>
      <c r="J115" t="s">
        <v>52</v>
      </c>
      <c r="K115" s="2">
        <v>46246</v>
      </c>
      <c r="L115" t="s">
        <v>1639</v>
      </c>
      <c r="M115">
        <f t="shared" si="3"/>
        <v>1</v>
      </c>
    </row>
    <row r="116" spans="1:13" x14ac:dyDescent="0.25">
      <c r="A116" t="s">
        <v>882</v>
      </c>
      <c r="B116" t="s">
        <v>546</v>
      </c>
      <c r="C116" s="2">
        <v>46055</v>
      </c>
      <c r="D116" t="s">
        <v>124</v>
      </c>
      <c r="E116" t="s">
        <v>721</v>
      </c>
      <c r="F116" t="s">
        <v>41</v>
      </c>
      <c r="G116" t="s">
        <v>42</v>
      </c>
      <c r="H116">
        <v>40</v>
      </c>
      <c r="I116">
        <v>7000</v>
      </c>
      <c r="J116" t="s">
        <v>21</v>
      </c>
      <c r="K116" s="2">
        <v>46062</v>
      </c>
      <c r="L116" t="s">
        <v>1627</v>
      </c>
      <c r="M116">
        <f t="shared" si="3"/>
        <v>1</v>
      </c>
    </row>
    <row r="117" spans="1:13" x14ac:dyDescent="0.25">
      <c r="A117" t="s">
        <v>883</v>
      </c>
      <c r="B117" t="s">
        <v>550</v>
      </c>
      <c r="C117" s="2">
        <v>46152</v>
      </c>
      <c r="D117" t="s">
        <v>50</v>
      </c>
      <c r="E117" t="s">
        <v>723</v>
      </c>
      <c r="F117" t="s">
        <v>31</v>
      </c>
      <c r="G117" t="s">
        <v>84</v>
      </c>
      <c r="H117">
        <v>65</v>
      </c>
      <c r="I117">
        <v>8000</v>
      </c>
      <c r="J117" t="s">
        <v>52</v>
      </c>
      <c r="K117" s="2">
        <v>46159</v>
      </c>
      <c r="L117" t="s">
        <v>1647</v>
      </c>
      <c r="M117">
        <f t="shared" si="3"/>
        <v>1</v>
      </c>
    </row>
    <row r="118" spans="1:13" x14ac:dyDescent="0.25">
      <c r="A118" t="s">
        <v>884</v>
      </c>
      <c r="B118" t="s">
        <v>555</v>
      </c>
      <c r="C118" s="2">
        <v>46128</v>
      </c>
      <c r="D118" t="s">
        <v>30</v>
      </c>
      <c r="E118" t="s">
        <v>722</v>
      </c>
      <c r="F118" t="s">
        <v>135</v>
      </c>
      <c r="G118" t="s">
        <v>71</v>
      </c>
      <c r="H118">
        <v>100</v>
      </c>
      <c r="I118">
        <v>12000</v>
      </c>
      <c r="J118" t="s">
        <v>32</v>
      </c>
      <c r="K118" s="2">
        <v>46135</v>
      </c>
      <c r="L118" t="s">
        <v>1650</v>
      </c>
      <c r="M118">
        <f t="shared" si="3"/>
        <v>1</v>
      </c>
    </row>
    <row r="119" spans="1:13" x14ac:dyDescent="0.25">
      <c r="A119" t="s">
        <v>885</v>
      </c>
      <c r="B119" t="s">
        <v>559</v>
      </c>
      <c r="C119" s="2">
        <v>46267</v>
      </c>
      <c r="D119" t="s">
        <v>76</v>
      </c>
      <c r="E119" t="s">
        <v>721</v>
      </c>
      <c r="F119" t="s">
        <v>41</v>
      </c>
      <c r="G119" t="s">
        <v>84</v>
      </c>
      <c r="H119">
        <v>65</v>
      </c>
      <c r="I119">
        <v>8000</v>
      </c>
      <c r="J119" t="s">
        <v>64</v>
      </c>
      <c r="K119" s="2">
        <v>46274</v>
      </c>
      <c r="L119" t="s">
        <v>1637</v>
      </c>
      <c r="M119">
        <f t="shared" si="3"/>
        <v>1</v>
      </c>
    </row>
    <row r="120" spans="1:13" x14ac:dyDescent="0.25">
      <c r="A120" t="s">
        <v>886</v>
      </c>
      <c r="B120" t="s">
        <v>563</v>
      </c>
      <c r="C120" s="2">
        <v>46165</v>
      </c>
      <c r="D120" t="s">
        <v>76</v>
      </c>
      <c r="E120" t="s">
        <v>717</v>
      </c>
      <c r="F120" t="s">
        <v>19</v>
      </c>
      <c r="G120" t="s">
        <v>104</v>
      </c>
      <c r="H120">
        <v>75</v>
      </c>
      <c r="I120">
        <v>9000</v>
      </c>
      <c r="J120" t="s">
        <v>32</v>
      </c>
      <c r="K120" s="2">
        <v>46172</v>
      </c>
      <c r="L120" t="s">
        <v>1637</v>
      </c>
      <c r="M120">
        <f t="shared" si="3"/>
        <v>1</v>
      </c>
    </row>
    <row r="121" spans="1:13" x14ac:dyDescent="0.25">
      <c r="A121" t="s">
        <v>887</v>
      </c>
      <c r="B121" t="s">
        <v>566</v>
      </c>
      <c r="C121" s="2">
        <v>46176</v>
      </c>
      <c r="D121" t="s">
        <v>40</v>
      </c>
      <c r="E121" t="s">
        <v>722</v>
      </c>
      <c r="F121" t="s">
        <v>135</v>
      </c>
      <c r="G121" t="s">
        <v>51</v>
      </c>
      <c r="H121">
        <v>10</v>
      </c>
      <c r="I121">
        <v>4000</v>
      </c>
      <c r="J121" t="s">
        <v>64</v>
      </c>
      <c r="K121" s="2">
        <v>46183</v>
      </c>
      <c r="L121" t="s">
        <v>1645</v>
      </c>
      <c r="M121">
        <f t="shared" si="3"/>
        <v>1</v>
      </c>
    </row>
    <row r="122" spans="1:13" x14ac:dyDescent="0.25">
      <c r="A122" t="s">
        <v>888</v>
      </c>
      <c r="B122" t="s">
        <v>570</v>
      </c>
      <c r="C122" s="2">
        <v>46239</v>
      </c>
      <c r="D122" t="s">
        <v>5</v>
      </c>
      <c r="E122" t="s">
        <v>720</v>
      </c>
      <c r="F122" t="s">
        <v>70</v>
      </c>
      <c r="G122" t="s">
        <v>96</v>
      </c>
      <c r="H122">
        <v>20</v>
      </c>
      <c r="I122">
        <v>5000</v>
      </c>
      <c r="J122" t="s">
        <v>64</v>
      </c>
      <c r="K122" s="2">
        <v>46246</v>
      </c>
      <c r="L122" t="s">
        <v>1639</v>
      </c>
      <c r="M122">
        <f t="shared" si="3"/>
        <v>1</v>
      </c>
    </row>
    <row r="123" spans="1:13" x14ac:dyDescent="0.25">
      <c r="A123" t="s">
        <v>889</v>
      </c>
      <c r="B123" t="s">
        <v>573</v>
      </c>
      <c r="C123" s="2">
        <v>46178</v>
      </c>
      <c r="D123" t="s">
        <v>6</v>
      </c>
      <c r="E123" t="s">
        <v>723</v>
      </c>
      <c r="F123" t="s">
        <v>31</v>
      </c>
      <c r="G123" t="s">
        <v>147</v>
      </c>
      <c r="H123">
        <v>0</v>
      </c>
      <c r="I123">
        <v>0</v>
      </c>
      <c r="J123" t="s">
        <v>21</v>
      </c>
      <c r="K123" s="2">
        <v>46185</v>
      </c>
      <c r="L123" t="s">
        <v>1654</v>
      </c>
      <c r="M123">
        <f t="shared" si="3"/>
        <v>1</v>
      </c>
    </row>
    <row r="124" spans="1:13" x14ac:dyDescent="0.25">
      <c r="A124" t="s">
        <v>890</v>
      </c>
      <c r="B124" t="s">
        <v>576</v>
      </c>
      <c r="C124" s="2">
        <v>46167</v>
      </c>
      <c r="D124" t="s">
        <v>40</v>
      </c>
      <c r="E124" t="s">
        <v>717</v>
      </c>
      <c r="F124" t="s">
        <v>19</v>
      </c>
      <c r="G124" t="s">
        <v>42</v>
      </c>
      <c r="H124">
        <v>40</v>
      </c>
      <c r="I124">
        <v>7000</v>
      </c>
      <c r="J124" t="s">
        <v>32</v>
      </c>
      <c r="K124" s="2">
        <v>46174</v>
      </c>
      <c r="L124" t="s">
        <v>1645</v>
      </c>
      <c r="M124">
        <f t="shared" si="3"/>
        <v>1</v>
      </c>
    </row>
    <row r="125" spans="1:13" x14ac:dyDescent="0.25">
      <c r="A125" t="s">
        <v>891</v>
      </c>
      <c r="B125" t="s">
        <v>580</v>
      </c>
      <c r="C125" s="2">
        <v>46139</v>
      </c>
      <c r="D125" t="s">
        <v>6</v>
      </c>
      <c r="E125" t="s">
        <v>720</v>
      </c>
      <c r="F125" t="s">
        <v>70</v>
      </c>
      <c r="G125" t="s">
        <v>20</v>
      </c>
      <c r="H125">
        <v>85</v>
      </c>
      <c r="I125">
        <v>10000</v>
      </c>
      <c r="J125" t="s">
        <v>52</v>
      </c>
      <c r="K125" s="2">
        <v>46146</v>
      </c>
      <c r="L125" t="s">
        <v>1654</v>
      </c>
      <c r="M125">
        <f t="shared" si="3"/>
        <v>1</v>
      </c>
    </row>
    <row r="126" spans="1:13" x14ac:dyDescent="0.25">
      <c r="A126" t="s">
        <v>892</v>
      </c>
      <c r="B126" t="s">
        <v>584</v>
      </c>
      <c r="C126" s="2">
        <v>46063</v>
      </c>
      <c r="D126" t="s">
        <v>50</v>
      </c>
      <c r="E126" t="s">
        <v>717</v>
      </c>
      <c r="F126" t="s">
        <v>19</v>
      </c>
      <c r="G126" t="s">
        <v>51</v>
      </c>
      <c r="H126">
        <v>10</v>
      </c>
      <c r="I126">
        <v>4000</v>
      </c>
      <c r="J126" t="s">
        <v>32</v>
      </c>
      <c r="K126" s="2">
        <v>46070</v>
      </c>
      <c r="L126" t="s">
        <v>1647</v>
      </c>
      <c r="M126">
        <f t="shared" si="3"/>
        <v>1</v>
      </c>
    </row>
    <row r="127" spans="1:13" x14ac:dyDescent="0.25">
      <c r="A127" t="s">
        <v>893</v>
      </c>
      <c r="B127" t="s">
        <v>588</v>
      </c>
      <c r="C127" s="2">
        <v>46078</v>
      </c>
      <c r="D127" t="s">
        <v>50</v>
      </c>
      <c r="E127" t="s">
        <v>722</v>
      </c>
      <c r="F127" t="s">
        <v>135</v>
      </c>
      <c r="G127" t="s">
        <v>20</v>
      </c>
      <c r="H127">
        <v>85</v>
      </c>
      <c r="I127">
        <v>10000</v>
      </c>
      <c r="J127" t="s">
        <v>64</v>
      </c>
      <c r="K127" s="2">
        <v>46085</v>
      </c>
      <c r="L127" t="s">
        <v>1647</v>
      </c>
      <c r="M127">
        <f t="shared" si="3"/>
        <v>1</v>
      </c>
    </row>
    <row r="128" spans="1:13" x14ac:dyDescent="0.25">
      <c r="A128" t="s">
        <v>894</v>
      </c>
      <c r="B128" t="s">
        <v>592</v>
      </c>
      <c r="C128" s="2">
        <v>46079</v>
      </c>
      <c r="D128" t="s">
        <v>5</v>
      </c>
      <c r="E128" t="s">
        <v>723</v>
      </c>
      <c r="F128" t="s">
        <v>31</v>
      </c>
      <c r="G128" t="s">
        <v>84</v>
      </c>
      <c r="H128">
        <v>65</v>
      </c>
      <c r="I128">
        <v>8000</v>
      </c>
      <c r="J128" t="s">
        <v>21</v>
      </c>
      <c r="K128" s="2">
        <v>46086</v>
      </c>
      <c r="L128" t="s">
        <v>1639</v>
      </c>
      <c r="M128">
        <f t="shared" si="3"/>
        <v>1</v>
      </c>
    </row>
    <row r="129" spans="1:13" x14ac:dyDescent="0.25">
      <c r="A129" t="s">
        <v>895</v>
      </c>
      <c r="B129" t="s">
        <v>596</v>
      </c>
      <c r="C129" s="2">
        <v>46053</v>
      </c>
      <c r="D129" t="s">
        <v>112</v>
      </c>
      <c r="E129" t="s">
        <v>721</v>
      </c>
      <c r="F129" t="s">
        <v>41</v>
      </c>
      <c r="G129" t="s">
        <v>84</v>
      </c>
      <c r="H129">
        <v>65</v>
      </c>
      <c r="I129">
        <v>8000</v>
      </c>
      <c r="J129" t="s">
        <v>64</v>
      </c>
      <c r="K129" s="2">
        <v>46060</v>
      </c>
      <c r="L129" t="s">
        <v>1652</v>
      </c>
      <c r="M129">
        <f t="shared" si="3"/>
        <v>1</v>
      </c>
    </row>
    <row r="130" spans="1:13" x14ac:dyDescent="0.25">
      <c r="A130" t="s">
        <v>896</v>
      </c>
      <c r="B130" t="s">
        <v>600</v>
      </c>
      <c r="C130" s="2">
        <v>46041</v>
      </c>
      <c r="D130" t="s">
        <v>30</v>
      </c>
      <c r="E130" t="s">
        <v>723</v>
      </c>
      <c r="F130" t="s">
        <v>31</v>
      </c>
      <c r="G130" t="s">
        <v>147</v>
      </c>
      <c r="H130">
        <v>0</v>
      </c>
      <c r="I130">
        <v>0</v>
      </c>
      <c r="J130" t="s">
        <v>64</v>
      </c>
      <c r="K130" s="2">
        <v>46048</v>
      </c>
      <c r="L130" t="s">
        <v>1650</v>
      </c>
      <c r="M130">
        <f t="shared" ref="M130:M151" si="4">COUNTIF(B:B,B130)</f>
        <v>1</v>
      </c>
    </row>
    <row r="131" spans="1:13" x14ac:dyDescent="0.25">
      <c r="A131" t="s">
        <v>897</v>
      </c>
      <c r="B131" t="s">
        <v>604</v>
      </c>
      <c r="C131" s="2">
        <v>46097</v>
      </c>
      <c r="D131" t="s">
        <v>50</v>
      </c>
      <c r="E131" t="s">
        <v>722</v>
      </c>
      <c r="F131" t="s">
        <v>135</v>
      </c>
      <c r="G131" t="s">
        <v>20</v>
      </c>
      <c r="H131">
        <v>85</v>
      </c>
      <c r="I131">
        <v>10000</v>
      </c>
      <c r="J131" t="s">
        <v>52</v>
      </c>
      <c r="K131" s="2">
        <v>46104</v>
      </c>
      <c r="L131" t="s">
        <v>1647</v>
      </c>
      <c r="M131">
        <f t="shared" si="4"/>
        <v>1</v>
      </c>
    </row>
    <row r="132" spans="1:13" x14ac:dyDescent="0.25">
      <c r="A132" t="s">
        <v>898</v>
      </c>
      <c r="B132" t="s">
        <v>608</v>
      </c>
      <c r="C132" s="2">
        <v>46134</v>
      </c>
      <c r="D132" t="s">
        <v>124</v>
      </c>
      <c r="E132" t="s">
        <v>722</v>
      </c>
      <c r="F132" t="s">
        <v>135</v>
      </c>
      <c r="G132" t="s">
        <v>96</v>
      </c>
      <c r="H132">
        <v>20</v>
      </c>
      <c r="I132">
        <v>5000</v>
      </c>
      <c r="J132" t="s">
        <v>32</v>
      </c>
      <c r="K132" s="2">
        <v>46141</v>
      </c>
      <c r="L132" t="s">
        <v>1627</v>
      </c>
      <c r="M132">
        <f t="shared" si="4"/>
        <v>1</v>
      </c>
    </row>
    <row r="133" spans="1:13" x14ac:dyDescent="0.25">
      <c r="A133" t="s">
        <v>899</v>
      </c>
      <c r="B133" t="s">
        <v>611</v>
      </c>
      <c r="C133" s="2">
        <v>46153</v>
      </c>
      <c r="D133" t="s">
        <v>30</v>
      </c>
      <c r="E133" t="s">
        <v>721</v>
      </c>
      <c r="F133" t="s">
        <v>41</v>
      </c>
      <c r="G133" t="s">
        <v>42</v>
      </c>
      <c r="H133">
        <v>40</v>
      </c>
      <c r="I133">
        <v>7000</v>
      </c>
      <c r="J133" t="s">
        <v>21</v>
      </c>
      <c r="K133" s="2">
        <v>46160</v>
      </c>
      <c r="L133" t="s">
        <v>1650</v>
      </c>
      <c r="M133">
        <f t="shared" si="4"/>
        <v>1</v>
      </c>
    </row>
    <row r="134" spans="1:13" x14ac:dyDescent="0.25">
      <c r="A134" t="s">
        <v>900</v>
      </c>
      <c r="B134" t="s">
        <v>614</v>
      </c>
      <c r="C134" s="2">
        <v>46088</v>
      </c>
      <c r="D134" t="s">
        <v>112</v>
      </c>
      <c r="E134" t="s">
        <v>720</v>
      </c>
      <c r="F134" t="s">
        <v>70</v>
      </c>
      <c r="G134" t="s">
        <v>96</v>
      </c>
      <c r="H134">
        <v>20</v>
      </c>
      <c r="I134">
        <v>5000</v>
      </c>
      <c r="J134" t="s">
        <v>32</v>
      </c>
      <c r="K134" s="2">
        <v>46095</v>
      </c>
      <c r="L134" t="s">
        <v>1652</v>
      </c>
      <c r="M134">
        <f t="shared" si="4"/>
        <v>1</v>
      </c>
    </row>
    <row r="135" spans="1:13" x14ac:dyDescent="0.25">
      <c r="A135" t="s">
        <v>901</v>
      </c>
      <c r="B135" t="s">
        <v>618</v>
      </c>
      <c r="C135" s="2">
        <v>46244</v>
      </c>
      <c r="D135" t="s">
        <v>5</v>
      </c>
      <c r="E135" t="s">
        <v>722</v>
      </c>
      <c r="F135" t="s">
        <v>135</v>
      </c>
      <c r="G135" t="s">
        <v>71</v>
      </c>
      <c r="H135">
        <v>100</v>
      </c>
      <c r="I135">
        <v>12000</v>
      </c>
      <c r="J135" t="s">
        <v>64</v>
      </c>
      <c r="K135" s="2">
        <v>46251</v>
      </c>
      <c r="L135" t="s">
        <v>1639</v>
      </c>
      <c r="M135">
        <f t="shared" si="4"/>
        <v>1</v>
      </c>
    </row>
    <row r="136" spans="1:13" x14ac:dyDescent="0.25">
      <c r="A136" t="s">
        <v>902</v>
      </c>
      <c r="B136" t="s">
        <v>622</v>
      </c>
      <c r="C136" s="2">
        <v>46152</v>
      </c>
      <c r="D136" t="s">
        <v>163</v>
      </c>
      <c r="E136" t="s">
        <v>723</v>
      </c>
      <c r="F136" t="s">
        <v>31</v>
      </c>
      <c r="G136" t="s">
        <v>51</v>
      </c>
      <c r="H136">
        <v>10</v>
      </c>
      <c r="I136">
        <v>4000</v>
      </c>
      <c r="J136" t="s">
        <v>64</v>
      </c>
      <c r="K136" s="2">
        <v>46159</v>
      </c>
      <c r="L136" t="s">
        <v>1634</v>
      </c>
      <c r="M136">
        <f t="shared" si="4"/>
        <v>1</v>
      </c>
    </row>
    <row r="137" spans="1:13" x14ac:dyDescent="0.25">
      <c r="A137" t="s">
        <v>903</v>
      </c>
      <c r="B137" t="s">
        <v>625</v>
      </c>
      <c r="C137" s="2">
        <v>46141</v>
      </c>
      <c r="D137" t="s">
        <v>163</v>
      </c>
      <c r="E137" t="s">
        <v>717</v>
      </c>
      <c r="F137" t="s">
        <v>19</v>
      </c>
      <c r="G137" t="s">
        <v>96</v>
      </c>
      <c r="H137">
        <v>20</v>
      </c>
      <c r="I137">
        <v>5000</v>
      </c>
      <c r="J137" t="s">
        <v>52</v>
      </c>
      <c r="K137" s="2">
        <v>46148</v>
      </c>
      <c r="L137" t="s">
        <v>1634</v>
      </c>
      <c r="M137">
        <f t="shared" si="4"/>
        <v>1</v>
      </c>
    </row>
    <row r="138" spans="1:13" x14ac:dyDescent="0.25">
      <c r="A138" t="s">
        <v>904</v>
      </c>
      <c r="B138" t="s">
        <v>629</v>
      </c>
      <c r="C138" s="2">
        <v>46268</v>
      </c>
      <c r="D138" t="s">
        <v>50</v>
      </c>
      <c r="E138" t="s">
        <v>722</v>
      </c>
      <c r="F138" t="s">
        <v>135</v>
      </c>
      <c r="G138" t="s">
        <v>147</v>
      </c>
      <c r="H138">
        <v>0</v>
      </c>
      <c r="I138">
        <v>0</v>
      </c>
      <c r="J138" t="s">
        <v>32</v>
      </c>
      <c r="K138" s="2">
        <v>46275</v>
      </c>
      <c r="L138" t="s">
        <v>1647</v>
      </c>
      <c r="M138">
        <f t="shared" si="4"/>
        <v>1</v>
      </c>
    </row>
    <row r="139" spans="1:13" x14ac:dyDescent="0.25">
      <c r="A139" t="s">
        <v>905</v>
      </c>
      <c r="B139" t="s">
        <v>632</v>
      </c>
      <c r="C139" s="2">
        <v>46204</v>
      </c>
      <c r="D139" t="s">
        <v>6</v>
      </c>
      <c r="E139" t="s">
        <v>720</v>
      </c>
      <c r="F139" t="s">
        <v>70</v>
      </c>
      <c r="G139" t="s">
        <v>51</v>
      </c>
      <c r="H139">
        <v>10</v>
      </c>
      <c r="I139">
        <v>4000</v>
      </c>
      <c r="J139" t="s">
        <v>32</v>
      </c>
      <c r="K139" s="2">
        <v>46211</v>
      </c>
      <c r="L139" t="s">
        <v>1654</v>
      </c>
      <c r="M139">
        <f t="shared" si="4"/>
        <v>1</v>
      </c>
    </row>
    <row r="140" spans="1:13" x14ac:dyDescent="0.25">
      <c r="A140" t="s">
        <v>906</v>
      </c>
      <c r="B140" t="s">
        <v>636</v>
      </c>
      <c r="C140" s="2">
        <v>46221</v>
      </c>
      <c r="D140" t="s">
        <v>40</v>
      </c>
      <c r="E140" t="s">
        <v>721</v>
      </c>
      <c r="F140" t="s">
        <v>41</v>
      </c>
      <c r="G140" t="s">
        <v>20</v>
      </c>
      <c r="H140">
        <v>85</v>
      </c>
      <c r="I140">
        <v>10000</v>
      </c>
      <c r="J140" t="s">
        <v>52</v>
      </c>
      <c r="K140" s="2">
        <v>46228</v>
      </c>
      <c r="L140" t="s">
        <v>1645</v>
      </c>
      <c r="M140">
        <f t="shared" si="4"/>
        <v>1</v>
      </c>
    </row>
    <row r="141" spans="1:13" x14ac:dyDescent="0.25">
      <c r="A141" t="s">
        <v>907</v>
      </c>
      <c r="B141" t="s">
        <v>640</v>
      </c>
      <c r="C141" s="2">
        <v>46095</v>
      </c>
      <c r="D141" t="s">
        <v>40</v>
      </c>
      <c r="E141" t="s">
        <v>717</v>
      </c>
      <c r="F141" t="s">
        <v>19</v>
      </c>
      <c r="G141" t="s">
        <v>147</v>
      </c>
      <c r="H141">
        <v>0</v>
      </c>
      <c r="I141">
        <v>0</v>
      </c>
      <c r="J141" t="s">
        <v>52</v>
      </c>
      <c r="K141" s="2">
        <v>46102</v>
      </c>
      <c r="L141" t="s">
        <v>1645</v>
      </c>
      <c r="M141">
        <f t="shared" si="4"/>
        <v>1</v>
      </c>
    </row>
    <row r="142" spans="1:13" x14ac:dyDescent="0.25">
      <c r="A142" t="s">
        <v>908</v>
      </c>
      <c r="B142" t="s">
        <v>644</v>
      </c>
      <c r="C142" s="2">
        <v>46102</v>
      </c>
      <c r="D142" t="s">
        <v>163</v>
      </c>
      <c r="E142" t="s">
        <v>722</v>
      </c>
      <c r="F142" t="s">
        <v>135</v>
      </c>
      <c r="G142" t="s">
        <v>42</v>
      </c>
      <c r="H142">
        <v>40</v>
      </c>
      <c r="I142">
        <v>7000</v>
      </c>
      <c r="J142" t="s">
        <v>21</v>
      </c>
      <c r="K142" s="2">
        <v>46109</v>
      </c>
      <c r="L142" t="s">
        <v>1634</v>
      </c>
      <c r="M142">
        <f t="shared" si="4"/>
        <v>1</v>
      </c>
    </row>
    <row r="143" spans="1:13" x14ac:dyDescent="0.25">
      <c r="A143" t="s">
        <v>909</v>
      </c>
      <c r="B143" t="s">
        <v>647</v>
      </c>
      <c r="C143" s="2">
        <v>46115</v>
      </c>
      <c r="D143" t="s">
        <v>76</v>
      </c>
      <c r="E143" t="s">
        <v>723</v>
      </c>
      <c r="F143" t="s">
        <v>31</v>
      </c>
      <c r="G143" t="s">
        <v>104</v>
      </c>
      <c r="H143">
        <v>75</v>
      </c>
      <c r="I143">
        <v>9000</v>
      </c>
      <c r="J143" t="s">
        <v>21</v>
      </c>
      <c r="K143" s="2">
        <v>46122</v>
      </c>
      <c r="L143" t="s">
        <v>1637</v>
      </c>
      <c r="M143">
        <f t="shared" si="4"/>
        <v>1</v>
      </c>
    </row>
    <row r="144" spans="1:13" x14ac:dyDescent="0.25">
      <c r="A144" t="s">
        <v>910</v>
      </c>
      <c r="B144" t="s">
        <v>651</v>
      </c>
      <c r="C144" s="2">
        <v>46098</v>
      </c>
      <c r="D144" t="s">
        <v>30</v>
      </c>
      <c r="E144" t="s">
        <v>720</v>
      </c>
      <c r="F144" t="s">
        <v>70</v>
      </c>
      <c r="G144" t="s">
        <v>42</v>
      </c>
      <c r="H144">
        <v>40</v>
      </c>
      <c r="I144">
        <v>7000</v>
      </c>
      <c r="J144" t="s">
        <v>21</v>
      </c>
      <c r="K144" s="2">
        <v>46105</v>
      </c>
      <c r="L144" t="s">
        <v>1650</v>
      </c>
      <c r="M144">
        <f t="shared" si="4"/>
        <v>1</v>
      </c>
    </row>
    <row r="145" spans="1:13" x14ac:dyDescent="0.25">
      <c r="A145" t="s">
        <v>911</v>
      </c>
      <c r="B145" t="s">
        <v>654</v>
      </c>
      <c r="C145" s="2">
        <v>46062</v>
      </c>
      <c r="D145" t="s">
        <v>40</v>
      </c>
      <c r="E145" t="s">
        <v>723</v>
      </c>
      <c r="F145" t="s">
        <v>31</v>
      </c>
      <c r="G145" t="s">
        <v>42</v>
      </c>
      <c r="H145">
        <v>40</v>
      </c>
      <c r="I145">
        <v>7000</v>
      </c>
      <c r="J145" t="s">
        <v>52</v>
      </c>
      <c r="K145" s="2">
        <v>46069</v>
      </c>
      <c r="L145" t="s">
        <v>1645</v>
      </c>
      <c r="M145">
        <f t="shared" si="4"/>
        <v>1</v>
      </c>
    </row>
    <row r="146" spans="1:13" x14ac:dyDescent="0.25">
      <c r="A146" t="s">
        <v>912</v>
      </c>
      <c r="B146" t="s">
        <v>658</v>
      </c>
      <c r="C146" s="2">
        <v>46215</v>
      </c>
      <c r="D146" t="s">
        <v>40</v>
      </c>
      <c r="E146" t="s">
        <v>720</v>
      </c>
      <c r="F146" t="s">
        <v>70</v>
      </c>
      <c r="G146" t="s">
        <v>71</v>
      </c>
      <c r="H146">
        <v>100</v>
      </c>
      <c r="I146">
        <v>12000</v>
      </c>
      <c r="J146" t="s">
        <v>64</v>
      </c>
      <c r="K146" s="2">
        <v>46222</v>
      </c>
      <c r="L146" t="s">
        <v>1645</v>
      </c>
      <c r="M146">
        <f t="shared" si="4"/>
        <v>1</v>
      </c>
    </row>
    <row r="147" spans="1:13" x14ac:dyDescent="0.25">
      <c r="A147" t="s">
        <v>913</v>
      </c>
      <c r="B147" t="s">
        <v>662</v>
      </c>
      <c r="C147" s="2">
        <v>46219</v>
      </c>
      <c r="D147" t="s">
        <v>40</v>
      </c>
      <c r="E147" t="s">
        <v>723</v>
      </c>
      <c r="F147" t="s">
        <v>31</v>
      </c>
      <c r="G147" t="s">
        <v>71</v>
      </c>
      <c r="H147">
        <v>100</v>
      </c>
      <c r="I147">
        <v>12000</v>
      </c>
      <c r="J147" t="s">
        <v>52</v>
      </c>
      <c r="K147" s="2">
        <v>46226</v>
      </c>
      <c r="L147" t="s">
        <v>1645</v>
      </c>
      <c r="M147">
        <f t="shared" si="4"/>
        <v>1</v>
      </c>
    </row>
    <row r="148" spans="1:13" x14ac:dyDescent="0.25">
      <c r="A148" t="s">
        <v>914</v>
      </c>
      <c r="B148" t="s">
        <v>666</v>
      </c>
      <c r="C148" s="2">
        <v>46187</v>
      </c>
      <c r="D148" t="s">
        <v>50</v>
      </c>
      <c r="E148" t="s">
        <v>720</v>
      </c>
      <c r="F148" t="s">
        <v>70</v>
      </c>
      <c r="G148" t="s">
        <v>84</v>
      </c>
      <c r="H148">
        <v>65</v>
      </c>
      <c r="I148">
        <v>8000</v>
      </c>
      <c r="J148" t="s">
        <v>21</v>
      </c>
      <c r="K148" s="2">
        <v>46194</v>
      </c>
      <c r="L148" t="s">
        <v>1647</v>
      </c>
      <c r="M148">
        <f t="shared" si="4"/>
        <v>1</v>
      </c>
    </row>
    <row r="149" spans="1:13" x14ac:dyDescent="0.25">
      <c r="A149" t="s">
        <v>915</v>
      </c>
      <c r="B149" t="s">
        <v>670</v>
      </c>
      <c r="C149" s="2">
        <v>46138</v>
      </c>
      <c r="D149" t="s">
        <v>163</v>
      </c>
      <c r="E149" t="s">
        <v>717</v>
      </c>
      <c r="F149" t="s">
        <v>19</v>
      </c>
      <c r="G149" t="s">
        <v>42</v>
      </c>
      <c r="H149">
        <v>40</v>
      </c>
      <c r="I149">
        <v>7000</v>
      </c>
      <c r="J149" t="s">
        <v>64</v>
      </c>
      <c r="K149" s="2">
        <v>46145</v>
      </c>
      <c r="L149" t="s">
        <v>1634</v>
      </c>
      <c r="M149">
        <f t="shared" si="4"/>
        <v>1</v>
      </c>
    </row>
    <row r="150" spans="1:13" x14ac:dyDescent="0.25">
      <c r="A150" t="s">
        <v>916</v>
      </c>
      <c r="B150" t="s">
        <v>673</v>
      </c>
      <c r="C150" s="2">
        <v>46151</v>
      </c>
      <c r="D150" t="s">
        <v>78</v>
      </c>
      <c r="E150" t="s">
        <v>722</v>
      </c>
      <c r="F150" t="s">
        <v>135</v>
      </c>
      <c r="G150" t="s">
        <v>51</v>
      </c>
      <c r="H150">
        <v>10</v>
      </c>
      <c r="I150">
        <v>4000</v>
      </c>
      <c r="J150" t="s">
        <v>52</v>
      </c>
      <c r="K150" s="2">
        <v>46158</v>
      </c>
      <c r="L150" t="s">
        <v>1623</v>
      </c>
      <c r="M150">
        <f t="shared" si="4"/>
        <v>1</v>
      </c>
    </row>
    <row r="151" spans="1:13" x14ac:dyDescent="0.25">
      <c r="A151" t="s">
        <v>917</v>
      </c>
      <c r="B151" t="s">
        <v>677</v>
      </c>
      <c r="C151" s="2">
        <v>46058</v>
      </c>
      <c r="D151" t="s">
        <v>40</v>
      </c>
      <c r="E151" t="s">
        <v>717</v>
      </c>
      <c r="F151" t="s">
        <v>19</v>
      </c>
      <c r="G151" t="s">
        <v>104</v>
      </c>
      <c r="H151">
        <v>75</v>
      </c>
      <c r="I151">
        <v>9000</v>
      </c>
      <c r="J151" t="s">
        <v>32</v>
      </c>
      <c r="K151" s="2">
        <v>46065</v>
      </c>
      <c r="L151" t="s">
        <v>1645</v>
      </c>
      <c r="M151">
        <f t="shared" si="4"/>
        <v>1</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9EC7-D304-4F24-B361-71DC9DCB4E56}">
  <dimension ref="A1:D6"/>
  <sheetViews>
    <sheetView workbookViewId="0">
      <selection sqref="A1:D6"/>
    </sheetView>
  </sheetViews>
  <sheetFormatPr defaultRowHeight="15" x14ac:dyDescent="0.25"/>
  <cols>
    <col min="1" max="1" width="13" bestFit="1" customWidth="1"/>
    <col min="2" max="2" width="16.5703125" bestFit="1" customWidth="1"/>
    <col min="3" max="3" width="10.28515625" bestFit="1" customWidth="1"/>
    <col min="4" max="4" width="14.85546875" bestFit="1" customWidth="1"/>
  </cols>
  <sheetData>
    <row r="1" spans="1:4" x14ac:dyDescent="0.25">
      <c r="A1" t="s">
        <v>713</v>
      </c>
      <c r="B1" t="s">
        <v>714</v>
      </c>
      <c r="C1" t="s">
        <v>715</v>
      </c>
      <c r="D1" t="s">
        <v>716</v>
      </c>
    </row>
    <row r="2" spans="1:4" x14ac:dyDescent="0.25">
      <c r="A2" t="s">
        <v>717</v>
      </c>
      <c r="B2" t="s">
        <v>19</v>
      </c>
      <c r="C2" t="s">
        <v>718</v>
      </c>
      <c r="D2" t="s">
        <v>719</v>
      </c>
    </row>
    <row r="3" spans="1:4" x14ac:dyDescent="0.25">
      <c r="A3" t="s">
        <v>720</v>
      </c>
      <c r="B3" t="s">
        <v>70</v>
      </c>
      <c r="C3" t="s">
        <v>718</v>
      </c>
      <c r="D3" t="s">
        <v>719</v>
      </c>
    </row>
    <row r="4" spans="1:4" x14ac:dyDescent="0.25">
      <c r="A4" t="s">
        <v>721</v>
      </c>
      <c r="B4" t="s">
        <v>41</v>
      </c>
      <c r="C4" t="s">
        <v>718</v>
      </c>
      <c r="D4" t="s">
        <v>719</v>
      </c>
    </row>
    <row r="5" spans="1:4" x14ac:dyDescent="0.25">
      <c r="A5" t="s">
        <v>722</v>
      </c>
      <c r="B5" t="s">
        <v>135</v>
      </c>
      <c r="C5" t="s">
        <v>718</v>
      </c>
      <c r="D5" t="s">
        <v>719</v>
      </c>
    </row>
    <row r="6" spans="1:4" x14ac:dyDescent="0.25">
      <c r="A6" t="s">
        <v>723</v>
      </c>
      <c r="B6" t="s">
        <v>31</v>
      </c>
      <c r="C6" t="s">
        <v>718</v>
      </c>
      <c r="D6" t="s">
        <v>719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25C4-16AA-4EA5-A5ED-94FDCAFA754F}">
  <dimension ref="A1:J508"/>
  <sheetViews>
    <sheetView workbookViewId="0">
      <selection activeCell="J1" sqref="J1:J1048576"/>
    </sheetView>
  </sheetViews>
  <sheetFormatPr defaultColWidth="22.7109375" defaultRowHeight="15" x14ac:dyDescent="0.25"/>
  <cols>
    <col min="1" max="1" width="22" style="3" bestFit="1" customWidth="1"/>
    <col min="2" max="2" width="15.140625" style="3" bestFit="1" customWidth="1"/>
    <col min="3" max="3" width="17" style="3" bestFit="1" customWidth="1"/>
    <col min="4" max="4" width="12.5703125" style="3" bestFit="1" customWidth="1"/>
    <col min="5" max="5" width="17.42578125" style="3" bestFit="1" customWidth="1"/>
    <col min="6" max="6" width="17.7109375" style="3" bestFit="1" customWidth="1"/>
    <col min="7" max="7" width="34.42578125" style="3" bestFit="1" customWidth="1"/>
    <col min="8" max="8" width="27.140625" style="3" bestFit="1" customWidth="1"/>
    <col min="9" max="9" width="19.140625" style="3" bestFit="1" customWidth="1"/>
    <col min="10" max="10" width="16.7109375" style="3" bestFit="1" customWidth="1"/>
    <col min="11" max="16384" width="22.7109375" style="3"/>
  </cols>
  <sheetData>
    <row r="1" spans="1:10" x14ac:dyDescent="0.25">
      <c r="A1" s="3" t="s">
        <v>922</v>
      </c>
      <c r="B1" s="3" t="s">
        <v>923</v>
      </c>
      <c r="C1" s="3" t="s">
        <v>0</v>
      </c>
      <c r="D1" s="3" t="s">
        <v>765</v>
      </c>
      <c r="E1" s="3" t="s">
        <v>924</v>
      </c>
      <c r="F1" s="3" t="s">
        <v>925</v>
      </c>
      <c r="G1" s="3" t="s">
        <v>926</v>
      </c>
      <c r="H1" s="3" t="s">
        <v>927</v>
      </c>
      <c r="I1" s="3" t="s">
        <v>928</v>
      </c>
      <c r="J1" s="3" t="s">
        <v>10</v>
      </c>
    </row>
    <row r="2" spans="1:10" x14ac:dyDescent="0.25">
      <c r="A2" s="4">
        <v>46033</v>
      </c>
      <c r="B2" s="3" t="s">
        <v>929</v>
      </c>
      <c r="C2" s="3" t="s">
        <v>12</v>
      </c>
      <c r="D2" s="3" t="s">
        <v>768</v>
      </c>
      <c r="E2" s="4">
        <v>46030</v>
      </c>
      <c r="F2" s="3" t="s">
        <v>5</v>
      </c>
      <c r="G2" s="3" t="s">
        <v>930</v>
      </c>
      <c r="H2" s="3" t="s">
        <v>931</v>
      </c>
      <c r="I2" s="3" t="s">
        <v>932</v>
      </c>
      <c r="J2" s="3" t="s">
        <v>21</v>
      </c>
    </row>
    <row r="3" spans="1:10" x14ac:dyDescent="0.25">
      <c r="A3" s="4">
        <v>46036</v>
      </c>
      <c r="B3" s="3" t="s">
        <v>933</v>
      </c>
      <c r="C3" s="3" t="s">
        <v>12</v>
      </c>
      <c r="D3" s="3" t="s">
        <v>768</v>
      </c>
      <c r="E3" s="4">
        <v>46033</v>
      </c>
      <c r="F3" s="3" t="s">
        <v>932</v>
      </c>
      <c r="G3" s="3" t="s">
        <v>934</v>
      </c>
      <c r="H3" s="3" t="s">
        <v>935</v>
      </c>
      <c r="I3" s="3" t="s">
        <v>936</v>
      </c>
      <c r="J3" s="3" t="s">
        <v>21</v>
      </c>
    </row>
    <row r="4" spans="1:10" x14ac:dyDescent="0.25">
      <c r="A4" s="4">
        <v>46039</v>
      </c>
      <c r="B4" s="3" t="s">
        <v>937</v>
      </c>
      <c r="C4" s="3" t="s">
        <v>12</v>
      </c>
      <c r="D4" s="3" t="s">
        <v>768</v>
      </c>
      <c r="E4" s="4">
        <v>46036</v>
      </c>
      <c r="F4" s="3" t="s">
        <v>936</v>
      </c>
      <c r="G4" s="3" t="s">
        <v>938</v>
      </c>
      <c r="H4" s="3" t="s">
        <v>939</v>
      </c>
      <c r="I4" s="3" t="s">
        <v>940</v>
      </c>
      <c r="J4" s="3" t="s">
        <v>21</v>
      </c>
    </row>
    <row r="5" spans="1:10" x14ac:dyDescent="0.25">
      <c r="A5" s="4">
        <v>46042</v>
      </c>
      <c r="B5" s="3" t="s">
        <v>941</v>
      </c>
      <c r="C5" s="3" t="s">
        <v>12</v>
      </c>
      <c r="D5" s="3" t="s">
        <v>768</v>
      </c>
      <c r="E5" s="4">
        <v>46039</v>
      </c>
      <c r="F5" s="3" t="s">
        <v>84</v>
      </c>
      <c r="G5" s="3" t="s">
        <v>942</v>
      </c>
      <c r="H5" s="3" t="s">
        <v>943</v>
      </c>
      <c r="I5" s="3" t="s">
        <v>944</v>
      </c>
      <c r="J5" s="3" t="s">
        <v>21</v>
      </c>
    </row>
    <row r="6" spans="1:10" x14ac:dyDescent="0.25">
      <c r="A6" s="4">
        <v>46045</v>
      </c>
      <c r="B6" s="3" t="s">
        <v>945</v>
      </c>
      <c r="C6" s="3" t="s">
        <v>12</v>
      </c>
      <c r="D6" s="3" t="s">
        <v>768</v>
      </c>
      <c r="E6" s="4">
        <v>46042</v>
      </c>
      <c r="F6" s="3" t="s">
        <v>946</v>
      </c>
      <c r="G6" s="3" t="s">
        <v>947</v>
      </c>
      <c r="H6" s="3" t="s">
        <v>948</v>
      </c>
      <c r="I6" s="3" t="s">
        <v>936</v>
      </c>
      <c r="J6" s="3" t="s">
        <v>21</v>
      </c>
    </row>
    <row r="7" spans="1:10" x14ac:dyDescent="0.25">
      <c r="A7" s="4">
        <v>46223</v>
      </c>
      <c r="B7" s="3" t="s">
        <v>949</v>
      </c>
      <c r="C7" s="3" t="s">
        <v>54</v>
      </c>
      <c r="D7" s="3" t="s">
        <v>772</v>
      </c>
      <c r="E7" s="4">
        <v>46220</v>
      </c>
      <c r="F7" s="3" t="s">
        <v>5</v>
      </c>
      <c r="G7" s="3" t="s">
        <v>930</v>
      </c>
      <c r="H7" s="3" t="s">
        <v>931</v>
      </c>
      <c r="I7" s="3" t="s">
        <v>932</v>
      </c>
      <c r="J7" s="3" t="s">
        <v>32</v>
      </c>
    </row>
    <row r="8" spans="1:10" x14ac:dyDescent="0.25">
      <c r="A8" s="4">
        <v>46140</v>
      </c>
      <c r="B8" s="3" t="s">
        <v>950</v>
      </c>
      <c r="C8" s="3" t="s">
        <v>23</v>
      </c>
      <c r="D8" s="3" t="s">
        <v>769</v>
      </c>
      <c r="E8" s="4">
        <v>46137</v>
      </c>
      <c r="F8" s="3" t="s">
        <v>5</v>
      </c>
      <c r="G8" s="3" t="s">
        <v>930</v>
      </c>
      <c r="H8" s="3" t="s">
        <v>931</v>
      </c>
      <c r="I8" s="3" t="s">
        <v>932</v>
      </c>
      <c r="J8" s="3" t="s">
        <v>32</v>
      </c>
    </row>
    <row r="9" spans="1:10" x14ac:dyDescent="0.25">
      <c r="A9" s="4">
        <v>46143</v>
      </c>
      <c r="B9" s="3" t="s">
        <v>951</v>
      </c>
      <c r="C9" s="3" t="s">
        <v>23</v>
      </c>
      <c r="D9" s="3" t="s">
        <v>769</v>
      </c>
      <c r="E9" s="4">
        <v>46140</v>
      </c>
      <c r="F9" s="3" t="s">
        <v>932</v>
      </c>
      <c r="G9" s="3" t="s">
        <v>934</v>
      </c>
      <c r="H9" s="3" t="s">
        <v>935</v>
      </c>
      <c r="I9" s="3" t="s">
        <v>936</v>
      </c>
      <c r="J9" s="3" t="s">
        <v>32</v>
      </c>
    </row>
    <row r="10" spans="1:10" x14ac:dyDescent="0.25">
      <c r="A10" s="4">
        <v>46146</v>
      </c>
      <c r="B10" s="3" t="s">
        <v>952</v>
      </c>
      <c r="C10" s="3" t="s">
        <v>23</v>
      </c>
      <c r="D10" s="3" t="s">
        <v>769</v>
      </c>
      <c r="E10" s="4">
        <v>46143</v>
      </c>
      <c r="F10" s="3" t="s">
        <v>936</v>
      </c>
      <c r="G10" s="3" t="s">
        <v>938</v>
      </c>
      <c r="H10" s="3" t="s">
        <v>939</v>
      </c>
      <c r="I10" s="3" t="s">
        <v>940</v>
      </c>
      <c r="J10" s="3" t="s">
        <v>32</v>
      </c>
    </row>
    <row r="11" spans="1:10" x14ac:dyDescent="0.25">
      <c r="A11" s="4">
        <v>46149</v>
      </c>
      <c r="B11" s="3" t="s">
        <v>953</v>
      </c>
      <c r="C11" s="3" t="s">
        <v>23</v>
      </c>
      <c r="D11" s="3" t="s">
        <v>769</v>
      </c>
      <c r="E11" s="4">
        <v>46146</v>
      </c>
      <c r="F11" s="3" t="s">
        <v>84</v>
      </c>
      <c r="G11" s="3" t="s">
        <v>942</v>
      </c>
      <c r="H11" s="3" t="s">
        <v>943</v>
      </c>
      <c r="I11" s="3" t="s">
        <v>944</v>
      </c>
      <c r="J11" s="3" t="s">
        <v>32</v>
      </c>
    </row>
    <row r="12" spans="1:10" x14ac:dyDescent="0.25">
      <c r="A12" s="4">
        <v>46152</v>
      </c>
      <c r="B12" s="3" t="s">
        <v>954</v>
      </c>
      <c r="C12" s="3" t="s">
        <v>23</v>
      </c>
      <c r="D12" s="3" t="s">
        <v>769</v>
      </c>
      <c r="E12" s="4">
        <v>46149</v>
      </c>
      <c r="F12" s="3" t="s">
        <v>946</v>
      </c>
      <c r="G12" s="3" t="s">
        <v>947</v>
      </c>
      <c r="H12" s="3" t="s">
        <v>948</v>
      </c>
      <c r="I12" s="3" t="s">
        <v>936</v>
      </c>
      <c r="J12" s="3" t="s">
        <v>32</v>
      </c>
    </row>
    <row r="13" spans="1:10" x14ac:dyDescent="0.25">
      <c r="A13" s="4">
        <v>46271</v>
      </c>
      <c r="B13" s="3" t="s">
        <v>955</v>
      </c>
      <c r="C13" s="3" t="s">
        <v>34</v>
      </c>
      <c r="D13" s="3" t="s">
        <v>770</v>
      </c>
      <c r="E13" s="4">
        <v>46268</v>
      </c>
      <c r="F13" s="3" t="s">
        <v>5</v>
      </c>
      <c r="G13" s="3" t="s">
        <v>930</v>
      </c>
      <c r="H13" s="3" t="s">
        <v>931</v>
      </c>
      <c r="I13" s="3" t="s">
        <v>932</v>
      </c>
      <c r="J13" s="3" t="s">
        <v>32</v>
      </c>
    </row>
    <row r="14" spans="1:10" x14ac:dyDescent="0.25">
      <c r="A14" s="4">
        <v>46274</v>
      </c>
      <c r="B14" s="3" t="s">
        <v>956</v>
      </c>
      <c r="C14" s="3" t="s">
        <v>34</v>
      </c>
      <c r="D14" s="3" t="s">
        <v>770</v>
      </c>
      <c r="E14" s="4">
        <v>46271</v>
      </c>
      <c r="F14" s="3" t="s">
        <v>932</v>
      </c>
      <c r="G14" s="3" t="s">
        <v>934</v>
      </c>
      <c r="H14" s="3" t="s">
        <v>935</v>
      </c>
      <c r="I14" s="3" t="s">
        <v>936</v>
      </c>
      <c r="J14" s="3" t="s">
        <v>32</v>
      </c>
    </row>
    <row r="15" spans="1:10" x14ac:dyDescent="0.25">
      <c r="A15" s="4">
        <v>46277</v>
      </c>
      <c r="B15" s="3" t="s">
        <v>957</v>
      </c>
      <c r="C15" s="3" t="s">
        <v>34</v>
      </c>
      <c r="D15" s="3" t="s">
        <v>770</v>
      </c>
      <c r="E15" s="4">
        <v>46274</v>
      </c>
      <c r="F15" s="3" t="s">
        <v>936</v>
      </c>
      <c r="G15" s="3" t="s">
        <v>938</v>
      </c>
      <c r="H15" s="3" t="s">
        <v>939</v>
      </c>
      <c r="I15" s="3" t="s">
        <v>940</v>
      </c>
      <c r="J15" s="3" t="s">
        <v>32</v>
      </c>
    </row>
    <row r="16" spans="1:10" x14ac:dyDescent="0.25">
      <c r="A16" s="4">
        <v>46163</v>
      </c>
      <c r="B16" s="3" t="s">
        <v>958</v>
      </c>
      <c r="C16" s="3" t="s">
        <v>44</v>
      </c>
      <c r="D16" s="3" t="s">
        <v>771</v>
      </c>
      <c r="E16" s="4">
        <v>46160</v>
      </c>
      <c r="F16" s="3" t="s">
        <v>5</v>
      </c>
      <c r="G16" s="3" t="s">
        <v>930</v>
      </c>
      <c r="H16" s="3" t="s">
        <v>931</v>
      </c>
      <c r="I16" s="3" t="s">
        <v>932</v>
      </c>
      <c r="J16" s="3" t="s">
        <v>52</v>
      </c>
    </row>
    <row r="17" spans="1:10" x14ac:dyDescent="0.25">
      <c r="A17" s="4">
        <v>46116</v>
      </c>
      <c r="B17" s="3" t="s">
        <v>959</v>
      </c>
      <c r="C17" s="3" t="s">
        <v>59</v>
      </c>
      <c r="D17" s="3" t="s">
        <v>773</v>
      </c>
      <c r="E17" s="4">
        <v>46113</v>
      </c>
      <c r="F17" s="3" t="s">
        <v>5</v>
      </c>
      <c r="G17" s="3" t="s">
        <v>930</v>
      </c>
      <c r="H17" s="3" t="s">
        <v>931</v>
      </c>
      <c r="I17" s="3" t="s">
        <v>932</v>
      </c>
      <c r="J17" s="3" t="s">
        <v>64</v>
      </c>
    </row>
    <row r="18" spans="1:10" x14ac:dyDescent="0.25">
      <c r="A18" s="4">
        <v>46119</v>
      </c>
      <c r="B18" s="3" t="s">
        <v>960</v>
      </c>
      <c r="C18" s="3" t="s">
        <v>59</v>
      </c>
      <c r="D18" s="3" t="s">
        <v>773</v>
      </c>
      <c r="E18" s="4">
        <v>46116</v>
      </c>
      <c r="F18" s="3" t="s">
        <v>932</v>
      </c>
      <c r="G18" s="3" t="s">
        <v>934</v>
      </c>
      <c r="H18" s="3" t="s">
        <v>935</v>
      </c>
      <c r="I18" s="3" t="s">
        <v>936</v>
      </c>
      <c r="J18" s="3" t="s">
        <v>64</v>
      </c>
    </row>
    <row r="19" spans="1:10" x14ac:dyDescent="0.25">
      <c r="A19" s="4">
        <v>46122</v>
      </c>
      <c r="B19" s="3" t="s">
        <v>961</v>
      </c>
      <c r="C19" s="3" t="s">
        <v>59</v>
      </c>
      <c r="D19" s="3" t="s">
        <v>773</v>
      </c>
      <c r="E19" s="4">
        <v>46119</v>
      </c>
      <c r="F19" s="3" t="s">
        <v>936</v>
      </c>
      <c r="G19" s="3" t="s">
        <v>938</v>
      </c>
      <c r="H19" s="3" t="s">
        <v>939</v>
      </c>
      <c r="I19" s="3" t="s">
        <v>940</v>
      </c>
      <c r="J19" s="3" t="s">
        <v>64</v>
      </c>
    </row>
    <row r="20" spans="1:10" x14ac:dyDescent="0.25">
      <c r="A20" s="4">
        <v>46095</v>
      </c>
      <c r="B20" s="3" t="s">
        <v>962</v>
      </c>
      <c r="C20" s="3" t="s">
        <v>66</v>
      </c>
      <c r="D20" s="3" t="s">
        <v>774</v>
      </c>
      <c r="E20" s="4">
        <v>46092</v>
      </c>
      <c r="F20" s="3" t="s">
        <v>5</v>
      </c>
      <c r="G20" s="3" t="s">
        <v>930</v>
      </c>
      <c r="H20" s="3" t="s">
        <v>931</v>
      </c>
      <c r="I20" s="3" t="s">
        <v>932</v>
      </c>
      <c r="J20" s="3" t="s">
        <v>52</v>
      </c>
    </row>
    <row r="21" spans="1:10" x14ac:dyDescent="0.25">
      <c r="A21" s="4">
        <v>46098</v>
      </c>
      <c r="B21" s="3" t="s">
        <v>963</v>
      </c>
      <c r="C21" s="3" t="s">
        <v>66</v>
      </c>
      <c r="D21" s="3" t="s">
        <v>774</v>
      </c>
      <c r="E21" s="4">
        <v>46095</v>
      </c>
      <c r="F21" s="3" t="s">
        <v>932</v>
      </c>
      <c r="G21" s="3" t="s">
        <v>934</v>
      </c>
      <c r="H21" s="3" t="s">
        <v>935</v>
      </c>
      <c r="I21" s="3" t="s">
        <v>936</v>
      </c>
      <c r="J21" s="3" t="s">
        <v>52</v>
      </c>
    </row>
    <row r="22" spans="1:10" x14ac:dyDescent="0.25">
      <c r="A22" s="4">
        <v>46101</v>
      </c>
      <c r="B22" s="3" t="s">
        <v>964</v>
      </c>
      <c r="C22" s="3" t="s">
        <v>66</v>
      </c>
      <c r="D22" s="3" t="s">
        <v>774</v>
      </c>
      <c r="E22" s="4">
        <v>46098</v>
      </c>
      <c r="F22" s="3" t="s">
        <v>936</v>
      </c>
      <c r="G22" s="3" t="s">
        <v>938</v>
      </c>
      <c r="H22" s="3" t="s">
        <v>939</v>
      </c>
      <c r="I22" s="3" t="s">
        <v>940</v>
      </c>
      <c r="J22" s="3" t="s">
        <v>52</v>
      </c>
    </row>
    <row r="23" spans="1:10" x14ac:dyDescent="0.25">
      <c r="A23" s="4">
        <v>46104</v>
      </c>
      <c r="B23" s="3" t="s">
        <v>965</v>
      </c>
      <c r="C23" s="3" t="s">
        <v>66</v>
      </c>
      <c r="D23" s="3" t="s">
        <v>774</v>
      </c>
      <c r="E23" s="4">
        <v>46101</v>
      </c>
      <c r="F23" s="3" t="s">
        <v>84</v>
      </c>
      <c r="G23" s="3" t="s">
        <v>942</v>
      </c>
      <c r="H23" s="3" t="s">
        <v>943</v>
      </c>
      <c r="I23" s="3" t="s">
        <v>944</v>
      </c>
      <c r="J23" s="3" t="s">
        <v>52</v>
      </c>
    </row>
    <row r="24" spans="1:10" x14ac:dyDescent="0.25">
      <c r="A24" s="4">
        <v>46107</v>
      </c>
      <c r="B24" s="3" t="s">
        <v>966</v>
      </c>
      <c r="C24" s="3" t="s">
        <v>66</v>
      </c>
      <c r="D24" s="3" t="s">
        <v>774</v>
      </c>
      <c r="E24" s="4">
        <v>46104</v>
      </c>
      <c r="F24" s="3" t="s">
        <v>946</v>
      </c>
      <c r="G24" s="3" t="s">
        <v>947</v>
      </c>
      <c r="H24" s="3" t="s">
        <v>948</v>
      </c>
      <c r="I24" s="3" t="s">
        <v>936</v>
      </c>
      <c r="J24" s="3" t="s">
        <v>52</v>
      </c>
    </row>
    <row r="25" spans="1:10" x14ac:dyDescent="0.25">
      <c r="A25" s="4">
        <v>46042</v>
      </c>
      <c r="B25" s="3" t="s">
        <v>967</v>
      </c>
      <c r="C25" s="3" t="s">
        <v>73</v>
      </c>
      <c r="D25" s="3" t="s">
        <v>775</v>
      </c>
      <c r="E25" s="4">
        <v>46039</v>
      </c>
      <c r="F25" s="3" t="s">
        <v>5</v>
      </c>
      <c r="G25" s="3" t="s">
        <v>930</v>
      </c>
      <c r="H25" s="3" t="s">
        <v>931</v>
      </c>
      <c r="I25" s="3" t="s">
        <v>932</v>
      </c>
      <c r="J25" s="3" t="s">
        <v>64</v>
      </c>
    </row>
    <row r="26" spans="1:10" x14ac:dyDescent="0.25">
      <c r="A26" s="4">
        <v>46045</v>
      </c>
      <c r="B26" s="3" t="s">
        <v>968</v>
      </c>
      <c r="C26" s="3" t="s">
        <v>73</v>
      </c>
      <c r="D26" s="3" t="s">
        <v>775</v>
      </c>
      <c r="E26" s="4">
        <v>46042</v>
      </c>
      <c r="F26" s="3" t="s">
        <v>932</v>
      </c>
      <c r="G26" s="3" t="s">
        <v>934</v>
      </c>
      <c r="H26" s="3" t="s">
        <v>935</v>
      </c>
      <c r="I26" s="3" t="s">
        <v>936</v>
      </c>
      <c r="J26" s="3" t="s">
        <v>64</v>
      </c>
    </row>
    <row r="27" spans="1:10" x14ac:dyDescent="0.25">
      <c r="A27" s="4">
        <v>46048</v>
      </c>
      <c r="B27" s="3" t="s">
        <v>969</v>
      </c>
      <c r="C27" s="3" t="s">
        <v>73</v>
      </c>
      <c r="D27" s="3" t="s">
        <v>775</v>
      </c>
      <c r="E27" s="4">
        <v>46045</v>
      </c>
      <c r="F27" s="3" t="s">
        <v>936</v>
      </c>
      <c r="G27" s="3" t="s">
        <v>938</v>
      </c>
      <c r="H27" s="3" t="s">
        <v>939</v>
      </c>
      <c r="I27" s="3" t="s">
        <v>940</v>
      </c>
      <c r="J27" s="3" t="s">
        <v>64</v>
      </c>
    </row>
    <row r="28" spans="1:10" x14ac:dyDescent="0.25">
      <c r="A28" s="4">
        <v>46051</v>
      </c>
      <c r="B28" s="3" t="s">
        <v>970</v>
      </c>
      <c r="C28" s="3" t="s">
        <v>73</v>
      </c>
      <c r="D28" s="3" t="s">
        <v>775</v>
      </c>
      <c r="E28" s="4">
        <v>46048</v>
      </c>
      <c r="F28" s="3" t="s">
        <v>84</v>
      </c>
      <c r="G28" s="3" t="s">
        <v>942</v>
      </c>
      <c r="H28" s="3" t="s">
        <v>943</v>
      </c>
      <c r="I28" s="3" t="s">
        <v>944</v>
      </c>
      <c r="J28" s="3" t="s">
        <v>64</v>
      </c>
    </row>
    <row r="29" spans="1:10" x14ac:dyDescent="0.25">
      <c r="A29" s="4">
        <v>46054</v>
      </c>
      <c r="B29" s="3" t="s">
        <v>971</v>
      </c>
      <c r="C29" s="3" t="s">
        <v>73</v>
      </c>
      <c r="D29" s="3" t="s">
        <v>775</v>
      </c>
      <c r="E29" s="4">
        <v>46051</v>
      </c>
      <c r="F29" s="3" t="s">
        <v>946</v>
      </c>
      <c r="G29" s="3" t="s">
        <v>947</v>
      </c>
      <c r="H29" s="3" t="s">
        <v>948</v>
      </c>
      <c r="I29" s="3" t="s">
        <v>936</v>
      </c>
      <c r="J29" s="3" t="s">
        <v>64</v>
      </c>
    </row>
    <row r="30" spans="1:10" x14ac:dyDescent="0.25">
      <c r="A30" s="4">
        <v>46089</v>
      </c>
      <c r="B30" s="3" t="s">
        <v>972</v>
      </c>
      <c r="C30" s="3" t="s">
        <v>80</v>
      </c>
      <c r="D30" s="3" t="s">
        <v>776</v>
      </c>
      <c r="E30" s="4">
        <v>46086</v>
      </c>
      <c r="F30" s="3" t="s">
        <v>5</v>
      </c>
      <c r="G30" s="3" t="s">
        <v>930</v>
      </c>
      <c r="H30" s="3" t="s">
        <v>931</v>
      </c>
      <c r="I30" s="3" t="s">
        <v>932</v>
      </c>
      <c r="J30" s="3" t="s">
        <v>32</v>
      </c>
    </row>
    <row r="31" spans="1:10" x14ac:dyDescent="0.25">
      <c r="A31" s="4">
        <v>46092</v>
      </c>
      <c r="B31" s="3" t="s">
        <v>973</v>
      </c>
      <c r="C31" s="3" t="s">
        <v>80</v>
      </c>
      <c r="D31" s="3" t="s">
        <v>776</v>
      </c>
      <c r="E31" s="4">
        <v>46089</v>
      </c>
      <c r="F31" s="3" t="s">
        <v>932</v>
      </c>
      <c r="G31" s="3" t="s">
        <v>934</v>
      </c>
      <c r="H31" s="3" t="s">
        <v>935</v>
      </c>
      <c r="I31" s="3" t="s">
        <v>936</v>
      </c>
      <c r="J31" s="3" t="s">
        <v>32</v>
      </c>
    </row>
    <row r="32" spans="1:10" x14ac:dyDescent="0.25">
      <c r="A32" s="4">
        <v>46095</v>
      </c>
      <c r="B32" s="3" t="s">
        <v>974</v>
      </c>
      <c r="C32" s="3" t="s">
        <v>80</v>
      </c>
      <c r="D32" s="3" t="s">
        <v>776</v>
      </c>
      <c r="E32" s="4">
        <v>46092</v>
      </c>
      <c r="F32" s="3" t="s">
        <v>936</v>
      </c>
      <c r="G32" s="3" t="s">
        <v>938</v>
      </c>
      <c r="H32" s="3" t="s">
        <v>939</v>
      </c>
      <c r="I32" s="3" t="s">
        <v>940</v>
      </c>
      <c r="J32" s="3" t="s">
        <v>32</v>
      </c>
    </row>
    <row r="33" spans="1:10" x14ac:dyDescent="0.25">
      <c r="A33" s="4">
        <v>46098</v>
      </c>
      <c r="B33" s="3" t="s">
        <v>975</v>
      </c>
      <c r="C33" s="3" t="s">
        <v>80</v>
      </c>
      <c r="D33" s="3" t="s">
        <v>776</v>
      </c>
      <c r="E33" s="4">
        <v>46095</v>
      </c>
      <c r="F33" s="3" t="s">
        <v>84</v>
      </c>
      <c r="G33" s="3" t="s">
        <v>942</v>
      </c>
      <c r="H33" s="3" t="s">
        <v>943</v>
      </c>
      <c r="I33" s="3" t="s">
        <v>944</v>
      </c>
      <c r="J33" s="3" t="s">
        <v>32</v>
      </c>
    </row>
    <row r="34" spans="1:10" x14ac:dyDescent="0.25">
      <c r="A34" s="4">
        <v>46156</v>
      </c>
      <c r="B34" s="3" t="s">
        <v>976</v>
      </c>
      <c r="C34" s="3" t="s">
        <v>86</v>
      </c>
      <c r="D34" s="3" t="s">
        <v>777</v>
      </c>
      <c r="E34" s="4">
        <v>46153</v>
      </c>
      <c r="F34" s="3" t="s">
        <v>5</v>
      </c>
      <c r="G34" s="3" t="s">
        <v>930</v>
      </c>
      <c r="H34" s="3" t="s">
        <v>931</v>
      </c>
      <c r="I34" s="3" t="s">
        <v>932</v>
      </c>
      <c r="J34" s="3" t="s">
        <v>32</v>
      </c>
    </row>
    <row r="35" spans="1:10" x14ac:dyDescent="0.25">
      <c r="A35" s="4">
        <v>46159</v>
      </c>
      <c r="B35" s="3" t="s">
        <v>977</v>
      </c>
      <c r="C35" s="3" t="s">
        <v>86</v>
      </c>
      <c r="D35" s="3" t="s">
        <v>777</v>
      </c>
      <c r="E35" s="4">
        <v>46156</v>
      </c>
      <c r="F35" s="3" t="s">
        <v>932</v>
      </c>
      <c r="G35" s="3" t="s">
        <v>934</v>
      </c>
      <c r="H35" s="3" t="s">
        <v>935</v>
      </c>
      <c r="I35" s="3" t="s">
        <v>936</v>
      </c>
      <c r="J35" s="3" t="s">
        <v>32</v>
      </c>
    </row>
    <row r="36" spans="1:10" x14ac:dyDescent="0.25">
      <c r="A36" s="4">
        <v>46162</v>
      </c>
      <c r="B36" s="3" t="s">
        <v>978</v>
      </c>
      <c r="C36" s="3" t="s">
        <v>86</v>
      </c>
      <c r="D36" s="3" t="s">
        <v>777</v>
      </c>
      <c r="E36" s="4">
        <v>46159</v>
      </c>
      <c r="F36" s="3" t="s">
        <v>936</v>
      </c>
      <c r="G36" s="3" t="s">
        <v>938</v>
      </c>
      <c r="H36" s="3" t="s">
        <v>939</v>
      </c>
      <c r="I36" s="3" t="s">
        <v>940</v>
      </c>
      <c r="J36" s="3" t="s">
        <v>32</v>
      </c>
    </row>
    <row r="37" spans="1:10" x14ac:dyDescent="0.25">
      <c r="A37" s="4">
        <v>46165</v>
      </c>
      <c r="B37" s="3" t="s">
        <v>979</v>
      </c>
      <c r="C37" s="3" t="s">
        <v>86</v>
      </c>
      <c r="D37" s="3" t="s">
        <v>777</v>
      </c>
      <c r="E37" s="4">
        <v>46162</v>
      </c>
      <c r="F37" s="3" t="s">
        <v>5</v>
      </c>
      <c r="G37" s="3" t="s">
        <v>930</v>
      </c>
      <c r="H37" s="3" t="s">
        <v>931</v>
      </c>
      <c r="I37" s="3" t="s">
        <v>932</v>
      </c>
      <c r="J37" s="3" t="s">
        <v>32</v>
      </c>
    </row>
    <row r="38" spans="1:10" x14ac:dyDescent="0.25">
      <c r="A38" s="4">
        <v>46123</v>
      </c>
      <c r="B38" s="3" t="s">
        <v>980</v>
      </c>
      <c r="C38" s="3" t="s">
        <v>92</v>
      </c>
      <c r="D38" s="3" t="s">
        <v>778</v>
      </c>
      <c r="E38" s="4">
        <v>46120</v>
      </c>
      <c r="F38" s="3" t="s">
        <v>5</v>
      </c>
      <c r="G38" s="3" t="s">
        <v>930</v>
      </c>
      <c r="H38" s="3" t="s">
        <v>931</v>
      </c>
      <c r="I38" s="3" t="s">
        <v>932</v>
      </c>
      <c r="J38" s="3" t="s">
        <v>52</v>
      </c>
    </row>
    <row r="39" spans="1:10" x14ac:dyDescent="0.25">
      <c r="A39" s="4">
        <v>46126</v>
      </c>
      <c r="B39" s="3" t="s">
        <v>981</v>
      </c>
      <c r="C39" s="3" t="s">
        <v>92</v>
      </c>
      <c r="D39" s="3" t="s">
        <v>778</v>
      </c>
      <c r="E39" s="4">
        <v>46123</v>
      </c>
      <c r="F39" s="3" t="s">
        <v>932</v>
      </c>
      <c r="G39" s="3" t="s">
        <v>934</v>
      </c>
      <c r="H39" s="3" t="s">
        <v>935</v>
      </c>
      <c r="I39" s="3" t="s">
        <v>936</v>
      </c>
      <c r="J39" s="3" t="s">
        <v>52</v>
      </c>
    </row>
    <row r="40" spans="1:10" x14ac:dyDescent="0.25">
      <c r="A40" s="4">
        <v>46101</v>
      </c>
      <c r="B40" s="3" t="s">
        <v>982</v>
      </c>
      <c r="C40" s="3" t="s">
        <v>98</v>
      </c>
      <c r="D40" s="3" t="s">
        <v>779</v>
      </c>
      <c r="E40" s="4">
        <v>46098</v>
      </c>
      <c r="F40" s="3" t="s">
        <v>5</v>
      </c>
      <c r="G40" s="3" t="s">
        <v>930</v>
      </c>
      <c r="H40" s="3" t="s">
        <v>931</v>
      </c>
      <c r="I40" s="3" t="s">
        <v>932</v>
      </c>
      <c r="J40" s="3" t="s">
        <v>21</v>
      </c>
    </row>
    <row r="41" spans="1:10" x14ac:dyDescent="0.25">
      <c r="A41" s="4">
        <v>46104</v>
      </c>
      <c r="B41" s="3" t="s">
        <v>983</v>
      </c>
      <c r="C41" s="3" t="s">
        <v>98</v>
      </c>
      <c r="D41" s="3" t="s">
        <v>779</v>
      </c>
      <c r="E41" s="4">
        <v>46101</v>
      </c>
      <c r="F41" s="3" t="s">
        <v>932</v>
      </c>
      <c r="G41" s="3" t="s">
        <v>934</v>
      </c>
      <c r="H41" s="3" t="s">
        <v>935</v>
      </c>
      <c r="I41" s="3" t="s">
        <v>936</v>
      </c>
      <c r="J41" s="3" t="s">
        <v>21</v>
      </c>
    </row>
    <row r="42" spans="1:10" x14ac:dyDescent="0.25">
      <c r="A42" s="4">
        <v>46107</v>
      </c>
      <c r="B42" s="3" t="s">
        <v>984</v>
      </c>
      <c r="C42" s="3" t="s">
        <v>98</v>
      </c>
      <c r="D42" s="3" t="s">
        <v>779</v>
      </c>
      <c r="E42" s="4">
        <v>46104</v>
      </c>
      <c r="F42" s="3" t="s">
        <v>936</v>
      </c>
      <c r="G42" s="3" t="s">
        <v>938</v>
      </c>
      <c r="H42" s="3" t="s">
        <v>939</v>
      </c>
      <c r="I42" s="3" t="s">
        <v>940</v>
      </c>
      <c r="J42" s="3" t="s">
        <v>21</v>
      </c>
    </row>
    <row r="43" spans="1:10" x14ac:dyDescent="0.25">
      <c r="A43" s="4">
        <v>46110</v>
      </c>
      <c r="B43" s="3" t="s">
        <v>985</v>
      </c>
      <c r="C43" s="3" t="s">
        <v>98</v>
      </c>
      <c r="D43" s="3" t="s">
        <v>779</v>
      </c>
      <c r="E43" s="4">
        <v>46107</v>
      </c>
      <c r="F43" s="3" t="s">
        <v>84</v>
      </c>
      <c r="G43" s="3" t="s">
        <v>942</v>
      </c>
      <c r="H43" s="3" t="s">
        <v>943</v>
      </c>
      <c r="I43" s="3" t="s">
        <v>944</v>
      </c>
      <c r="J43" s="3" t="s">
        <v>21</v>
      </c>
    </row>
    <row r="44" spans="1:10" x14ac:dyDescent="0.25">
      <c r="A44" s="4">
        <v>46241</v>
      </c>
      <c r="B44" s="3" t="s">
        <v>986</v>
      </c>
      <c r="C44" s="3" t="s">
        <v>106</v>
      </c>
      <c r="D44" s="3" t="s">
        <v>780</v>
      </c>
      <c r="E44" s="4">
        <v>46238</v>
      </c>
      <c r="F44" s="3" t="s">
        <v>5</v>
      </c>
      <c r="G44" s="3" t="s">
        <v>930</v>
      </c>
      <c r="H44" s="3" t="s">
        <v>931</v>
      </c>
      <c r="I44" s="3" t="s">
        <v>932</v>
      </c>
      <c r="J44" s="3" t="s">
        <v>64</v>
      </c>
    </row>
    <row r="45" spans="1:10" x14ac:dyDescent="0.25">
      <c r="A45" s="4">
        <v>46244</v>
      </c>
      <c r="B45" s="3" t="s">
        <v>987</v>
      </c>
      <c r="C45" s="3" t="s">
        <v>106</v>
      </c>
      <c r="D45" s="3" t="s">
        <v>780</v>
      </c>
      <c r="E45" s="4">
        <v>46241</v>
      </c>
      <c r="F45" s="3" t="s">
        <v>932</v>
      </c>
      <c r="G45" s="3" t="s">
        <v>934</v>
      </c>
      <c r="H45" s="3" t="s">
        <v>935</v>
      </c>
      <c r="I45" s="3" t="s">
        <v>936</v>
      </c>
      <c r="J45" s="3" t="s">
        <v>64</v>
      </c>
    </row>
    <row r="46" spans="1:10" x14ac:dyDescent="0.25">
      <c r="A46" s="4">
        <v>46030</v>
      </c>
      <c r="B46" s="3" t="s">
        <v>988</v>
      </c>
      <c r="C46" s="3" t="s">
        <v>114</v>
      </c>
      <c r="D46" s="3" t="s">
        <v>781</v>
      </c>
      <c r="E46" s="4">
        <v>46027</v>
      </c>
      <c r="F46" s="3" t="s">
        <v>5</v>
      </c>
      <c r="G46" s="3" t="s">
        <v>930</v>
      </c>
      <c r="H46" s="3" t="s">
        <v>931</v>
      </c>
      <c r="I46" s="3" t="s">
        <v>932</v>
      </c>
      <c r="J46" s="3" t="s">
        <v>52</v>
      </c>
    </row>
    <row r="47" spans="1:10" x14ac:dyDescent="0.25">
      <c r="A47" s="4">
        <v>46033</v>
      </c>
      <c r="B47" s="3" t="s">
        <v>989</v>
      </c>
      <c r="C47" s="3" t="s">
        <v>114</v>
      </c>
      <c r="D47" s="3" t="s">
        <v>781</v>
      </c>
      <c r="E47" s="4">
        <v>46030</v>
      </c>
      <c r="F47" s="3" t="s">
        <v>932</v>
      </c>
      <c r="G47" s="3" t="s">
        <v>934</v>
      </c>
      <c r="H47" s="3" t="s">
        <v>935</v>
      </c>
      <c r="I47" s="3" t="s">
        <v>936</v>
      </c>
      <c r="J47" s="3" t="s">
        <v>52</v>
      </c>
    </row>
    <row r="48" spans="1:10" x14ac:dyDescent="0.25">
      <c r="A48" s="4">
        <v>46036</v>
      </c>
      <c r="B48" s="3" t="s">
        <v>990</v>
      </c>
      <c r="C48" s="3" t="s">
        <v>114</v>
      </c>
      <c r="D48" s="3" t="s">
        <v>781</v>
      </c>
      <c r="E48" s="4">
        <v>46033</v>
      </c>
      <c r="F48" s="3" t="s">
        <v>936</v>
      </c>
      <c r="G48" s="3" t="s">
        <v>938</v>
      </c>
      <c r="H48" s="3" t="s">
        <v>939</v>
      </c>
      <c r="I48" s="3" t="s">
        <v>940</v>
      </c>
      <c r="J48" s="3" t="s">
        <v>52</v>
      </c>
    </row>
    <row r="49" spans="1:10" x14ac:dyDescent="0.25">
      <c r="A49" s="4">
        <v>46039</v>
      </c>
      <c r="B49" s="3" t="s">
        <v>991</v>
      </c>
      <c r="C49" s="3" t="s">
        <v>114</v>
      </c>
      <c r="D49" s="3" t="s">
        <v>781</v>
      </c>
      <c r="E49" s="4">
        <v>46036</v>
      </c>
      <c r="F49" s="3" t="s">
        <v>84</v>
      </c>
      <c r="G49" s="3" t="s">
        <v>942</v>
      </c>
      <c r="H49" s="3" t="s">
        <v>943</v>
      </c>
      <c r="I49" s="3" t="s">
        <v>944</v>
      </c>
      <c r="J49" s="3" t="s">
        <v>52</v>
      </c>
    </row>
    <row r="50" spans="1:10" x14ac:dyDescent="0.25">
      <c r="A50" s="4">
        <v>46276</v>
      </c>
      <c r="B50" s="3" t="s">
        <v>992</v>
      </c>
      <c r="C50" s="3" t="s">
        <v>120</v>
      </c>
      <c r="D50" s="3" t="s">
        <v>782</v>
      </c>
      <c r="E50" s="4">
        <v>46273</v>
      </c>
      <c r="F50" s="3" t="s">
        <v>5</v>
      </c>
      <c r="G50" s="3" t="s">
        <v>930</v>
      </c>
      <c r="H50" s="3" t="s">
        <v>931</v>
      </c>
      <c r="I50" s="3" t="s">
        <v>932</v>
      </c>
      <c r="J50" s="3" t="s">
        <v>21</v>
      </c>
    </row>
    <row r="51" spans="1:10" x14ac:dyDescent="0.25">
      <c r="A51" s="4">
        <v>46279</v>
      </c>
      <c r="B51" s="3" t="s">
        <v>993</v>
      </c>
      <c r="C51" s="3" t="s">
        <v>120</v>
      </c>
      <c r="D51" s="3" t="s">
        <v>782</v>
      </c>
      <c r="E51" s="4">
        <v>46276</v>
      </c>
      <c r="F51" s="3" t="s">
        <v>932</v>
      </c>
      <c r="G51" s="3" t="s">
        <v>934</v>
      </c>
      <c r="H51" s="3" t="s">
        <v>935</v>
      </c>
      <c r="I51" s="3" t="s">
        <v>936</v>
      </c>
      <c r="J51" s="3" t="s">
        <v>21</v>
      </c>
    </row>
    <row r="52" spans="1:10" x14ac:dyDescent="0.25">
      <c r="A52" s="4">
        <v>46282</v>
      </c>
      <c r="B52" s="3" t="s">
        <v>994</v>
      </c>
      <c r="C52" s="3" t="s">
        <v>120</v>
      </c>
      <c r="D52" s="3" t="s">
        <v>782</v>
      </c>
      <c r="E52" s="4">
        <v>46279</v>
      </c>
      <c r="F52" s="3" t="s">
        <v>936</v>
      </c>
      <c r="G52" s="3" t="s">
        <v>938</v>
      </c>
      <c r="H52" s="3" t="s">
        <v>939</v>
      </c>
      <c r="I52" s="3" t="s">
        <v>940</v>
      </c>
      <c r="J52" s="3" t="s">
        <v>21</v>
      </c>
    </row>
    <row r="53" spans="1:10" x14ac:dyDescent="0.25">
      <c r="A53" s="4">
        <v>46285</v>
      </c>
      <c r="B53" s="3" t="s">
        <v>995</v>
      </c>
      <c r="C53" s="3" t="s">
        <v>120</v>
      </c>
      <c r="D53" s="3" t="s">
        <v>782</v>
      </c>
      <c r="E53" s="4">
        <v>46282</v>
      </c>
      <c r="F53" s="3" t="s">
        <v>84</v>
      </c>
      <c r="G53" s="3" t="s">
        <v>942</v>
      </c>
      <c r="H53" s="3" t="s">
        <v>943</v>
      </c>
      <c r="I53" s="3" t="s">
        <v>944</v>
      </c>
      <c r="J53" s="3" t="s">
        <v>21</v>
      </c>
    </row>
    <row r="54" spans="1:10" x14ac:dyDescent="0.25">
      <c r="A54" s="4">
        <v>46288</v>
      </c>
      <c r="B54" s="3" t="s">
        <v>996</v>
      </c>
      <c r="C54" s="3" t="s">
        <v>120</v>
      </c>
      <c r="D54" s="3" t="s">
        <v>782</v>
      </c>
      <c r="E54" s="4">
        <v>46285</v>
      </c>
      <c r="F54" s="3" t="s">
        <v>946</v>
      </c>
      <c r="G54" s="3" t="s">
        <v>947</v>
      </c>
      <c r="H54" s="3" t="s">
        <v>948</v>
      </c>
      <c r="I54" s="3" t="s">
        <v>936</v>
      </c>
      <c r="J54" s="3" t="s">
        <v>21</v>
      </c>
    </row>
    <row r="55" spans="1:10" x14ac:dyDescent="0.25">
      <c r="A55" s="4">
        <v>46263</v>
      </c>
      <c r="B55" s="3" t="s">
        <v>997</v>
      </c>
      <c r="C55" s="3" t="s">
        <v>126</v>
      </c>
      <c r="D55" s="3" t="s">
        <v>783</v>
      </c>
      <c r="E55" s="4">
        <v>46260</v>
      </c>
      <c r="F55" s="3" t="s">
        <v>5</v>
      </c>
      <c r="G55" s="3" t="s">
        <v>930</v>
      </c>
      <c r="H55" s="3" t="s">
        <v>931</v>
      </c>
      <c r="I55" s="3" t="s">
        <v>932</v>
      </c>
      <c r="J55" s="3" t="s">
        <v>32</v>
      </c>
    </row>
    <row r="56" spans="1:10" x14ac:dyDescent="0.25">
      <c r="A56" s="4">
        <v>46266</v>
      </c>
      <c r="B56" s="3" t="s">
        <v>998</v>
      </c>
      <c r="C56" s="3" t="s">
        <v>126</v>
      </c>
      <c r="D56" s="3" t="s">
        <v>783</v>
      </c>
      <c r="E56" s="4">
        <v>46263</v>
      </c>
      <c r="F56" s="3" t="s">
        <v>932</v>
      </c>
      <c r="G56" s="3" t="s">
        <v>934</v>
      </c>
      <c r="H56" s="3" t="s">
        <v>935</v>
      </c>
      <c r="I56" s="3" t="s">
        <v>936</v>
      </c>
      <c r="J56" s="3" t="s">
        <v>32</v>
      </c>
    </row>
    <row r="57" spans="1:10" x14ac:dyDescent="0.25">
      <c r="A57" s="4">
        <v>46269</v>
      </c>
      <c r="B57" s="3" t="s">
        <v>999</v>
      </c>
      <c r="C57" s="3" t="s">
        <v>126</v>
      </c>
      <c r="D57" s="3" t="s">
        <v>783</v>
      </c>
      <c r="E57" s="4">
        <v>46266</v>
      </c>
      <c r="F57" s="3" t="s">
        <v>936</v>
      </c>
      <c r="G57" s="3" t="s">
        <v>938</v>
      </c>
      <c r="H57" s="3" t="s">
        <v>939</v>
      </c>
      <c r="I57" s="3" t="s">
        <v>940</v>
      </c>
      <c r="J57" s="3" t="s">
        <v>32</v>
      </c>
    </row>
    <row r="58" spans="1:10" x14ac:dyDescent="0.25">
      <c r="A58" s="4">
        <v>46272</v>
      </c>
      <c r="B58" s="3" t="s">
        <v>1000</v>
      </c>
      <c r="C58" s="3" t="s">
        <v>126</v>
      </c>
      <c r="D58" s="3" t="s">
        <v>783</v>
      </c>
      <c r="E58" s="4">
        <v>46269</v>
      </c>
      <c r="F58" s="3" t="s">
        <v>84</v>
      </c>
      <c r="G58" s="3" t="s">
        <v>942</v>
      </c>
      <c r="H58" s="3" t="s">
        <v>943</v>
      </c>
      <c r="I58" s="3" t="s">
        <v>944</v>
      </c>
      <c r="J58" s="3" t="s">
        <v>32</v>
      </c>
    </row>
    <row r="59" spans="1:10" x14ac:dyDescent="0.25">
      <c r="A59" s="4">
        <v>46275</v>
      </c>
      <c r="B59" s="3" t="s">
        <v>1001</v>
      </c>
      <c r="C59" s="3" t="s">
        <v>126</v>
      </c>
      <c r="D59" s="3" t="s">
        <v>783</v>
      </c>
      <c r="E59" s="4">
        <v>46272</v>
      </c>
      <c r="F59" s="3" t="s">
        <v>946</v>
      </c>
      <c r="G59" s="3" t="s">
        <v>947</v>
      </c>
      <c r="H59" s="3" t="s">
        <v>948</v>
      </c>
      <c r="I59" s="3" t="s">
        <v>936</v>
      </c>
      <c r="J59" s="3" t="s">
        <v>32</v>
      </c>
    </row>
    <row r="60" spans="1:10" x14ac:dyDescent="0.25">
      <c r="A60" s="4">
        <v>46083</v>
      </c>
      <c r="B60" s="3" t="s">
        <v>1002</v>
      </c>
      <c r="C60" s="3" t="s">
        <v>132</v>
      </c>
      <c r="D60" s="3" t="s">
        <v>784</v>
      </c>
      <c r="E60" s="4">
        <v>46080</v>
      </c>
      <c r="F60" s="3" t="s">
        <v>5</v>
      </c>
      <c r="G60" s="3" t="s">
        <v>930</v>
      </c>
      <c r="H60" s="3" t="s">
        <v>931</v>
      </c>
      <c r="I60" s="3" t="s">
        <v>932</v>
      </c>
      <c r="J60" s="3" t="s">
        <v>32</v>
      </c>
    </row>
    <row r="61" spans="1:10" x14ac:dyDescent="0.25">
      <c r="A61" s="4">
        <v>46086</v>
      </c>
      <c r="B61" s="3" t="s">
        <v>1003</v>
      </c>
      <c r="C61" s="3" t="s">
        <v>132</v>
      </c>
      <c r="D61" s="3" t="s">
        <v>784</v>
      </c>
      <c r="E61" s="4">
        <v>46083</v>
      </c>
      <c r="F61" s="3" t="s">
        <v>932</v>
      </c>
      <c r="G61" s="3" t="s">
        <v>934</v>
      </c>
      <c r="H61" s="3" t="s">
        <v>935</v>
      </c>
      <c r="I61" s="3" t="s">
        <v>936</v>
      </c>
      <c r="J61" s="3" t="s">
        <v>32</v>
      </c>
    </row>
    <row r="62" spans="1:10" x14ac:dyDescent="0.25">
      <c r="A62" s="4">
        <v>46084</v>
      </c>
      <c r="B62" s="3" t="s">
        <v>1004</v>
      </c>
      <c r="C62" s="3" t="s">
        <v>137</v>
      </c>
      <c r="D62" s="3" t="s">
        <v>785</v>
      </c>
      <c r="E62" s="4">
        <v>46081</v>
      </c>
      <c r="F62" s="3" t="s">
        <v>5</v>
      </c>
      <c r="G62" s="3" t="s">
        <v>930</v>
      </c>
      <c r="H62" s="3" t="s">
        <v>931</v>
      </c>
      <c r="I62" s="3" t="s">
        <v>932</v>
      </c>
      <c r="J62" s="3" t="s">
        <v>21</v>
      </c>
    </row>
    <row r="63" spans="1:10" x14ac:dyDescent="0.25">
      <c r="A63" s="4">
        <v>46087</v>
      </c>
      <c r="B63" s="3" t="s">
        <v>1005</v>
      </c>
      <c r="C63" s="3" t="s">
        <v>137</v>
      </c>
      <c r="D63" s="3" t="s">
        <v>785</v>
      </c>
      <c r="E63" s="4">
        <v>46084</v>
      </c>
      <c r="F63" s="3" t="s">
        <v>932</v>
      </c>
      <c r="G63" s="3" t="s">
        <v>934</v>
      </c>
      <c r="H63" s="3" t="s">
        <v>935</v>
      </c>
      <c r="I63" s="3" t="s">
        <v>936</v>
      </c>
      <c r="J63" s="3" t="s">
        <v>21</v>
      </c>
    </row>
    <row r="64" spans="1:10" x14ac:dyDescent="0.25">
      <c r="A64" s="4">
        <v>46211</v>
      </c>
      <c r="B64" s="3" t="s">
        <v>1006</v>
      </c>
      <c r="C64" s="3" t="s">
        <v>143</v>
      </c>
      <c r="D64" s="3" t="s">
        <v>786</v>
      </c>
      <c r="E64" s="4">
        <v>46208</v>
      </c>
      <c r="F64" s="3" t="s">
        <v>5</v>
      </c>
      <c r="G64" s="3" t="s">
        <v>930</v>
      </c>
      <c r="H64" s="3" t="s">
        <v>931</v>
      </c>
      <c r="I64" s="3" t="s">
        <v>932</v>
      </c>
      <c r="J64" s="3" t="s">
        <v>32</v>
      </c>
    </row>
    <row r="65" spans="1:10" x14ac:dyDescent="0.25">
      <c r="A65" s="4">
        <v>46214</v>
      </c>
      <c r="B65" s="3" t="s">
        <v>1007</v>
      </c>
      <c r="C65" s="3" t="s">
        <v>143</v>
      </c>
      <c r="D65" s="3" t="s">
        <v>786</v>
      </c>
      <c r="E65" s="4">
        <v>46211</v>
      </c>
      <c r="F65" s="3" t="s">
        <v>932</v>
      </c>
      <c r="G65" s="3" t="s">
        <v>934</v>
      </c>
      <c r="H65" s="3" t="s">
        <v>935</v>
      </c>
      <c r="I65" s="3" t="s">
        <v>936</v>
      </c>
      <c r="J65" s="3" t="s">
        <v>32</v>
      </c>
    </row>
    <row r="66" spans="1:10" x14ac:dyDescent="0.25">
      <c r="A66" s="4">
        <v>46116</v>
      </c>
      <c r="B66" s="3" t="s">
        <v>1008</v>
      </c>
      <c r="C66" s="3" t="s">
        <v>149</v>
      </c>
      <c r="D66" s="3" t="s">
        <v>787</v>
      </c>
      <c r="E66" s="4">
        <v>46113</v>
      </c>
      <c r="F66" s="3" t="s">
        <v>5</v>
      </c>
      <c r="G66" s="3" t="s">
        <v>930</v>
      </c>
      <c r="H66" s="3" t="s">
        <v>931</v>
      </c>
      <c r="I66" s="3" t="s">
        <v>932</v>
      </c>
      <c r="J66" s="3" t="s">
        <v>52</v>
      </c>
    </row>
    <row r="67" spans="1:10" x14ac:dyDescent="0.25">
      <c r="A67" s="4">
        <v>46119</v>
      </c>
      <c r="B67" s="3" t="s">
        <v>1009</v>
      </c>
      <c r="C67" s="3" t="s">
        <v>149</v>
      </c>
      <c r="D67" s="3" t="s">
        <v>787</v>
      </c>
      <c r="E67" s="4">
        <v>46116</v>
      </c>
      <c r="F67" s="3" t="s">
        <v>932</v>
      </c>
      <c r="G67" s="3" t="s">
        <v>934</v>
      </c>
      <c r="H67" s="3" t="s">
        <v>935</v>
      </c>
      <c r="I67" s="3" t="s">
        <v>936</v>
      </c>
      <c r="J67" s="3" t="s">
        <v>52</v>
      </c>
    </row>
    <row r="68" spans="1:10" x14ac:dyDescent="0.25">
      <c r="A68" s="4">
        <v>46089</v>
      </c>
      <c r="B68" s="3" t="s">
        <v>1010</v>
      </c>
      <c r="C68" s="3" t="s">
        <v>154</v>
      </c>
      <c r="D68" s="3" t="s">
        <v>788</v>
      </c>
      <c r="E68" s="4">
        <v>46086</v>
      </c>
      <c r="F68" s="3" t="s">
        <v>5</v>
      </c>
      <c r="G68" s="3" t="s">
        <v>930</v>
      </c>
      <c r="H68" s="3" t="s">
        <v>931</v>
      </c>
      <c r="I68" s="3" t="s">
        <v>932</v>
      </c>
      <c r="J68" s="3" t="s">
        <v>21</v>
      </c>
    </row>
    <row r="69" spans="1:10" x14ac:dyDescent="0.25">
      <c r="A69" s="4">
        <v>46092</v>
      </c>
      <c r="B69" s="3" t="s">
        <v>1011</v>
      </c>
      <c r="C69" s="3" t="s">
        <v>154</v>
      </c>
      <c r="D69" s="3" t="s">
        <v>788</v>
      </c>
      <c r="E69" s="4">
        <v>46089</v>
      </c>
      <c r="F69" s="3" t="s">
        <v>932</v>
      </c>
      <c r="G69" s="3" t="s">
        <v>934</v>
      </c>
      <c r="H69" s="3" t="s">
        <v>935</v>
      </c>
      <c r="I69" s="3" t="s">
        <v>936</v>
      </c>
      <c r="J69" s="3" t="s">
        <v>21</v>
      </c>
    </row>
    <row r="70" spans="1:10" x14ac:dyDescent="0.25">
      <c r="A70" s="4">
        <v>46095</v>
      </c>
      <c r="B70" s="3" t="s">
        <v>1012</v>
      </c>
      <c r="C70" s="3" t="s">
        <v>154</v>
      </c>
      <c r="D70" s="3" t="s">
        <v>788</v>
      </c>
      <c r="E70" s="4">
        <v>46092</v>
      </c>
      <c r="F70" s="3" t="s">
        <v>936</v>
      </c>
      <c r="G70" s="3" t="s">
        <v>938</v>
      </c>
      <c r="H70" s="3" t="s">
        <v>939</v>
      </c>
      <c r="I70" s="3" t="s">
        <v>940</v>
      </c>
      <c r="J70" s="3" t="s">
        <v>21</v>
      </c>
    </row>
    <row r="71" spans="1:10" x14ac:dyDescent="0.25">
      <c r="A71" s="4">
        <v>46098</v>
      </c>
      <c r="B71" s="3" t="s">
        <v>1013</v>
      </c>
      <c r="C71" s="3" t="s">
        <v>154</v>
      </c>
      <c r="D71" s="3" t="s">
        <v>788</v>
      </c>
      <c r="E71" s="4">
        <v>46095</v>
      </c>
      <c r="F71" s="3" t="s">
        <v>84</v>
      </c>
      <c r="G71" s="3" t="s">
        <v>942</v>
      </c>
      <c r="H71" s="3" t="s">
        <v>943</v>
      </c>
      <c r="I71" s="3" t="s">
        <v>944</v>
      </c>
      <c r="J71" s="3" t="s">
        <v>21</v>
      </c>
    </row>
    <row r="72" spans="1:10" x14ac:dyDescent="0.25">
      <c r="A72" s="4">
        <v>46139</v>
      </c>
      <c r="B72" s="3" t="s">
        <v>1014</v>
      </c>
      <c r="C72" s="3" t="s">
        <v>158</v>
      </c>
      <c r="D72" s="3" t="s">
        <v>789</v>
      </c>
      <c r="E72" s="4">
        <v>46136</v>
      </c>
      <c r="F72" s="3" t="s">
        <v>5</v>
      </c>
      <c r="G72" s="3" t="s">
        <v>930</v>
      </c>
      <c r="H72" s="3" t="s">
        <v>931</v>
      </c>
      <c r="I72" s="3" t="s">
        <v>932</v>
      </c>
      <c r="J72" s="3" t="s">
        <v>21</v>
      </c>
    </row>
    <row r="73" spans="1:10" x14ac:dyDescent="0.25">
      <c r="A73" s="4">
        <v>46142</v>
      </c>
      <c r="B73" s="3" t="s">
        <v>1015</v>
      </c>
      <c r="C73" s="3" t="s">
        <v>158</v>
      </c>
      <c r="D73" s="3" t="s">
        <v>789</v>
      </c>
      <c r="E73" s="4">
        <v>46139</v>
      </c>
      <c r="F73" s="3" t="s">
        <v>932</v>
      </c>
      <c r="G73" s="3" t="s">
        <v>934</v>
      </c>
      <c r="H73" s="3" t="s">
        <v>935</v>
      </c>
      <c r="I73" s="3" t="s">
        <v>936</v>
      </c>
      <c r="J73" s="3" t="s">
        <v>21</v>
      </c>
    </row>
    <row r="74" spans="1:10" x14ac:dyDescent="0.25">
      <c r="A74" s="4">
        <v>46145</v>
      </c>
      <c r="B74" s="3" t="s">
        <v>1016</v>
      </c>
      <c r="C74" s="3" t="s">
        <v>158</v>
      </c>
      <c r="D74" s="3" t="s">
        <v>789</v>
      </c>
      <c r="E74" s="4">
        <v>46142</v>
      </c>
      <c r="F74" s="3" t="s">
        <v>936</v>
      </c>
      <c r="G74" s="3" t="s">
        <v>938</v>
      </c>
      <c r="H74" s="3" t="s">
        <v>939</v>
      </c>
      <c r="I74" s="3" t="s">
        <v>940</v>
      </c>
      <c r="J74" s="3" t="s">
        <v>21</v>
      </c>
    </row>
    <row r="75" spans="1:10" x14ac:dyDescent="0.25">
      <c r="A75" s="4">
        <v>46148</v>
      </c>
      <c r="B75" s="3" t="s">
        <v>1017</v>
      </c>
      <c r="C75" s="3" t="s">
        <v>158</v>
      </c>
      <c r="D75" s="3" t="s">
        <v>789</v>
      </c>
      <c r="E75" s="4">
        <v>46145</v>
      </c>
      <c r="F75" s="3" t="s">
        <v>5</v>
      </c>
      <c r="G75" s="3" t="s">
        <v>930</v>
      </c>
      <c r="H75" s="3" t="s">
        <v>931</v>
      </c>
      <c r="I75" s="3" t="s">
        <v>932</v>
      </c>
      <c r="J75" s="3" t="s">
        <v>21</v>
      </c>
    </row>
    <row r="76" spans="1:10" x14ac:dyDescent="0.25">
      <c r="A76" s="4">
        <v>46149</v>
      </c>
      <c r="B76" s="3" t="s">
        <v>1018</v>
      </c>
      <c r="C76" s="3" t="s">
        <v>165</v>
      </c>
      <c r="D76" s="3" t="s">
        <v>790</v>
      </c>
      <c r="E76" s="4">
        <v>46146</v>
      </c>
      <c r="F76" s="3" t="s">
        <v>5</v>
      </c>
      <c r="G76" s="3" t="s">
        <v>930</v>
      </c>
      <c r="H76" s="3" t="s">
        <v>931</v>
      </c>
      <c r="I76" s="3" t="s">
        <v>932</v>
      </c>
      <c r="J76" s="3" t="s">
        <v>52</v>
      </c>
    </row>
    <row r="77" spans="1:10" x14ac:dyDescent="0.25">
      <c r="A77" s="4">
        <v>46152</v>
      </c>
      <c r="B77" s="3" t="s">
        <v>1019</v>
      </c>
      <c r="C77" s="3" t="s">
        <v>165</v>
      </c>
      <c r="D77" s="3" t="s">
        <v>790</v>
      </c>
      <c r="E77" s="4">
        <v>46149</v>
      </c>
      <c r="F77" s="3" t="s">
        <v>932</v>
      </c>
      <c r="G77" s="3" t="s">
        <v>934</v>
      </c>
      <c r="H77" s="3" t="s">
        <v>935</v>
      </c>
      <c r="I77" s="3" t="s">
        <v>936</v>
      </c>
      <c r="J77" s="3" t="s">
        <v>52</v>
      </c>
    </row>
    <row r="78" spans="1:10" x14ac:dyDescent="0.25">
      <c r="A78" s="4">
        <v>46155</v>
      </c>
      <c r="B78" s="3" t="s">
        <v>1020</v>
      </c>
      <c r="C78" s="3" t="s">
        <v>165</v>
      </c>
      <c r="D78" s="3" t="s">
        <v>790</v>
      </c>
      <c r="E78" s="4">
        <v>46152</v>
      </c>
      <c r="F78" s="3" t="s">
        <v>936</v>
      </c>
      <c r="G78" s="3" t="s">
        <v>938</v>
      </c>
      <c r="H78" s="3" t="s">
        <v>939</v>
      </c>
      <c r="I78" s="3" t="s">
        <v>940</v>
      </c>
      <c r="J78" s="3" t="s">
        <v>52</v>
      </c>
    </row>
    <row r="79" spans="1:10" x14ac:dyDescent="0.25">
      <c r="A79" s="4">
        <v>46158</v>
      </c>
      <c r="B79" s="3" t="s">
        <v>1021</v>
      </c>
      <c r="C79" s="3" t="s">
        <v>165</v>
      </c>
      <c r="D79" s="3" t="s">
        <v>790</v>
      </c>
      <c r="E79" s="4">
        <v>46155</v>
      </c>
      <c r="F79" s="3" t="s">
        <v>84</v>
      </c>
      <c r="G79" s="3" t="s">
        <v>942</v>
      </c>
      <c r="H79" s="3" t="s">
        <v>943</v>
      </c>
      <c r="I79" s="3" t="s">
        <v>944</v>
      </c>
      <c r="J79" s="3" t="s">
        <v>52</v>
      </c>
    </row>
    <row r="80" spans="1:10" x14ac:dyDescent="0.25">
      <c r="A80" s="4">
        <v>46161</v>
      </c>
      <c r="B80" s="3" t="s">
        <v>1022</v>
      </c>
      <c r="C80" s="3" t="s">
        <v>165</v>
      </c>
      <c r="D80" s="3" t="s">
        <v>790</v>
      </c>
      <c r="E80" s="4">
        <v>46158</v>
      </c>
      <c r="F80" s="3" t="s">
        <v>946</v>
      </c>
      <c r="G80" s="3" t="s">
        <v>947</v>
      </c>
      <c r="H80" s="3" t="s">
        <v>948</v>
      </c>
      <c r="I80" s="3" t="s">
        <v>936</v>
      </c>
      <c r="J80" s="3" t="s">
        <v>52</v>
      </c>
    </row>
    <row r="81" spans="1:10" x14ac:dyDescent="0.25">
      <c r="A81" s="4">
        <v>46204</v>
      </c>
      <c r="B81" s="3" t="s">
        <v>1023</v>
      </c>
      <c r="C81" s="3" t="s">
        <v>169</v>
      </c>
      <c r="D81" s="3" t="s">
        <v>791</v>
      </c>
      <c r="E81" s="4">
        <v>46201</v>
      </c>
      <c r="F81" s="3" t="s">
        <v>5</v>
      </c>
      <c r="G81" s="3" t="s">
        <v>930</v>
      </c>
      <c r="H81" s="3" t="s">
        <v>931</v>
      </c>
      <c r="I81" s="3" t="s">
        <v>932</v>
      </c>
      <c r="J81" s="3" t="s">
        <v>52</v>
      </c>
    </row>
    <row r="82" spans="1:10" x14ac:dyDescent="0.25">
      <c r="A82" s="4">
        <v>46207</v>
      </c>
      <c r="B82" s="3" t="s">
        <v>1024</v>
      </c>
      <c r="C82" s="3" t="s">
        <v>169</v>
      </c>
      <c r="D82" s="3" t="s">
        <v>791</v>
      </c>
      <c r="E82" s="4">
        <v>46204</v>
      </c>
      <c r="F82" s="3" t="s">
        <v>932</v>
      </c>
      <c r="G82" s="3" t="s">
        <v>934</v>
      </c>
      <c r="H82" s="3" t="s">
        <v>935</v>
      </c>
      <c r="I82" s="3" t="s">
        <v>936</v>
      </c>
      <c r="J82" s="3" t="s">
        <v>52</v>
      </c>
    </row>
    <row r="83" spans="1:10" x14ac:dyDescent="0.25">
      <c r="A83" s="4">
        <v>46210</v>
      </c>
      <c r="B83" s="3" t="s">
        <v>1025</v>
      </c>
      <c r="C83" s="3" t="s">
        <v>169</v>
      </c>
      <c r="D83" s="3" t="s">
        <v>791</v>
      </c>
      <c r="E83" s="4">
        <v>46207</v>
      </c>
      <c r="F83" s="3" t="s">
        <v>936</v>
      </c>
      <c r="G83" s="3" t="s">
        <v>938</v>
      </c>
      <c r="H83" s="3" t="s">
        <v>939</v>
      </c>
      <c r="I83" s="3" t="s">
        <v>940</v>
      </c>
      <c r="J83" s="3" t="s">
        <v>52</v>
      </c>
    </row>
    <row r="84" spans="1:10" x14ac:dyDescent="0.25">
      <c r="A84" s="4">
        <v>46213</v>
      </c>
      <c r="B84" s="3" t="s">
        <v>1026</v>
      </c>
      <c r="C84" s="3" t="s">
        <v>169</v>
      </c>
      <c r="D84" s="3" t="s">
        <v>791</v>
      </c>
      <c r="E84" s="4">
        <v>46210</v>
      </c>
      <c r="F84" s="3" t="s">
        <v>84</v>
      </c>
      <c r="G84" s="3" t="s">
        <v>942</v>
      </c>
      <c r="H84" s="3" t="s">
        <v>943</v>
      </c>
      <c r="I84" s="3" t="s">
        <v>944</v>
      </c>
      <c r="J84" s="3" t="s">
        <v>52</v>
      </c>
    </row>
    <row r="85" spans="1:10" x14ac:dyDescent="0.25">
      <c r="A85" s="4">
        <v>46040</v>
      </c>
      <c r="B85" s="3" t="s">
        <v>1027</v>
      </c>
      <c r="C85" s="3" t="s">
        <v>173</v>
      </c>
      <c r="D85" s="3" t="s">
        <v>792</v>
      </c>
      <c r="E85" s="4">
        <v>46037</v>
      </c>
      <c r="F85" s="3" t="s">
        <v>5</v>
      </c>
      <c r="G85" s="3" t="s">
        <v>930</v>
      </c>
      <c r="H85" s="3" t="s">
        <v>931</v>
      </c>
      <c r="I85" s="3" t="s">
        <v>932</v>
      </c>
      <c r="J85" s="3" t="s">
        <v>64</v>
      </c>
    </row>
    <row r="86" spans="1:10" x14ac:dyDescent="0.25">
      <c r="A86" s="4">
        <v>46043</v>
      </c>
      <c r="B86" s="3" t="s">
        <v>1028</v>
      </c>
      <c r="C86" s="3" t="s">
        <v>178</v>
      </c>
      <c r="D86" s="3" t="s">
        <v>793</v>
      </c>
      <c r="E86" s="4">
        <v>46040</v>
      </c>
      <c r="F86" s="3" t="s">
        <v>5</v>
      </c>
      <c r="G86" s="3" t="s">
        <v>930</v>
      </c>
      <c r="H86" s="3" t="s">
        <v>931</v>
      </c>
      <c r="I86" s="3" t="s">
        <v>932</v>
      </c>
      <c r="J86" s="3" t="s">
        <v>32</v>
      </c>
    </row>
    <row r="87" spans="1:10" x14ac:dyDescent="0.25">
      <c r="A87" s="4">
        <v>46046</v>
      </c>
      <c r="B87" s="3" t="s">
        <v>1029</v>
      </c>
      <c r="C87" s="3" t="s">
        <v>178</v>
      </c>
      <c r="D87" s="3" t="s">
        <v>793</v>
      </c>
      <c r="E87" s="4">
        <v>46043</v>
      </c>
      <c r="F87" s="3" t="s">
        <v>932</v>
      </c>
      <c r="G87" s="3" t="s">
        <v>934</v>
      </c>
      <c r="H87" s="3" t="s">
        <v>935</v>
      </c>
      <c r="I87" s="3" t="s">
        <v>936</v>
      </c>
      <c r="J87" s="3" t="s">
        <v>32</v>
      </c>
    </row>
    <row r="88" spans="1:10" x14ac:dyDescent="0.25">
      <c r="A88" s="4">
        <v>46194</v>
      </c>
      <c r="B88" s="3" t="s">
        <v>1030</v>
      </c>
      <c r="C88" s="3" t="s">
        <v>183</v>
      </c>
      <c r="D88" s="3" t="s">
        <v>794</v>
      </c>
      <c r="E88" s="4">
        <v>46191</v>
      </c>
      <c r="F88" s="3" t="s">
        <v>5</v>
      </c>
      <c r="G88" s="3" t="s">
        <v>930</v>
      </c>
      <c r="H88" s="3" t="s">
        <v>931</v>
      </c>
      <c r="I88" s="3" t="s">
        <v>932</v>
      </c>
      <c r="J88" s="3" t="s">
        <v>52</v>
      </c>
    </row>
    <row r="89" spans="1:10" x14ac:dyDescent="0.25">
      <c r="A89" s="4">
        <v>46197</v>
      </c>
      <c r="B89" s="3" t="s">
        <v>1031</v>
      </c>
      <c r="C89" s="3" t="s">
        <v>183</v>
      </c>
      <c r="D89" s="3" t="s">
        <v>794</v>
      </c>
      <c r="E89" s="4">
        <v>46194</v>
      </c>
      <c r="F89" s="3" t="s">
        <v>932</v>
      </c>
      <c r="G89" s="3" t="s">
        <v>934</v>
      </c>
      <c r="H89" s="3" t="s">
        <v>935</v>
      </c>
      <c r="I89" s="3" t="s">
        <v>936</v>
      </c>
      <c r="J89" s="3" t="s">
        <v>52</v>
      </c>
    </row>
    <row r="90" spans="1:10" x14ac:dyDescent="0.25">
      <c r="A90" s="4">
        <v>46197</v>
      </c>
      <c r="B90" s="3" t="s">
        <v>1032</v>
      </c>
      <c r="C90" s="3" t="s">
        <v>187</v>
      </c>
      <c r="D90" s="3" t="s">
        <v>795</v>
      </c>
      <c r="E90" s="4">
        <v>46194</v>
      </c>
      <c r="F90" s="3" t="s">
        <v>5</v>
      </c>
      <c r="G90" s="3" t="s">
        <v>930</v>
      </c>
      <c r="H90" s="3" t="s">
        <v>931</v>
      </c>
      <c r="I90" s="3" t="s">
        <v>932</v>
      </c>
      <c r="J90" s="3" t="s">
        <v>32</v>
      </c>
    </row>
    <row r="91" spans="1:10" x14ac:dyDescent="0.25">
      <c r="A91" s="4">
        <v>46200</v>
      </c>
      <c r="B91" s="3" t="s">
        <v>1033</v>
      </c>
      <c r="C91" s="3" t="s">
        <v>187</v>
      </c>
      <c r="D91" s="3" t="s">
        <v>795</v>
      </c>
      <c r="E91" s="4">
        <v>46197</v>
      </c>
      <c r="F91" s="3" t="s">
        <v>932</v>
      </c>
      <c r="G91" s="3" t="s">
        <v>934</v>
      </c>
      <c r="H91" s="3" t="s">
        <v>935</v>
      </c>
      <c r="I91" s="3" t="s">
        <v>936</v>
      </c>
      <c r="J91" s="3" t="s">
        <v>32</v>
      </c>
    </row>
    <row r="92" spans="1:10" x14ac:dyDescent="0.25">
      <c r="A92" s="4">
        <v>46203</v>
      </c>
      <c r="B92" s="3" t="s">
        <v>1034</v>
      </c>
      <c r="C92" s="3" t="s">
        <v>187</v>
      </c>
      <c r="D92" s="3" t="s">
        <v>795</v>
      </c>
      <c r="E92" s="4">
        <v>46200</v>
      </c>
      <c r="F92" s="3" t="s">
        <v>936</v>
      </c>
      <c r="G92" s="3" t="s">
        <v>938</v>
      </c>
      <c r="H92" s="3" t="s">
        <v>939</v>
      </c>
      <c r="I92" s="3" t="s">
        <v>940</v>
      </c>
      <c r="J92" s="3" t="s">
        <v>32</v>
      </c>
    </row>
    <row r="93" spans="1:10" x14ac:dyDescent="0.25">
      <c r="A93" s="4">
        <v>46206</v>
      </c>
      <c r="B93" s="3" t="s">
        <v>1035</v>
      </c>
      <c r="C93" s="3" t="s">
        <v>187</v>
      </c>
      <c r="D93" s="3" t="s">
        <v>795</v>
      </c>
      <c r="E93" s="4">
        <v>46203</v>
      </c>
      <c r="F93" s="3" t="s">
        <v>84</v>
      </c>
      <c r="G93" s="3" t="s">
        <v>942</v>
      </c>
      <c r="H93" s="3" t="s">
        <v>943</v>
      </c>
      <c r="I93" s="3" t="s">
        <v>944</v>
      </c>
      <c r="J93" s="3" t="s">
        <v>32</v>
      </c>
    </row>
    <row r="94" spans="1:10" x14ac:dyDescent="0.25">
      <c r="A94" s="4">
        <v>46209</v>
      </c>
      <c r="B94" s="3" t="s">
        <v>1036</v>
      </c>
      <c r="C94" s="3" t="s">
        <v>187</v>
      </c>
      <c r="D94" s="3" t="s">
        <v>795</v>
      </c>
      <c r="E94" s="4">
        <v>46206</v>
      </c>
      <c r="F94" s="3" t="s">
        <v>946</v>
      </c>
      <c r="G94" s="3" t="s">
        <v>947</v>
      </c>
      <c r="H94" s="3" t="s">
        <v>948</v>
      </c>
      <c r="I94" s="3" t="s">
        <v>936</v>
      </c>
      <c r="J94" s="3" t="s">
        <v>32</v>
      </c>
    </row>
    <row r="95" spans="1:10" x14ac:dyDescent="0.25">
      <c r="A95" s="4">
        <v>46163</v>
      </c>
      <c r="B95" s="3" t="s">
        <v>1037</v>
      </c>
      <c r="C95" s="3" t="s">
        <v>191</v>
      </c>
      <c r="D95" s="3" t="s">
        <v>796</v>
      </c>
      <c r="E95" s="4">
        <v>46160</v>
      </c>
      <c r="F95" s="3" t="s">
        <v>5</v>
      </c>
      <c r="G95" s="3" t="s">
        <v>930</v>
      </c>
      <c r="H95" s="3" t="s">
        <v>931</v>
      </c>
      <c r="I95" s="3" t="s">
        <v>932</v>
      </c>
      <c r="J95" s="3" t="s">
        <v>21</v>
      </c>
    </row>
    <row r="96" spans="1:10" x14ac:dyDescent="0.25">
      <c r="A96" s="4">
        <v>46166</v>
      </c>
      <c r="B96" s="3" t="s">
        <v>1038</v>
      </c>
      <c r="C96" s="3" t="s">
        <v>191</v>
      </c>
      <c r="D96" s="3" t="s">
        <v>796</v>
      </c>
      <c r="E96" s="4">
        <v>46163</v>
      </c>
      <c r="F96" s="3" t="s">
        <v>932</v>
      </c>
      <c r="G96" s="3" t="s">
        <v>934</v>
      </c>
      <c r="H96" s="3" t="s">
        <v>935</v>
      </c>
      <c r="I96" s="3" t="s">
        <v>936</v>
      </c>
      <c r="J96" s="3" t="s">
        <v>21</v>
      </c>
    </row>
    <row r="97" spans="1:10" x14ac:dyDescent="0.25">
      <c r="A97" s="4">
        <v>46239</v>
      </c>
      <c r="B97" s="3" t="s">
        <v>1039</v>
      </c>
      <c r="C97" s="3" t="s">
        <v>195</v>
      </c>
      <c r="D97" s="3" t="s">
        <v>797</v>
      </c>
      <c r="E97" s="4">
        <v>46236</v>
      </c>
      <c r="F97" s="3" t="s">
        <v>5</v>
      </c>
      <c r="G97" s="3" t="s">
        <v>930</v>
      </c>
      <c r="H97" s="3" t="s">
        <v>931</v>
      </c>
      <c r="I97" s="3" t="s">
        <v>932</v>
      </c>
      <c r="J97" s="3" t="s">
        <v>52</v>
      </c>
    </row>
    <row r="98" spans="1:10" x14ac:dyDescent="0.25">
      <c r="A98" s="4">
        <v>46242</v>
      </c>
      <c r="B98" s="3" t="s">
        <v>1040</v>
      </c>
      <c r="C98" s="3" t="s">
        <v>195</v>
      </c>
      <c r="D98" s="3" t="s">
        <v>797</v>
      </c>
      <c r="E98" s="4">
        <v>46239</v>
      </c>
      <c r="F98" s="3" t="s">
        <v>932</v>
      </c>
      <c r="G98" s="3" t="s">
        <v>934</v>
      </c>
      <c r="H98" s="3" t="s">
        <v>935</v>
      </c>
      <c r="I98" s="3" t="s">
        <v>936</v>
      </c>
      <c r="J98" s="3" t="s">
        <v>52</v>
      </c>
    </row>
    <row r="99" spans="1:10" x14ac:dyDescent="0.25">
      <c r="A99" s="4">
        <v>46245</v>
      </c>
      <c r="B99" s="3" t="s">
        <v>1041</v>
      </c>
      <c r="C99" s="3" t="s">
        <v>195</v>
      </c>
      <c r="D99" s="3" t="s">
        <v>797</v>
      </c>
      <c r="E99" s="4">
        <v>46242</v>
      </c>
      <c r="F99" s="3" t="s">
        <v>936</v>
      </c>
      <c r="G99" s="3" t="s">
        <v>938</v>
      </c>
      <c r="H99" s="3" t="s">
        <v>939</v>
      </c>
      <c r="I99" s="3" t="s">
        <v>940</v>
      </c>
      <c r="J99" s="3" t="s">
        <v>52</v>
      </c>
    </row>
    <row r="100" spans="1:10" x14ac:dyDescent="0.25">
      <c r="A100" s="4">
        <v>46216</v>
      </c>
      <c r="B100" s="3" t="s">
        <v>1042</v>
      </c>
      <c r="C100" s="3" t="s">
        <v>200</v>
      </c>
      <c r="D100" s="3" t="s">
        <v>798</v>
      </c>
      <c r="E100" s="4">
        <v>46213</v>
      </c>
      <c r="F100" s="3" t="s">
        <v>5</v>
      </c>
      <c r="G100" s="3" t="s">
        <v>930</v>
      </c>
      <c r="H100" s="3" t="s">
        <v>931</v>
      </c>
      <c r="I100" s="3" t="s">
        <v>932</v>
      </c>
      <c r="J100" s="3" t="s">
        <v>21</v>
      </c>
    </row>
    <row r="101" spans="1:10" x14ac:dyDescent="0.25">
      <c r="A101" s="4">
        <v>46219</v>
      </c>
      <c r="B101" s="3" t="s">
        <v>1043</v>
      </c>
      <c r="C101" s="3" t="s">
        <v>200</v>
      </c>
      <c r="D101" s="3" t="s">
        <v>798</v>
      </c>
      <c r="E101" s="4">
        <v>46216</v>
      </c>
      <c r="F101" s="3" t="s">
        <v>932</v>
      </c>
      <c r="G101" s="3" t="s">
        <v>934</v>
      </c>
      <c r="H101" s="3" t="s">
        <v>935</v>
      </c>
      <c r="I101" s="3" t="s">
        <v>936</v>
      </c>
      <c r="J101" s="3" t="s">
        <v>21</v>
      </c>
    </row>
    <row r="102" spans="1:10" x14ac:dyDescent="0.25">
      <c r="A102" s="4">
        <v>46090</v>
      </c>
      <c r="B102" s="3" t="s">
        <v>1044</v>
      </c>
      <c r="C102" s="3" t="s">
        <v>205</v>
      </c>
      <c r="D102" s="3" t="s">
        <v>799</v>
      </c>
      <c r="E102" s="4">
        <v>46087</v>
      </c>
      <c r="F102" s="3" t="s">
        <v>5</v>
      </c>
      <c r="G102" s="3" t="s">
        <v>930</v>
      </c>
      <c r="H102" s="3" t="s">
        <v>931</v>
      </c>
      <c r="I102" s="3" t="s">
        <v>932</v>
      </c>
      <c r="J102" s="3" t="s">
        <v>52</v>
      </c>
    </row>
    <row r="103" spans="1:10" x14ac:dyDescent="0.25">
      <c r="A103" s="4">
        <v>46093</v>
      </c>
      <c r="B103" s="3" t="s">
        <v>1045</v>
      </c>
      <c r="C103" s="3" t="s">
        <v>205</v>
      </c>
      <c r="D103" s="3" t="s">
        <v>799</v>
      </c>
      <c r="E103" s="4">
        <v>46090</v>
      </c>
      <c r="F103" s="3" t="s">
        <v>932</v>
      </c>
      <c r="G103" s="3" t="s">
        <v>934</v>
      </c>
      <c r="H103" s="3" t="s">
        <v>935</v>
      </c>
      <c r="I103" s="3" t="s">
        <v>936</v>
      </c>
      <c r="J103" s="3" t="s">
        <v>52</v>
      </c>
    </row>
    <row r="104" spans="1:10" x14ac:dyDescent="0.25">
      <c r="A104" s="4">
        <v>46215</v>
      </c>
      <c r="B104" s="3" t="s">
        <v>1046</v>
      </c>
      <c r="C104" s="3" t="s">
        <v>209</v>
      </c>
      <c r="D104" s="3" t="s">
        <v>800</v>
      </c>
      <c r="E104" s="4">
        <v>46212</v>
      </c>
      <c r="F104" s="3" t="s">
        <v>5</v>
      </c>
      <c r="G104" s="3" t="s">
        <v>930</v>
      </c>
      <c r="H104" s="3" t="s">
        <v>931</v>
      </c>
      <c r="I104" s="3" t="s">
        <v>932</v>
      </c>
      <c r="J104" s="3" t="s">
        <v>32</v>
      </c>
    </row>
    <row r="105" spans="1:10" x14ac:dyDescent="0.25">
      <c r="A105" s="4">
        <v>46218</v>
      </c>
      <c r="B105" s="3" t="s">
        <v>1047</v>
      </c>
      <c r="C105" s="3" t="s">
        <v>209</v>
      </c>
      <c r="D105" s="3" t="s">
        <v>800</v>
      </c>
      <c r="E105" s="4">
        <v>46215</v>
      </c>
      <c r="F105" s="3" t="s">
        <v>932</v>
      </c>
      <c r="G105" s="3" t="s">
        <v>934</v>
      </c>
      <c r="H105" s="3" t="s">
        <v>935</v>
      </c>
      <c r="I105" s="3" t="s">
        <v>936</v>
      </c>
      <c r="J105" s="3" t="s">
        <v>32</v>
      </c>
    </row>
    <row r="106" spans="1:10" x14ac:dyDescent="0.25">
      <c r="A106" s="4">
        <v>46221</v>
      </c>
      <c r="B106" s="3" t="s">
        <v>1048</v>
      </c>
      <c r="C106" s="3" t="s">
        <v>209</v>
      </c>
      <c r="D106" s="3" t="s">
        <v>800</v>
      </c>
      <c r="E106" s="4">
        <v>46218</v>
      </c>
      <c r="F106" s="3" t="s">
        <v>936</v>
      </c>
      <c r="G106" s="3" t="s">
        <v>938</v>
      </c>
      <c r="H106" s="3" t="s">
        <v>939</v>
      </c>
      <c r="I106" s="3" t="s">
        <v>940</v>
      </c>
      <c r="J106" s="3" t="s">
        <v>32</v>
      </c>
    </row>
    <row r="107" spans="1:10" x14ac:dyDescent="0.25">
      <c r="A107" s="4">
        <v>46224</v>
      </c>
      <c r="B107" s="3" t="s">
        <v>1049</v>
      </c>
      <c r="C107" s="3" t="s">
        <v>209</v>
      </c>
      <c r="D107" s="3" t="s">
        <v>800</v>
      </c>
      <c r="E107" s="4">
        <v>46221</v>
      </c>
      <c r="F107" s="3" t="s">
        <v>84</v>
      </c>
      <c r="G107" s="3" t="s">
        <v>942</v>
      </c>
      <c r="H107" s="3" t="s">
        <v>943</v>
      </c>
      <c r="I107" s="3" t="s">
        <v>944</v>
      </c>
      <c r="J107" s="3" t="s">
        <v>32</v>
      </c>
    </row>
    <row r="108" spans="1:10" x14ac:dyDescent="0.25">
      <c r="A108" s="4">
        <v>46175</v>
      </c>
      <c r="B108" s="3" t="s">
        <v>1050</v>
      </c>
      <c r="C108" s="3" t="s">
        <v>213</v>
      </c>
      <c r="D108" s="3" t="s">
        <v>801</v>
      </c>
      <c r="E108" s="4">
        <v>46172</v>
      </c>
      <c r="F108" s="3" t="s">
        <v>5</v>
      </c>
      <c r="G108" s="3" t="s">
        <v>930</v>
      </c>
      <c r="H108" s="3" t="s">
        <v>931</v>
      </c>
      <c r="I108" s="3" t="s">
        <v>932</v>
      </c>
      <c r="J108" s="3" t="s">
        <v>64</v>
      </c>
    </row>
    <row r="109" spans="1:10" x14ac:dyDescent="0.25">
      <c r="A109" s="4">
        <v>46196</v>
      </c>
      <c r="B109" s="3" t="s">
        <v>1051</v>
      </c>
      <c r="C109" s="3" t="s">
        <v>218</v>
      </c>
      <c r="D109" s="3" t="s">
        <v>802</v>
      </c>
      <c r="E109" s="4">
        <v>46193</v>
      </c>
      <c r="F109" s="3" t="s">
        <v>5</v>
      </c>
      <c r="G109" s="3" t="s">
        <v>930</v>
      </c>
      <c r="H109" s="3" t="s">
        <v>931</v>
      </c>
      <c r="I109" s="3" t="s">
        <v>932</v>
      </c>
      <c r="J109" s="3" t="s">
        <v>32</v>
      </c>
    </row>
    <row r="110" spans="1:10" x14ac:dyDescent="0.25">
      <c r="A110" s="4">
        <v>46199</v>
      </c>
      <c r="B110" s="3" t="s">
        <v>1052</v>
      </c>
      <c r="C110" s="3" t="s">
        <v>218</v>
      </c>
      <c r="D110" s="3" t="s">
        <v>802</v>
      </c>
      <c r="E110" s="4">
        <v>46196</v>
      </c>
      <c r="F110" s="3" t="s">
        <v>932</v>
      </c>
      <c r="G110" s="3" t="s">
        <v>934</v>
      </c>
      <c r="H110" s="3" t="s">
        <v>935</v>
      </c>
      <c r="I110" s="3" t="s">
        <v>936</v>
      </c>
      <c r="J110" s="3" t="s">
        <v>32</v>
      </c>
    </row>
    <row r="111" spans="1:10" x14ac:dyDescent="0.25">
      <c r="A111" s="4">
        <v>46202</v>
      </c>
      <c r="B111" s="3" t="s">
        <v>1053</v>
      </c>
      <c r="C111" s="3" t="s">
        <v>218</v>
      </c>
      <c r="D111" s="3" t="s">
        <v>802</v>
      </c>
      <c r="E111" s="4">
        <v>46199</v>
      </c>
      <c r="F111" s="3" t="s">
        <v>936</v>
      </c>
      <c r="G111" s="3" t="s">
        <v>938</v>
      </c>
      <c r="H111" s="3" t="s">
        <v>939</v>
      </c>
      <c r="I111" s="3" t="s">
        <v>940</v>
      </c>
      <c r="J111" s="3" t="s">
        <v>32</v>
      </c>
    </row>
    <row r="112" spans="1:10" x14ac:dyDescent="0.25">
      <c r="A112" s="4">
        <v>46205</v>
      </c>
      <c r="B112" s="3" t="s">
        <v>1054</v>
      </c>
      <c r="C112" s="3" t="s">
        <v>218</v>
      </c>
      <c r="D112" s="3" t="s">
        <v>802</v>
      </c>
      <c r="E112" s="4">
        <v>46202</v>
      </c>
      <c r="F112" s="3" t="s">
        <v>5</v>
      </c>
      <c r="G112" s="3" t="s">
        <v>930</v>
      </c>
      <c r="H112" s="3" t="s">
        <v>931</v>
      </c>
      <c r="I112" s="3" t="s">
        <v>932</v>
      </c>
      <c r="J112" s="3" t="s">
        <v>32</v>
      </c>
    </row>
    <row r="113" spans="1:10" x14ac:dyDescent="0.25">
      <c r="A113" s="4">
        <v>46071</v>
      </c>
      <c r="B113" s="3" t="s">
        <v>1055</v>
      </c>
      <c r="C113" s="3" t="s">
        <v>222</v>
      </c>
      <c r="D113" s="3" t="s">
        <v>803</v>
      </c>
      <c r="E113" s="4">
        <v>46068</v>
      </c>
      <c r="F113" s="3" t="s">
        <v>5</v>
      </c>
      <c r="G113" s="3" t="s">
        <v>930</v>
      </c>
      <c r="H113" s="3" t="s">
        <v>931</v>
      </c>
      <c r="I113" s="3" t="s">
        <v>932</v>
      </c>
      <c r="J113" s="3" t="s">
        <v>21</v>
      </c>
    </row>
    <row r="114" spans="1:10" x14ac:dyDescent="0.25">
      <c r="A114" s="4">
        <v>46074</v>
      </c>
      <c r="B114" s="3" t="s">
        <v>1056</v>
      </c>
      <c r="C114" s="3" t="s">
        <v>222</v>
      </c>
      <c r="D114" s="3" t="s">
        <v>803</v>
      </c>
      <c r="E114" s="4">
        <v>46071</v>
      </c>
      <c r="F114" s="3" t="s">
        <v>932</v>
      </c>
      <c r="G114" s="3" t="s">
        <v>934</v>
      </c>
      <c r="H114" s="3" t="s">
        <v>935</v>
      </c>
      <c r="I114" s="3" t="s">
        <v>936</v>
      </c>
      <c r="J114" s="3" t="s">
        <v>21</v>
      </c>
    </row>
    <row r="115" spans="1:10" x14ac:dyDescent="0.25">
      <c r="A115" s="4">
        <v>46077</v>
      </c>
      <c r="B115" s="3" t="s">
        <v>1057</v>
      </c>
      <c r="C115" s="3" t="s">
        <v>222</v>
      </c>
      <c r="D115" s="3" t="s">
        <v>803</v>
      </c>
      <c r="E115" s="4">
        <v>46074</v>
      </c>
      <c r="F115" s="3" t="s">
        <v>936</v>
      </c>
      <c r="G115" s="3" t="s">
        <v>938</v>
      </c>
      <c r="H115" s="3" t="s">
        <v>939</v>
      </c>
      <c r="I115" s="3" t="s">
        <v>940</v>
      </c>
      <c r="J115" s="3" t="s">
        <v>21</v>
      </c>
    </row>
    <row r="116" spans="1:10" x14ac:dyDescent="0.25">
      <c r="A116" s="4">
        <v>46080</v>
      </c>
      <c r="B116" s="3" t="s">
        <v>1058</v>
      </c>
      <c r="C116" s="3" t="s">
        <v>222</v>
      </c>
      <c r="D116" s="3" t="s">
        <v>803</v>
      </c>
      <c r="E116" s="4">
        <v>46077</v>
      </c>
      <c r="F116" s="3" t="s">
        <v>84</v>
      </c>
      <c r="G116" s="3" t="s">
        <v>942</v>
      </c>
      <c r="H116" s="3" t="s">
        <v>943</v>
      </c>
      <c r="I116" s="3" t="s">
        <v>944</v>
      </c>
      <c r="J116" s="3" t="s">
        <v>21</v>
      </c>
    </row>
    <row r="117" spans="1:10" x14ac:dyDescent="0.25">
      <c r="A117" s="4">
        <v>46083</v>
      </c>
      <c r="B117" s="3" t="s">
        <v>1059</v>
      </c>
      <c r="C117" s="3" t="s">
        <v>222</v>
      </c>
      <c r="D117" s="3" t="s">
        <v>803</v>
      </c>
      <c r="E117" s="4">
        <v>46080</v>
      </c>
      <c r="F117" s="3" t="s">
        <v>946</v>
      </c>
      <c r="G117" s="3" t="s">
        <v>947</v>
      </c>
      <c r="H117" s="3" t="s">
        <v>948</v>
      </c>
      <c r="I117" s="3" t="s">
        <v>936</v>
      </c>
      <c r="J117" s="3" t="s">
        <v>21</v>
      </c>
    </row>
    <row r="118" spans="1:10" x14ac:dyDescent="0.25">
      <c r="A118" s="4">
        <v>46235</v>
      </c>
      <c r="B118" s="3" t="s">
        <v>1060</v>
      </c>
      <c r="C118" s="3" t="s">
        <v>227</v>
      </c>
      <c r="D118" s="3" t="s">
        <v>804</v>
      </c>
      <c r="E118" s="4">
        <v>46232</v>
      </c>
      <c r="F118" s="3" t="s">
        <v>5</v>
      </c>
      <c r="G118" s="3" t="s">
        <v>930</v>
      </c>
      <c r="H118" s="3" t="s">
        <v>931</v>
      </c>
      <c r="I118" s="3" t="s">
        <v>932</v>
      </c>
      <c r="J118" s="3" t="s">
        <v>32</v>
      </c>
    </row>
    <row r="119" spans="1:10" x14ac:dyDescent="0.25">
      <c r="A119" s="4">
        <v>46238</v>
      </c>
      <c r="B119" s="3" t="s">
        <v>1061</v>
      </c>
      <c r="C119" s="3" t="s">
        <v>227</v>
      </c>
      <c r="D119" s="3" t="s">
        <v>804</v>
      </c>
      <c r="E119" s="4">
        <v>46235</v>
      </c>
      <c r="F119" s="3" t="s">
        <v>932</v>
      </c>
      <c r="G119" s="3" t="s">
        <v>934</v>
      </c>
      <c r="H119" s="3" t="s">
        <v>935</v>
      </c>
      <c r="I119" s="3" t="s">
        <v>936</v>
      </c>
      <c r="J119" s="3" t="s">
        <v>32</v>
      </c>
    </row>
    <row r="120" spans="1:10" x14ac:dyDescent="0.25">
      <c r="A120" s="4">
        <v>46241</v>
      </c>
      <c r="B120" s="3" t="s">
        <v>1062</v>
      </c>
      <c r="C120" s="3" t="s">
        <v>227</v>
      </c>
      <c r="D120" s="3" t="s">
        <v>804</v>
      </c>
      <c r="E120" s="4">
        <v>46238</v>
      </c>
      <c r="F120" s="3" t="s">
        <v>936</v>
      </c>
      <c r="G120" s="3" t="s">
        <v>938</v>
      </c>
      <c r="H120" s="3" t="s">
        <v>939</v>
      </c>
      <c r="I120" s="3" t="s">
        <v>940</v>
      </c>
      <c r="J120" s="3" t="s">
        <v>32</v>
      </c>
    </row>
    <row r="121" spans="1:10" x14ac:dyDescent="0.25">
      <c r="A121" s="4">
        <v>46244</v>
      </c>
      <c r="B121" s="3" t="s">
        <v>1063</v>
      </c>
      <c r="C121" s="3" t="s">
        <v>227</v>
      </c>
      <c r="D121" s="3" t="s">
        <v>804</v>
      </c>
      <c r="E121" s="4">
        <v>46241</v>
      </c>
      <c r="F121" s="3" t="s">
        <v>5</v>
      </c>
      <c r="G121" s="3" t="s">
        <v>930</v>
      </c>
      <c r="H121" s="3" t="s">
        <v>931</v>
      </c>
      <c r="I121" s="3" t="s">
        <v>932</v>
      </c>
      <c r="J121" s="3" t="s">
        <v>32</v>
      </c>
    </row>
    <row r="122" spans="1:10" x14ac:dyDescent="0.25">
      <c r="A122" s="4">
        <v>46097</v>
      </c>
      <c r="B122" s="3" t="s">
        <v>1064</v>
      </c>
      <c r="C122" s="3" t="s">
        <v>232</v>
      </c>
      <c r="D122" s="3" t="s">
        <v>805</v>
      </c>
      <c r="E122" s="4">
        <v>46094</v>
      </c>
      <c r="F122" s="3" t="s">
        <v>5</v>
      </c>
      <c r="G122" s="3" t="s">
        <v>930</v>
      </c>
      <c r="H122" s="3" t="s">
        <v>931</v>
      </c>
      <c r="I122" s="3" t="s">
        <v>932</v>
      </c>
      <c r="J122" s="3" t="s">
        <v>64</v>
      </c>
    </row>
    <row r="123" spans="1:10" x14ac:dyDescent="0.25">
      <c r="A123" s="4">
        <v>46100</v>
      </c>
      <c r="B123" s="3" t="s">
        <v>1065</v>
      </c>
      <c r="C123" s="3" t="s">
        <v>232</v>
      </c>
      <c r="D123" s="3" t="s">
        <v>805</v>
      </c>
      <c r="E123" s="4">
        <v>46097</v>
      </c>
      <c r="F123" s="3" t="s">
        <v>932</v>
      </c>
      <c r="G123" s="3" t="s">
        <v>934</v>
      </c>
      <c r="H123" s="3" t="s">
        <v>935</v>
      </c>
      <c r="I123" s="3" t="s">
        <v>936</v>
      </c>
      <c r="J123" s="3" t="s">
        <v>64</v>
      </c>
    </row>
    <row r="124" spans="1:10" x14ac:dyDescent="0.25">
      <c r="A124" s="4">
        <v>46103</v>
      </c>
      <c r="B124" s="3" t="s">
        <v>1066</v>
      </c>
      <c r="C124" s="3" t="s">
        <v>232</v>
      </c>
      <c r="D124" s="3" t="s">
        <v>805</v>
      </c>
      <c r="E124" s="4">
        <v>46100</v>
      </c>
      <c r="F124" s="3" t="s">
        <v>936</v>
      </c>
      <c r="G124" s="3" t="s">
        <v>938</v>
      </c>
      <c r="H124" s="3" t="s">
        <v>939</v>
      </c>
      <c r="I124" s="3" t="s">
        <v>940</v>
      </c>
      <c r="J124" s="3" t="s">
        <v>64</v>
      </c>
    </row>
    <row r="125" spans="1:10" x14ac:dyDescent="0.25">
      <c r="A125" s="4">
        <v>46106</v>
      </c>
      <c r="B125" s="3" t="s">
        <v>1067</v>
      </c>
      <c r="C125" s="3" t="s">
        <v>232</v>
      </c>
      <c r="D125" s="3" t="s">
        <v>805</v>
      </c>
      <c r="E125" s="4">
        <v>46103</v>
      </c>
      <c r="F125" s="3" t="s">
        <v>84</v>
      </c>
      <c r="G125" s="3" t="s">
        <v>942</v>
      </c>
      <c r="H125" s="3" t="s">
        <v>943</v>
      </c>
      <c r="I125" s="3" t="s">
        <v>944</v>
      </c>
      <c r="J125" s="3" t="s">
        <v>64</v>
      </c>
    </row>
    <row r="126" spans="1:10" x14ac:dyDescent="0.25">
      <c r="A126" s="4">
        <v>46109</v>
      </c>
      <c r="B126" s="3" t="s">
        <v>1068</v>
      </c>
      <c r="C126" s="3" t="s">
        <v>232</v>
      </c>
      <c r="D126" s="3" t="s">
        <v>805</v>
      </c>
      <c r="E126" s="4">
        <v>46106</v>
      </c>
      <c r="F126" s="3" t="s">
        <v>946</v>
      </c>
      <c r="G126" s="3" t="s">
        <v>947</v>
      </c>
      <c r="H126" s="3" t="s">
        <v>948</v>
      </c>
      <c r="I126" s="3" t="s">
        <v>936</v>
      </c>
      <c r="J126" s="3" t="s">
        <v>64</v>
      </c>
    </row>
    <row r="127" spans="1:10" x14ac:dyDescent="0.25">
      <c r="A127" s="4">
        <v>46071</v>
      </c>
      <c r="B127" s="3" t="s">
        <v>1069</v>
      </c>
      <c r="C127" s="3" t="s">
        <v>237</v>
      </c>
      <c r="D127" s="3" t="s">
        <v>806</v>
      </c>
      <c r="E127" s="4">
        <v>46068</v>
      </c>
      <c r="F127" s="3" t="s">
        <v>5</v>
      </c>
      <c r="G127" s="3" t="s">
        <v>930</v>
      </c>
      <c r="H127" s="3" t="s">
        <v>931</v>
      </c>
      <c r="I127" s="3" t="s">
        <v>932</v>
      </c>
      <c r="J127" s="3" t="s">
        <v>64</v>
      </c>
    </row>
    <row r="128" spans="1:10" x14ac:dyDescent="0.25">
      <c r="A128" s="4">
        <v>46074</v>
      </c>
      <c r="B128" s="3" t="s">
        <v>1070</v>
      </c>
      <c r="C128" s="3" t="s">
        <v>237</v>
      </c>
      <c r="D128" s="3" t="s">
        <v>806</v>
      </c>
      <c r="E128" s="4">
        <v>46071</v>
      </c>
      <c r="F128" s="3" t="s">
        <v>932</v>
      </c>
      <c r="G128" s="3" t="s">
        <v>934</v>
      </c>
      <c r="H128" s="3" t="s">
        <v>935</v>
      </c>
      <c r="I128" s="3" t="s">
        <v>936</v>
      </c>
      <c r="J128" s="3" t="s">
        <v>64</v>
      </c>
    </row>
    <row r="129" spans="1:10" x14ac:dyDescent="0.25">
      <c r="A129" s="4">
        <v>46124</v>
      </c>
      <c r="B129" s="3" t="s">
        <v>1071</v>
      </c>
      <c r="C129" s="3" t="s">
        <v>240</v>
      </c>
      <c r="D129" s="3" t="s">
        <v>807</v>
      </c>
      <c r="E129" s="4">
        <v>46121</v>
      </c>
      <c r="F129" s="3" t="s">
        <v>5</v>
      </c>
      <c r="G129" s="3" t="s">
        <v>930</v>
      </c>
      <c r="H129" s="3" t="s">
        <v>931</v>
      </c>
      <c r="I129" s="3" t="s">
        <v>932</v>
      </c>
      <c r="J129" s="3" t="s">
        <v>21</v>
      </c>
    </row>
    <row r="130" spans="1:10" x14ac:dyDescent="0.25">
      <c r="A130" s="4">
        <v>46127</v>
      </c>
      <c r="B130" s="3" t="s">
        <v>1072</v>
      </c>
      <c r="C130" s="3" t="s">
        <v>240</v>
      </c>
      <c r="D130" s="3" t="s">
        <v>807</v>
      </c>
      <c r="E130" s="4">
        <v>46124</v>
      </c>
      <c r="F130" s="3" t="s">
        <v>932</v>
      </c>
      <c r="G130" s="3" t="s">
        <v>934</v>
      </c>
      <c r="H130" s="3" t="s">
        <v>935</v>
      </c>
      <c r="I130" s="3" t="s">
        <v>936</v>
      </c>
      <c r="J130" s="3" t="s">
        <v>21</v>
      </c>
    </row>
    <row r="131" spans="1:10" x14ac:dyDescent="0.25">
      <c r="A131" s="4">
        <v>46136</v>
      </c>
      <c r="B131" s="3" t="s">
        <v>1073</v>
      </c>
      <c r="C131" s="3" t="s">
        <v>244</v>
      </c>
      <c r="D131" s="3" t="s">
        <v>808</v>
      </c>
      <c r="E131" s="4">
        <v>46133</v>
      </c>
      <c r="F131" s="3" t="s">
        <v>5</v>
      </c>
      <c r="G131" s="3" t="s">
        <v>930</v>
      </c>
      <c r="H131" s="3" t="s">
        <v>931</v>
      </c>
      <c r="I131" s="3" t="s">
        <v>932</v>
      </c>
      <c r="J131" s="3" t="s">
        <v>64</v>
      </c>
    </row>
    <row r="132" spans="1:10" x14ac:dyDescent="0.25">
      <c r="A132" s="4">
        <v>46139</v>
      </c>
      <c r="B132" s="3" t="s">
        <v>1074</v>
      </c>
      <c r="C132" s="3" t="s">
        <v>244</v>
      </c>
      <c r="D132" s="3" t="s">
        <v>808</v>
      </c>
      <c r="E132" s="4">
        <v>46136</v>
      </c>
      <c r="F132" s="3" t="s">
        <v>932</v>
      </c>
      <c r="G132" s="3" t="s">
        <v>934</v>
      </c>
      <c r="H132" s="3" t="s">
        <v>935</v>
      </c>
      <c r="I132" s="3" t="s">
        <v>936</v>
      </c>
      <c r="J132" s="3" t="s">
        <v>64</v>
      </c>
    </row>
    <row r="133" spans="1:10" x14ac:dyDescent="0.25">
      <c r="A133" s="4">
        <v>46142</v>
      </c>
      <c r="B133" s="3" t="s">
        <v>1075</v>
      </c>
      <c r="C133" s="3" t="s">
        <v>244</v>
      </c>
      <c r="D133" s="3" t="s">
        <v>808</v>
      </c>
      <c r="E133" s="4">
        <v>46139</v>
      </c>
      <c r="F133" s="3" t="s">
        <v>936</v>
      </c>
      <c r="G133" s="3" t="s">
        <v>938</v>
      </c>
      <c r="H133" s="3" t="s">
        <v>939</v>
      </c>
      <c r="I133" s="3" t="s">
        <v>940</v>
      </c>
      <c r="J133" s="3" t="s">
        <v>64</v>
      </c>
    </row>
    <row r="134" spans="1:10" x14ac:dyDescent="0.25">
      <c r="A134" s="4">
        <v>46145</v>
      </c>
      <c r="B134" s="3" t="s">
        <v>1076</v>
      </c>
      <c r="C134" s="3" t="s">
        <v>244</v>
      </c>
      <c r="D134" s="3" t="s">
        <v>808</v>
      </c>
      <c r="E134" s="4">
        <v>46142</v>
      </c>
      <c r="F134" s="3" t="s">
        <v>5</v>
      </c>
      <c r="G134" s="3" t="s">
        <v>930</v>
      </c>
      <c r="H134" s="3" t="s">
        <v>931</v>
      </c>
      <c r="I134" s="3" t="s">
        <v>932</v>
      </c>
      <c r="J134" s="3" t="s">
        <v>64</v>
      </c>
    </row>
    <row r="135" spans="1:10" x14ac:dyDescent="0.25">
      <c r="A135" s="4">
        <v>46129</v>
      </c>
      <c r="B135" s="3" t="s">
        <v>1077</v>
      </c>
      <c r="C135" s="3" t="s">
        <v>248</v>
      </c>
      <c r="D135" s="3" t="s">
        <v>809</v>
      </c>
      <c r="E135" s="4">
        <v>46126</v>
      </c>
      <c r="F135" s="3" t="s">
        <v>5</v>
      </c>
      <c r="G135" s="3" t="s">
        <v>930</v>
      </c>
      <c r="H135" s="3" t="s">
        <v>931</v>
      </c>
      <c r="I135" s="3" t="s">
        <v>932</v>
      </c>
      <c r="J135" s="3" t="s">
        <v>64</v>
      </c>
    </row>
    <row r="136" spans="1:10" x14ac:dyDescent="0.25">
      <c r="A136" s="4">
        <v>46132</v>
      </c>
      <c r="B136" s="3" t="s">
        <v>1078</v>
      </c>
      <c r="C136" s="3" t="s">
        <v>248</v>
      </c>
      <c r="D136" s="3" t="s">
        <v>809</v>
      </c>
      <c r="E136" s="4">
        <v>46129</v>
      </c>
      <c r="F136" s="3" t="s">
        <v>932</v>
      </c>
      <c r="G136" s="3" t="s">
        <v>934</v>
      </c>
      <c r="H136" s="3" t="s">
        <v>935</v>
      </c>
      <c r="I136" s="3" t="s">
        <v>936</v>
      </c>
      <c r="J136" s="3" t="s">
        <v>64</v>
      </c>
    </row>
    <row r="137" spans="1:10" x14ac:dyDescent="0.25">
      <c r="A137" s="4">
        <v>46135</v>
      </c>
      <c r="B137" s="3" t="s">
        <v>1079</v>
      </c>
      <c r="C137" s="3" t="s">
        <v>248</v>
      </c>
      <c r="D137" s="3" t="s">
        <v>809</v>
      </c>
      <c r="E137" s="4">
        <v>46132</v>
      </c>
      <c r="F137" s="3" t="s">
        <v>936</v>
      </c>
      <c r="G137" s="3" t="s">
        <v>938</v>
      </c>
      <c r="H137" s="3" t="s">
        <v>939</v>
      </c>
      <c r="I137" s="3" t="s">
        <v>940</v>
      </c>
      <c r="J137" s="3" t="s">
        <v>64</v>
      </c>
    </row>
    <row r="138" spans="1:10" x14ac:dyDescent="0.25">
      <c r="A138" s="4">
        <v>46138</v>
      </c>
      <c r="B138" s="3" t="s">
        <v>1080</v>
      </c>
      <c r="C138" s="3" t="s">
        <v>248</v>
      </c>
      <c r="D138" s="3" t="s">
        <v>809</v>
      </c>
      <c r="E138" s="4">
        <v>46135</v>
      </c>
      <c r="F138" s="3" t="s">
        <v>84</v>
      </c>
      <c r="G138" s="3" t="s">
        <v>942</v>
      </c>
      <c r="H138" s="3" t="s">
        <v>943</v>
      </c>
      <c r="I138" s="3" t="s">
        <v>944</v>
      </c>
      <c r="J138" s="3" t="s">
        <v>64</v>
      </c>
    </row>
    <row r="139" spans="1:10" x14ac:dyDescent="0.25">
      <c r="A139" s="4">
        <v>46141</v>
      </c>
      <c r="B139" s="3" t="s">
        <v>1081</v>
      </c>
      <c r="C139" s="3" t="s">
        <v>248</v>
      </c>
      <c r="D139" s="3" t="s">
        <v>809</v>
      </c>
      <c r="E139" s="4">
        <v>46138</v>
      </c>
      <c r="F139" s="3" t="s">
        <v>946</v>
      </c>
      <c r="G139" s="3" t="s">
        <v>947</v>
      </c>
      <c r="H139" s="3" t="s">
        <v>948</v>
      </c>
      <c r="I139" s="3" t="s">
        <v>936</v>
      </c>
      <c r="J139" s="3" t="s">
        <v>64</v>
      </c>
    </row>
    <row r="140" spans="1:10" x14ac:dyDescent="0.25">
      <c r="A140" s="4">
        <v>46166</v>
      </c>
      <c r="B140" s="3" t="s">
        <v>1082</v>
      </c>
      <c r="C140" s="3" t="s">
        <v>252</v>
      </c>
      <c r="D140" s="3" t="s">
        <v>810</v>
      </c>
      <c r="E140" s="4">
        <v>46163</v>
      </c>
      <c r="F140" s="3" t="s">
        <v>5</v>
      </c>
      <c r="G140" s="3" t="s">
        <v>930</v>
      </c>
      <c r="H140" s="3" t="s">
        <v>931</v>
      </c>
      <c r="I140" s="3" t="s">
        <v>932</v>
      </c>
      <c r="J140" s="3" t="s">
        <v>52</v>
      </c>
    </row>
    <row r="141" spans="1:10" x14ac:dyDescent="0.25">
      <c r="A141" s="4">
        <v>46169</v>
      </c>
      <c r="B141" s="3" t="s">
        <v>1083</v>
      </c>
      <c r="C141" s="3" t="s">
        <v>252</v>
      </c>
      <c r="D141" s="3" t="s">
        <v>810</v>
      </c>
      <c r="E141" s="4">
        <v>46166</v>
      </c>
      <c r="F141" s="3" t="s">
        <v>932</v>
      </c>
      <c r="G141" s="3" t="s">
        <v>934</v>
      </c>
      <c r="H141" s="3" t="s">
        <v>935</v>
      </c>
      <c r="I141" s="3" t="s">
        <v>936</v>
      </c>
      <c r="J141" s="3" t="s">
        <v>52</v>
      </c>
    </row>
    <row r="142" spans="1:10" x14ac:dyDescent="0.25">
      <c r="A142" s="4">
        <v>46172</v>
      </c>
      <c r="B142" s="3" t="s">
        <v>1084</v>
      </c>
      <c r="C142" s="3" t="s">
        <v>252</v>
      </c>
      <c r="D142" s="3" t="s">
        <v>810</v>
      </c>
      <c r="E142" s="4">
        <v>46169</v>
      </c>
      <c r="F142" s="3" t="s">
        <v>936</v>
      </c>
      <c r="G142" s="3" t="s">
        <v>938</v>
      </c>
      <c r="H142" s="3" t="s">
        <v>939</v>
      </c>
      <c r="I142" s="3" t="s">
        <v>940</v>
      </c>
      <c r="J142" s="3" t="s">
        <v>52</v>
      </c>
    </row>
    <row r="143" spans="1:10" x14ac:dyDescent="0.25">
      <c r="A143" s="4">
        <v>46175</v>
      </c>
      <c r="B143" s="3" t="s">
        <v>1085</v>
      </c>
      <c r="C143" s="3" t="s">
        <v>252</v>
      </c>
      <c r="D143" s="3" t="s">
        <v>810</v>
      </c>
      <c r="E143" s="4">
        <v>46172</v>
      </c>
      <c r="F143" s="3" t="s">
        <v>84</v>
      </c>
      <c r="G143" s="3" t="s">
        <v>942</v>
      </c>
      <c r="H143" s="3" t="s">
        <v>943</v>
      </c>
      <c r="I143" s="3" t="s">
        <v>944</v>
      </c>
      <c r="J143" s="3" t="s">
        <v>52</v>
      </c>
    </row>
    <row r="144" spans="1:10" x14ac:dyDescent="0.25">
      <c r="A144" s="4">
        <v>46229</v>
      </c>
      <c r="B144" s="3" t="s">
        <v>1086</v>
      </c>
      <c r="C144" s="3" t="s">
        <v>256</v>
      </c>
      <c r="D144" s="3" t="s">
        <v>811</v>
      </c>
      <c r="E144" s="4">
        <v>46226</v>
      </c>
      <c r="F144" s="3" t="s">
        <v>5</v>
      </c>
      <c r="G144" s="3" t="s">
        <v>930</v>
      </c>
      <c r="H144" s="3" t="s">
        <v>931</v>
      </c>
      <c r="I144" s="3" t="s">
        <v>932</v>
      </c>
      <c r="J144" s="3" t="s">
        <v>52</v>
      </c>
    </row>
    <row r="145" spans="1:10" x14ac:dyDescent="0.25">
      <c r="A145" s="4">
        <v>46232</v>
      </c>
      <c r="B145" s="3" t="s">
        <v>1087</v>
      </c>
      <c r="C145" s="3" t="s">
        <v>256</v>
      </c>
      <c r="D145" s="3" t="s">
        <v>811</v>
      </c>
      <c r="E145" s="4">
        <v>46229</v>
      </c>
      <c r="F145" s="3" t="s">
        <v>932</v>
      </c>
      <c r="G145" s="3" t="s">
        <v>934</v>
      </c>
      <c r="H145" s="3" t="s">
        <v>935</v>
      </c>
      <c r="I145" s="3" t="s">
        <v>936</v>
      </c>
      <c r="J145" s="3" t="s">
        <v>52</v>
      </c>
    </row>
    <row r="146" spans="1:10" x14ac:dyDescent="0.25">
      <c r="A146" s="4">
        <v>46235</v>
      </c>
      <c r="B146" s="3" t="s">
        <v>1088</v>
      </c>
      <c r="C146" s="3" t="s">
        <v>256</v>
      </c>
      <c r="D146" s="3" t="s">
        <v>811</v>
      </c>
      <c r="E146" s="4">
        <v>46232</v>
      </c>
      <c r="F146" s="3" t="s">
        <v>936</v>
      </c>
      <c r="G146" s="3" t="s">
        <v>938</v>
      </c>
      <c r="H146" s="3" t="s">
        <v>939</v>
      </c>
      <c r="I146" s="3" t="s">
        <v>940</v>
      </c>
      <c r="J146" s="3" t="s">
        <v>52</v>
      </c>
    </row>
    <row r="147" spans="1:10" x14ac:dyDescent="0.25">
      <c r="A147" s="4">
        <v>46238</v>
      </c>
      <c r="B147" s="3" t="s">
        <v>1089</v>
      </c>
      <c r="C147" s="3" t="s">
        <v>256</v>
      </c>
      <c r="D147" s="3" t="s">
        <v>811</v>
      </c>
      <c r="E147" s="4">
        <v>46235</v>
      </c>
      <c r="F147" s="3" t="s">
        <v>5</v>
      </c>
      <c r="G147" s="3" t="s">
        <v>930</v>
      </c>
      <c r="H147" s="3" t="s">
        <v>931</v>
      </c>
      <c r="I147" s="3" t="s">
        <v>932</v>
      </c>
      <c r="J147" s="3" t="s">
        <v>52</v>
      </c>
    </row>
    <row r="148" spans="1:10" x14ac:dyDescent="0.25">
      <c r="A148" s="4">
        <v>46063</v>
      </c>
      <c r="B148" s="3" t="s">
        <v>1090</v>
      </c>
      <c r="C148" s="3" t="s">
        <v>261</v>
      </c>
      <c r="D148" s="3" t="s">
        <v>812</v>
      </c>
      <c r="E148" s="4">
        <v>46060</v>
      </c>
      <c r="F148" s="3" t="s">
        <v>5</v>
      </c>
      <c r="G148" s="3" t="s">
        <v>930</v>
      </c>
      <c r="H148" s="3" t="s">
        <v>931</v>
      </c>
      <c r="I148" s="3" t="s">
        <v>932</v>
      </c>
      <c r="J148" s="3" t="s">
        <v>32</v>
      </c>
    </row>
    <row r="149" spans="1:10" x14ac:dyDescent="0.25">
      <c r="A149" s="4">
        <v>46066</v>
      </c>
      <c r="B149" s="3" t="s">
        <v>1091</v>
      </c>
      <c r="C149" s="3" t="s">
        <v>261</v>
      </c>
      <c r="D149" s="3" t="s">
        <v>812</v>
      </c>
      <c r="E149" s="4">
        <v>46063</v>
      </c>
      <c r="F149" s="3" t="s">
        <v>932</v>
      </c>
      <c r="G149" s="3" t="s">
        <v>934</v>
      </c>
      <c r="H149" s="3" t="s">
        <v>935</v>
      </c>
      <c r="I149" s="3" t="s">
        <v>936</v>
      </c>
      <c r="J149" s="3" t="s">
        <v>32</v>
      </c>
    </row>
    <row r="150" spans="1:10" x14ac:dyDescent="0.25">
      <c r="A150" s="4">
        <v>46069</v>
      </c>
      <c r="B150" s="3" t="s">
        <v>1092</v>
      </c>
      <c r="C150" s="3" t="s">
        <v>261</v>
      </c>
      <c r="D150" s="3" t="s">
        <v>812</v>
      </c>
      <c r="E150" s="4">
        <v>46066</v>
      </c>
      <c r="F150" s="3" t="s">
        <v>936</v>
      </c>
      <c r="G150" s="3" t="s">
        <v>938</v>
      </c>
      <c r="H150" s="3" t="s">
        <v>939</v>
      </c>
      <c r="I150" s="3" t="s">
        <v>940</v>
      </c>
      <c r="J150" s="3" t="s">
        <v>32</v>
      </c>
    </row>
    <row r="151" spans="1:10" x14ac:dyDescent="0.25">
      <c r="A151" s="4">
        <v>46072</v>
      </c>
      <c r="B151" s="3" t="s">
        <v>1093</v>
      </c>
      <c r="C151" s="3" t="s">
        <v>261</v>
      </c>
      <c r="D151" s="3" t="s">
        <v>812</v>
      </c>
      <c r="E151" s="4">
        <v>46069</v>
      </c>
      <c r="F151" s="3" t="s">
        <v>5</v>
      </c>
      <c r="G151" s="3" t="s">
        <v>930</v>
      </c>
      <c r="H151" s="3" t="s">
        <v>931</v>
      </c>
      <c r="I151" s="3" t="s">
        <v>932</v>
      </c>
      <c r="J151" s="3" t="s">
        <v>32</v>
      </c>
    </row>
    <row r="152" spans="1:10" x14ac:dyDescent="0.25">
      <c r="A152" s="4">
        <v>46152</v>
      </c>
      <c r="B152" s="3" t="s">
        <v>1094</v>
      </c>
      <c r="C152" s="3" t="s">
        <v>266</v>
      </c>
      <c r="D152" s="3" t="s">
        <v>813</v>
      </c>
      <c r="E152" s="4">
        <v>46149</v>
      </c>
      <c r="F152" s="3" t="s">
        <v>5</v>
      </c>
      <c r="G152" s="3" t="s">
        <v>930</v>
      </c>
      <c r="H152" s="3" t="s">
        <v>931</v>
      </c>
      <c r="I152" s="3" t="s">
        <v>932</v>
      </c>
      <c r="J152" s="3" t="s">
        <v>52</v>
      </c>
    </row>
    <row r="153" spans="1:10" x14ac:dyDescent="0.25">
      <c r="A153" s="4">
        <v>46155</v>
      </c>
      <c r="B153" s="3" t="s">
        <v>1095</v>
      </c>
      <c r="C153" s="3" t="s">
        <v>266</v>
      </c>
      <c r="D153" s="3" t="s">
        <v>813</v>
      </c>
      <c r="E153" s="4">
        <v>46152</v>
      </c>
      <c r="F153" s="3" t="s">
        <v>932</v>
      </c>
      <c r="G153" s="3" t="s">
        <v>934</v>
      </c>
      <c r="H153" s="3" t="s">
        <v>935</v>
      </c>
      <c r="I153" s="3" t="s">
        <v>936</v>
      </c>
      <c r="J153" s="3" t="s">
        <v>52</v>
      </c>
    </row>
    <row r="154" spans="1:10" x14ac:dyDescent="0.25">
      <c r="A154" s="4">
        <v>46158</v>
      </c>
      <c r="B154" s="3" t="s">
        <v>1096</v>
      </c>
      <c r="C154" s="3" t="s">
        <v>266</v>
      </c>
      <c r="D154" s="3" t="s">
        <v>813</v>
      </c>
      <c r="E154" s="4">
        <v>46155</v>
      </c>
      <c r="F154" s="3" t="s">
        <v>936</v>
      </c>
      <c r="G154" s="3" t="s">
        <v>938</v>
      </c>
      <c r="H154" s="3" t="s">
        <v>939</v>
      </c>
      <c r="I154" s="3" t="s">
        <v>940</v>
      </c>
      <c r="J154" s="3" t="s">
        <v>52</v>
      </c>
    </row>
    <row r="155" spans="1:10" x14ac:dyDescent="0.25">
      <c r="A155" s="4">
        <v>46161</v>
      </c>
      <c r="B155" s="3" t="s">
        <v>1097</v>
      </c>
      <c r="C155" s="3" t="s">
        <v>266</v>
      </c>
      <c r="D155" s="3" t="s">
        <v>813</v>
      </c>
      <c r="E155" s="4">
        <v>46158</v>
      </c>
      <c r="F155" s="3" t="s">
        <v>5</v>
      </c>
      <c r="G155" s="3" t="s">
        <v>930</v>
      </c>
      <c r="H155" s="3" t="s">
        <v>931</v>
      </c>
      <c r="I155" s="3" t="s">
        <v>932</v>
      </c>
      <c r="J155" s="3" t="s">
        <v>52</v>
      </c>
    </row>
    <row r="156" spans="1:10" x14ac:dyDescent="0.25">
      <c r="A156" s="4">
        <v>46038</v>
      </c>
      <c r="B156" s="3" t="s">
        <v>1098</v>
      </c>
      <c r="C156" s="3" t="s">
        <v>270</v>
      </c>
      <c r="D156" s="3" t="s">
        <v>814</v>
      </c>
      <c r="E156" s="4">
        <v>46035</v>
      </c>
      <c r="F156" s="3" t="s">
        <v>5</v>
      </c>
      <c r="G156" s="3" t="s">
        <v>930</v>
      </c>
      <c r="H156" s="3" t="s">
        <v>931</v>
      </c>
      <c r="I156" s="3" t="s">
        <v>932</v>
      </c>
      <c r="J156" s="3" t="s">
        <v>52</v>
      </c>
    </row>
    <row r="157" spans="1:10" x14ac:dyDescent="0.25">
      <c r="A157" s="4">
        <v>46041</v>
      </c>
      <c r="B157" s="3" t="s">
        <v>1099</v>
      </c>
      <c r="C157" s="3" t="s">
        <v>270</v>
      </c>
      <c r="D157" s="3" t="s">
        <v>814</v>
      </c>
      <c r="E157" s="4">
        <v>46038</v>
      </c>
      <c r="F157" s="3" t="s">
        <v>932</v>
      </c>
      <c r="G157" s="3" t="s">
        <v>934</v>
      </c>
      <c r="H157" s="3" t="s">
        <v>935</v>
      </c>
      <c r="I157" s="3" t="s">
        <v>936</v>
      </c>
      <c r="J157" s="3" t="s">
        <v>52</v>
      </c>
    </row>
    <row r="158" spans="1:10" x14ac:dyDescent="0.25">
      <c r="A158" s="4">
        <v>46044</v>
      </c>
      <c r="B158" s="3" t="s">
        <v>1100</v>
      </c>
      <c r="C158" s="3" t="s">
        <v>270</v>
      </c>
      <c r="D158" s="3" t="s">
        <v>814</v>
      </c>
      <c r="E158" s="4">
        <v>46041</v>
      </c>
      <c r="F158" s="3" t="s">
        <v>936</v>
      </c>
      <c r="G158" s="3" t="s">
        <v>938</v>
      </c>
      <c r="H158" s="3" t="s">
        <v>939</v>
      </c>
      <c r="I158" s="3" t="s">
        <v>940</v>
      </c>
      <c r="J158" s="3" t="s">
        <v>52</v>
      </c>
    </row>
    <row r="159" spans="1:10" x14ac:dyDescent="0.25">
      <c r="A159" s="4">
        <v>46182</v>
      </c>
      <c r="B159" s="3" t="s">
        <v>1101</v>
      </c>
      <c r="C159" s="3" t="s">
        <v>275</v>
      </c>
      <c r="D159" s="3" t="s">
        <v>815</v>
      </c>
      <c r="E159" s="4">
        <v>46179</v>
      </c>
      <c r="F159" s="3" t="s">
        <v>5</v>
      </c>
      <c r="G159" s="3" t="s">
        <v>930</v>
      </c>
      <c r="H159" s="3" t="s">
        <v>931</v>
      </c>
      <c r="I159" s="3" t="s">
        <v>932</v>
      </c>
      <c r="J159" s="3" t="s">
        <v>52</v>
      </c>
    </row>
    <row r="160" spans="1:10" x14ac:dyDescent="0.25">
      <c r="A160" s="4">
        <v>46185</v>
      </c>
      <c r="B160" s="3" t="s">
        <v>1102</v>
      </c>
      <c r="C160" s="3" t="s">
        <v>275</v>
      </c>
      <c r="D160" s="3" t="s">
        <v>815</v>
      </c>
      <c r="E160" s="4">
        <v>46182</v>
      </c>
      <c r="F160" s="3" t="s">
        <v>932</v>
      </c>
      <c r="G160" s="3" t="s">
        <v>934</v>
      </c>
      <c r="H160" s="3" t="s">
        <v>935</v>
      </c>
      <c r="I160" s="3" t="s">
        <v>936</v>
      </c>
      <c r="J160" s="3" t="s">
        <v>52</v>
      </c>
    </row>
    <row r="161" spans="1:10" x14ac:dyDescent="0.25">
      <c r="A161" s="4">
        <v>46188</v>
      </c>
      <c r="B161" s="3" t="s">
        <v>1103</v>
      </c>
      <c r="C161" s="3" t="s">
        <v>275</v>
      </c>
      <c r="D161" s="3" t="s">
        <v>815</v>
      </c>
      <c r="E161" s="4">
        <v>46185</v>
      </c>
      <c r="F161" s="3" t="s">
        <v>936</v>
      </c>
      <c r="G161" s="3" t="s">
        <v>938</v>
      </c>
      <c r="H161" s="3" t="s">
        <v>939</v>
      </c>
      <c r="I161" s="3" t="s">
        <v>940</v>
      </c>
      <c r="J161" s="3" t="s">
        <v>52</v>
      </c>
    </row>
    <row r="162" spans="1:10" x14ac:dyDescent="0.25">
      <c r="A162" s="4">
        <v>46191</v>
      </c>
      <c r="B162" s="3" t="s">
        <v>1104</v>
      </c>
      <c r="C162" s="3" t="s">
        <v>275</v>
      </c>
      <c r="D162" s="3" t="s">
        <v>815</v>
      </c>
      <c r="E162" s="4">
        <v>46188</v>
      </c>
      <c r="F162" s="3" t="s">
        <v>84</v>
      </c>
      <c r="G162" s="3" t="s">
        <v>942</v>
      </c>
      <c r="H162" s="3" t="s">
        <v>943</v>
      </c>
      <c r="I162" s="3" t="s">
        <v>944</v>
      </c>
      <c r="J162" s="3" t="s">
        <v>52</v>
      </c>
    </row>
    <row r="163" spans="1:10" x14ac:dyDescent="0.25">
      <c r="A163" s="4">
        <v>46186</v>
      </c>
      <c r="B163" s="3" t="s">
        <v>1105</v>
      </c>
      <c r="C163" s="3" t="s">
        <v>279</v>
      </c>
      <c r="D163" s="3" t="s">
        <v>816</v>
      </c>
      <c r="E163" s="4">
        <v>46183</v>
      </c>
      <c r="F163" s="3" t="s">
        <v>5</v>
      </c>
      <c r="G163" s="3" t="s">
        <v>930</v>
      </c>
      <c r="H163" s="3" t="s">
        <v>931</v>
      </c>
      <c r="I163" s="3" t="s">
        <v>932</v>
      </c>
      <c r="J163" s="3" t="s">
        <v>52</v>
      </c>
    </row>
    <row r="164" spans="1:10" x14ac:dyDescent="0.25">
      <c r="A164" s="4">
        <v>46189</v>
      </c>
      <c r="B164" s="3" t="s">
        <v>1106</v>
      </c>
      <c r="C164" s="3" t="s">
        <v>279</v>
      </c>
      <c r="D164" s="3" t="s">
        <v>816</v>
      </c>
      <c r="E164" s="4">
        <v>46186</v>
      </c>
      <c r="F164" s="3" t="s">
        <v>932</v>
      </c>
      <c r="G164" s="3" t="s">
        <v>934</v>
      </c>
      <c r="H164" s="3" t="s">
        <v>935</v>
      </c>
      <c r="I164" s="3" t="s">
        <v>936</v>
      </c>
      <c r="J164" s="3" t="s">
        <v>52</v>
      </c>
    </row>
    <row r="165" spans="1:10" x14ac:dyDescent="0.25">
      <c r="A165" s="4">
        <v>46192</v>
      </c>
      <c r="B165" s="3" t="s">
        <v>1107</v>
      </c>
      <c r="C165" s="3" t="s">
        <v>279</v>
      </c>
      <c r="D165" s="3" t="s">
        <v>816</v>
      </c>
      <c r="E165" s="4">
        <v>46189</v>
      </c>
      <c r="F165" s="3" t="s">
        <v>936</v>
      </c>
      <c r="G165" s="3" t="s">
        <v>938</v>
      </c>
      <c r="H165" s="3" t="s">
        <v>939</v>
      </c>
      <c r="I165" s="3" t="s">
        <v>940</v>
      </c>
      <c r="J165" s="3" t="s">
        <v>52</v>
      </c>
    </row>
    <row r="166" spans="1:10" x14ac:dyDescent="0.25">
      <c r="A166" s="4">
        <v>46195</v>
      </c>
      <c r="B166" s="3" t="s">
        <v>1108</v>
      </c>
      <c r="C166" s="3" t="s">
        <v>279</v>
      </c>
      <c r="D166" s="3" t="s">
        <v>816</v>
      </c>
      <c r="E166" s="4">
        <v>46192</v>
      </c>
      <c r="F166" s="3" t="s">
        <v>84</v>
      </c>
      <c r="G166" s="3" t="s">
        <v>942</v>
      </c>
      <c r="H166" s="3" t="s">
        <v>943</v>
      </c>
      <c r="I166" s="3" t="s">
        <v>944</v>
      </c>
      <c r="J166" s="3" t="s">
        <v>52</v>
      </c>
    </row>
    <row r="167" spans="1:10" x14ac:dyDescent="0.25">
      <c r="A167" s="4">
        <v>46061</v>
      </c>
      <c r="B167" s="3" t="s">
        <v>1109</v>
      </c>
      <c r="C167" s="3" t="s">
        <v>283</v>
      </c>
      <c r="D167" s="3" t="s">
        <v>817</v>
      </c>
      <c r="E167" s="4">
        <v>46058</v>
      </c>
      <c r="F167" s="3" t="s">
        <v>5</v>
      </c>
      <c r="G167" s="3" t="s">
        <v>930</v>
      </c>
      <c r="H167" s="3" t="s">
        <v>931</v>
      </c>
      <c r="I167" s="3" t="s">
        <v>932</v>
      </c>
      <c r="J167" s="3" t="s">
        <v>21</v>
      </c>
    </row>
    <row r="168" spans="1:10" x14ac:dyDescent="0.25">
      <c r="A168" s="4">
        <v>46064</v>
      </c>
      <c r="B168" s="3" t="s">
        <v>1110</v>
      </c>
      <c r="C168" s="3" t="s">
        <v>283</v>
      </c>
      <c r="D168" s="3" t="s">
        <v>817</v>
      </c>
      <c r="E168" s="4">
        <v>46061</v>
      </c>
      <c r="F168" s="3" t="s">
        <v>932</v>
      </c>
      <c r="G168" s="3" t="s">
        <v>934</v>
      </c>
      <c r="H168" s="3" t="s">
        <v>935</v>
      </c>
      <c r="I168" s="3" t="s">
        <v>936</v>
      </c>
      <c r="J168" s="3" t="s">
        <v>21</v>
      </c>
    </row>
    <row r="169" spans="1:10" x14ac:dyDescent="0.25">
      <c r="A169" s="4">
        <v>46067</v>
      </c>
      <c r="B169" s="3" t="s">
        <v>1111</v>
      </c>
      <c r="C169" s="3" t="s">
        <v>283</v>
      </c>
      <c r="D169" s="3" t="s">
        <v>817</v>
      </c>
      <c r="E169" s="4">
        <v>46064</v>
      </c>
      <c r="F169" s="3" t="s">
        <v>936</v>
      </c>
      <c r="G169" s="3" t="s">
        <v>938</v>
      </c>
      <c r="H169" s="3" t="s">
        <v>939</v>
      </c>
      <c r="I169" s="3" t="s">
        <v>940</v>
      </c>
      <c r="J169" s="3" t="s">
        <v>21</v>
      </c>
    </row>
    <row r="170" spans="1:10" x14ac:dyDescent="0.25">
      <c r="A170" s="4">
        <v>46070</v>
      </c>
      <c r="B170" s="3" t="s">
        <v>1112</v>
      </c>
      <c r="C170" s="3" t="s">
        <v>283</v>
      </c>
      <c r="D170" s="3" t="s">
        <v>817</v>
      </c>
      <c r="E170" s="4">
        <v>46067</v>
      </c>
      <c r="F170" s="3" t="s">
        <v>84</v>
      </c>
      <c r="G170" s="3" t="s">
        <v>942</v>
      </c>
      <c r="H170" s="3" t="s">
        <v>943</v>
      </c>
      <c r="I170" s="3" t="s">
        <v>944</v>
      </c>
      <c r="J170" s="3" t="s">
        <v>21</v>
      </c>
    </row>
    <row r="171" spans="1:10" x14ac:dyDescent="0.25">
      <c r="A171" s="4">
        <v>46132</v>
      </c>
      <c r="B171" s="3" t="s">
        <v>1113</v>
      </c>
      <c r="C171" s="3" t="s">
        <v>287</v>
      </c>
      <c r="D171" s="3" t="s">
        <v>818</v>
      </c>
      <c r="E171" s="4">
        <v>46129</v>
      </c>
      <c r="F171" s="3" t="s">
        <v>5</v>
      </c>
      <c r="G171" s="3" t="s">
        <v>930</v>
      </c>
      <c r="H171" s="3" t="s">
        <v>931</v>
      </c>
      <c r="I171" s="3" t="s">
        <v>932</v>
      </c>
      <c r="J171" s="3" t="s">
        <v>52</v>
      </c>
    </row>
    <row r="172" spans="1:10" x14ac:dyDescent="0.25">
      <c r="A172" s="4">
        <v>46135</v>
      </c>
      <c r="B172" s="3" t="s">
        <v>1114</v>
      </c>
      <c r="C172" s="3" t="s">
        <v>287</v>
      </c>
      <c r="D172" s="3" t="s">
        <v>818</v>
      </c>
      <c r="E172" s="4">
        <v>46132</v>
      </c>
      <c r="F172" s="3" t="s">
        <v>932</v>
      </c>
      <c r="G172" s="3" t="s">
        <v>934</v>
      </c>
      <c r="H172" s="3" t="s">
        <v>935</v>
      </c>
      <c r="I172" s="3" t="s">
        <v>936</v>
      </c>
      <c r="J172" s="3" t="s">
        <v>52</v>
      </c>
    </row>
    <row r="173" spans="1:10" x14ac:dyDescent="0.25">
      <c r="A173" s="4">
        <v>46138</v>
      </c>
      <c r="B173" s="3" t="s">
        <v>1115</v>
      </c>
      <c r="C173" s="3" t="s">
        <v>287</v>
      </c>
      <c r="D173" s="3" t="s">
        <v>818</v>
      </c>
      <c r="E173" s="4">
        <v>46135</v>
      </c>
      <c r="F173" s="3" t="s">
        <v>936</v>
      </c>
      <c r="G173" s="3" t="s">
        <v>938</v>
      </c>
      <c r="H173" s="3" t="s">
        <v>939</v>
      </c>
      <c r="I173" s="3" t="s">
        <v>940</v>
      </c>
      <c r="J173" s="3" t="s">
        <v>52</v>
      </c>
    </row>
    <row r="174" spans="1:10" x14ac:dyDescent="0.25">
      <c r="A174" s="4">
        <v>46141</v>
      </c>
      <c r="B174" s="3" t="s">
        <v>1116</v>
      </c>
      <c r="C174" s="3" t="s">
        <v>287</v>
      </c>
      <c r="D174" s="3" t="s">
        <v>818</v>
      </c>
      <c r="E174" s="4">
        <v>46138</v>
      </c>
      <c r="F174" s="3" t="s">
        <v>84</v>
      </c>
      <c r="G174" s="3" t="s">
        <v>942</v>
      </c>
      <c r="H174" s="3" t="s">
        <v>943</v>
      </c>
      <c r="I174" s="3" t="s">
        <v>944</v>
      </c>
      <c r="J174" s="3" t="s">
        <v>52</v>
      </c>
    </row>
    <row r="175" spans="1:10" x14ac:dyDescent="0.25">
      <c r="A175" s="4">
        <v>46102</v>
      </c>
      <c r="B175" s="3" t="s">
        <v>1117</v>
      </c>
      <c r="C175" s="3" t="s">
        <v>293</v>
      </c>
      <c r="D175" s="3" t="s">
        <v>819</v>
      </c>
      <c r="E175" s="4">
        <v>46099</v>
      </c>
      <c r="F175" s="3" t="s">
        <v>5</v>
      </c>
      <c r="G175" s="3" t="s">
        <v>930</v>
      </c>
      <c r="H175" s="3" t="s">
        <v>931</v>
      </c>
      <c r="I175" s="3" t="s">
        <v>932</v>
      </c>
      <c r="J175" s="3" t="s">
        <v>64</v>
      </c>
    </row>
    <row r="176" spans="1:10" x14ac:dyDescent="0.25">
      <c r="A176" s="4">
        <v>46137</v>
      </c>
      <c r="B176" s="3" t="s">
        <v>1118</v>
      </c>
      <c r="C176" s="3" t="s">
        <v>297</v>
      </c>
      <c r="D176" s="3" t="s">
        <v>820</v>
      </c>
      <c r="E176" s="4">
        <v>46134</v>
      </c>
      <c r="F176" s="3" t="s">
        <v>5</v>
      </c>
      <c r="G176" s="3" t="s">
        <v>930</v>
      </c>
      <c r="H176" s="3" t="s">
        <v>931</v>
      </c>
      <c r="I176" s="3" t="s">
        <v>932</v>
      </c>
      <c r="J176" s="3" t="s">
        <v>64</v>
      </c>
    </row>
    <row r="177" spans="1:10" x14ac:dyDescent="0.25">
      <c r="A177" s="4">
        <v>46140</v>
      </c>
      <c r="B177" s="3" t="s">
        <v>1119</v>
      </c>
      <c r="C177" s="3" t="s">
        <v>297</v>
      </c>
      <c r="D177" s="3" t="s">
        <v>820</v>
      </c>
      <c r="E177" s="4">
        <v>46137</v>
      </c>
      <c r="F177" s="3" t="s">
        <v>932</v>
      </c>
      <c r="G177" s="3" t="s">
        <v>934</v>
      </c>
      <c r="H177" s="3" t="s">
        <v>935</v>
      </c>
      <c r="I177" s="3" t="s">
        <v>936</v>
      </c>
      <c r="J177" s="3" t="s">
        <v>64</v>
      </c>
    </row>
    <row r="178" spans="1:10" x14ac:dyDescent="0.25">
      <c r="A178" s="4">
        <v>46143</v>
      </c>
      <c r="B178" s="3" t="s">
        <v>1120</v>
      </c>
      <c r="C178" s="3" t="s">
        <v>297</v>
      </c>
      <c r="D178" s="3" t="s">
        <v>820</v>
      </c>
      <c r="E178" s="4">
        <v>46140</v>
      </c>
      <c r="F178" s="3" t="s">
        <v>936</v>
      </c>
      <c r="G178" s="3" t="s">
        <v>938</v>
      </c>
      <c r="H178" s="3" t="s">
        <v>939</v>
      </c>
      <c r="I178" s="3" t="s">
        <v>940</v>
      </c>
      <c r="J178" s="3" t="s">
        <v>64</v>
      </c>
    </row>
    <row r="179" spans="1:10" x14ac:dyDescent="0.25">
      <c r="A179" s="4">
        <v>46146</v>
      </c>
      <c r="B179" s="3" t="s">
        <v>1121</v>
      </c>
      <c r="C179" s="3" t="s">
        <v>297</v>
      </c>
      <c r="D179" s="3" t="s">
        <v>820</v>
      </c>
      <c r="E179" s="4">
        <v>46143</v>
      </c>
      <c r="F179" s="3" t="s">
        <v>5</v>
      </c>
      <c r="G179" s="3" t="s">
        <v>930</v>
      </c>
      <c r="H179" s="3" t="s">
        <v>931</v>
      </c>
      <c r="I179" s="3" t="s">
        <v>932</v>
      </c>
      <c r="J179" s="3" t="s">
        <v>64</v>
      </c>
    </row>
    <row r="180" spans="1:10" x14ac:dyDescent="0.25">
      <c r="A180" s="4">
        <v>46258</v>
      </c>
      <c r="B180" s="3" t="s">
        <v>1122</v>
      </c>
      <c r="C180" s="3" t="s">
        <v>302</v>
      </c>
      <c r="D180" s="3" t="s">
        <v>821</v>
      </c>
      <c r="E180" s="4">
        <v>46255</v>
      </c>
      <c r="F180" s="3" t="s">
        <v>5</v>
      </c>
      <c r="G180" s="3" t="s">
        <v>930</v>
      </c>
      <c r="H180" s="3" t="s">
        <v>931</v>
      </c>
      <c r="I180" s="3" t="s">
        <v>932</v>
      </c>
      <c r="J180" s="3" t="s">
        <v>21</v>
      </c>
    </row>
    <row r="181" spans="1:10" x14ac:dyDescent="0.25">
      <c r="A181" s="4">
        <v>46261</v>
      </c>
      <c r="B181" s="3" t="s">
        <v>1123</v>
      </c>
      <c r="C181" s="3" t="s">
        <v>302</v>
      </c>
      <c r="D181" s="3" t="s">
        <v>821</v>
      </c>
      <c r="E181" s="4">
        <v>46258</v>
      </c>
      <c r="F181" s="3" t="s">
        <v>932</v>
      </c>
      <c r="G181" s="3" t="s">
        <v>934</v>
      </c>
      <c r="H181" s="3" t="s">
        <v>935</v>
      </c>
      <c r="I181" s="3" t="s">
        <v>936</v>
      </c>
      <c r="J181" s="3" t="s">
        <v>21</v>
      </c>
    </row>
    <row r="182" spans="1:10" x14ac:dyDescent="0.25">
      <c r="A182" s="4">
        <v>46092</v>
      </c>
      <c r="B182" s="3" t="s">
        <v>1124</v>
      </c>
      <c r="C182" s="3" t="s">
        <v>306</v>
      </c>
      <c r="D182" s="3" t="s">
        <v>822</v>
      </c>
      <c r="E182" s="4">
        <v>46089</v>
      </c>
      <c r="F182" s="3" t="s">
        <v>5</v>
      </c>
      <c r="G182" s="3" t="s">
        <v>930</v>
      </c>
      <c r="H182" s="3" t="s">
        <v>931</v>
      </c>
      <c r="I182" s="3" t="s">
        <v>932</v>
      </c>
      <c r="J182" s="3" t="s">
        <v>21</v>
      </c>
    </row>
    <row r="183" spans="1:10" x14ac:dyDescent="0.25">
      <c r="A183" s="4">
        <v>46095</v>
      </c>
      <c r="B183" s="3" t="s">
        <v>1125</v>
      </c>
      <c r="C183" s="3" t="s">
        <v>306</v>
      </c>
      <c r="D183" s="3" t="s">
        <v>822</v>
      </c>
      <c r="E183" s="4">
        <v>46092</v>
      </c>
      <c r="F183" s="3" t="s">
        <v>932</v>
      </c>
      <c r="G183" s="3" t="s">
        <v>934</v>
      </c>
      <c r="H183" s="3" t="s">
        <v>935</v>
      </c>
      <c r="I183" s="3" t="s">
        <v>936</v>
      </c>
      <c r="J183" s="3" t="s">
        <v>21</v>
      </c>
    </row>
    <row r="184" spans="1:10" x14ac:dyDescent="0.25">
      <c r="A184" s="4">
        <v>46098</v>
      </c>
      <c r="B184" s="3" t="s">
        <v>1126</v>
      </c>
      <c r="C184" s="3" t="s">
        <v>306</v>
      </c>
      <c r="D184" s="3" t="s">
        <v>822</v>
      </c>
      <c r="E184" s="4">
        <v>46095</v>
      </c>
      <c r="F184" s="3" t="s">
        <v>936</v>
      </c>
      <c r="G184" s="3" t="s">
        <v>938</v>
      </c>
      <c r="H184" s="3" t="s">
        <v>939</v>
      </c>
      <c r="I184" s="3" t="s">
        <v>940</v>
      </c>
      <c r="J184" s="3" t="s">
        <v>21</v>
      </c>
    </row>
    <row r="185" spans="1:10" x14ac:dyDescent="0.25">
      <c r="A185" s="4">
        <v>46146</v>
      </c>
      <c r="B185" s="3" t="s">
        <v>1127</v>
      </c>
      <c r="C185" s="3" t="s">
        <v>310</v>
      </c>
      <c r="D185" s="3" t="s">
        <v>823</v>
      </c>
      <c r="E185" s="4">
        <v>46143</v>
      </c>
      <c r="F185" s="3" t="s">
        <v>5</v>
      </c>
      <c r="G185" s="3" t="s">
        <v>930</v>
      </c>
      <c r="H185" s="3" t="s">
        <v>931</v>
      </c>
      <c r="I185" s="3" t="s">
        <v>932</v>
      </c>
      <c r="J185" s="3" t="s">
        <v>21</v>
      </c>
    </row>
    <row r="186" spans="1:10" x14ac:dyDescent="0.25">
      <c r="A186" s="4">
        <v>46149</v>
      </c>
      <c r="B186" s="3" t="s">
        <v>1128</v>
      </c>
      <c r="C186" s="3" t="s">
        <v>310</v>
      </c>
      <c r="D186" s="3" t="s">
        <v>823</v>
      </c>
      <c r="E186" s="4">
        <v>46146</v>
      </c>
      <c r="F186" s="3" t="s">
        <v>932</v>
      </c>
      <c r="G186" s="3" t="s">
        <v>934</v>
      </c>
      <c r="H186" s="3" t="s">
        <v>935</v>
      </c>
      <c r="I186" s="3" t="s">
        <v>936</v>
      </c>
      <c r="J186" s="3" t="s">
        <v>21</v>
      </c>
    </row>
    <row r="187" spans="1:10" x14ac:dyDescent="0.25">
      <c r="A187" s="4">
        <v>46152</v>
      </c>
      <c r="B187" s="3" t="s">
        <v>1129</v>
      </c>
      <c r="C187" s="3" t="s">
        <v>310</v>
      </c>
      <c r="D187" s="3" t="s">
        <v>823</v>
      </c>
      <c r="E187" s="4">
        <v>46149</v>
      </c>
      <c r="F187" s="3" t="s">
        <v>936</v>
      </c>
      <c r="G187" s="3" t="s">
        <v>938</v>
      </c>
      <c r="H187" s="3" t="s">
        <v>939</v>
      </c>
      <c r="I187" s="3" t="s">
        <v>940</v>
      </c>
      <c r="J187" s="3" t="s">
        <v>21</v>
      </c>
    </row>
    <row r="188" spans="1:10" x14ac:dyDescent="0.25">
      <c r="A188" s="4">
        <v>46155</v>
      </c>
      <c r="B188" s="3" t="s">
        <v>1130</v>
      </c>
      <c r="C188" s="3" t="s">
        <v>310</v>
      </c>
      <c r="D188" s="3" t="s">
        <v>823</v>
      </c>
      <c r="E188" s="4">
        <v>46152</v>
      </c>
      <c r="F188" s="3" t="s">
        <v>84</v>
      </c>
      <c r="G188" s="3" t="s">
        <v>942</v>
      </c>
      <c r="H188" s="3" t="s">
        <v>943</v>
      </c>
      <c r="I188" s="3" t="s">
        <v>944</v>
      </c>
      <c r="J188" s="3" t="s">
        <v>21</v>
      </c>
    </row>
    <row r="189" spans="1:10" x14ac:dyDescent="0.25">
      <c r="A189" s="4">
        <v>46185</v>
      </c>
      <c r="B189" s="3" t="s">
        <v>1131</v>
      </c>
      <c r="C189" s="3" t="s">
        <v>314</v>
      </c>
      <c r="D189" s="3" t="s">
        <v>824</v>
      </c>
      <c r="E189" s="4">
        <v>46182</v>
      </c>
      <c r="F189" s="3" t="s">
        <v>5</v>
      </c>
      <c r="G189" s="3" t="s">
        <v>930</v>
      </c>
      <c r="H189" s="3" t="s">
        <v>931</v>
      </c>
      <c r="I189" s="3" t="s">
        <v>932</v>
      </c>
      <c r="J189" s="3" t="s">
        <v>21</v>
      </c>
    </row>
    <row r="190" spans="1:10" x14ac:dyDescent="0.25">
      <c r="A190" s="4">
        <v>46188</v>
      </c>
      <c r="B190" s="3" t="s">
        <v>1132</v>
      </c>
      <c r="C190" s="3" t="s">
        <v>314</v>
      </c>
      <c r="D190" s="3" t="s">
        <v>824</v>
      </c>
      <c r="E190" s="4">
        <v>46185</v>
      </c>
      <c r="F190" s="3" t="s">
        <v>932</v>
      </c>
      <c r="G190" s="3" t="s">
        <v>934</v>
      </c>
      <c r="H190" s="3" t="s">
        <v>935</v>
      </c>
      <c r="I190" s="3" t="s">
        <v>936</v>
      </c>
      <c r="J190" s="3" t="s">
        <v>21</v>
      </c>
    </row>
    <row r="191" spans="1:10" x14ac:dyDescent="0.25">
      <c r="A191" s="4">
        <v>46191</v>
      </c>
      <c r="B191" s="3" t="s">
        <v>1133</v>
      </c>
      <c r="C191" s="3" t="s">
        <v>314</v>
      </c>
      <c r="D191" s="3" t="s">
        <v>824</v>
      </c>
      <c r="E191" s="4">
        <v>46188</v>
      </c>
      <c r="F191" s="3" t="s">
        <v>936</v>
      </c>
      <c r="G191" s="3" t="s">
        <v>938</v>
      </c>
      <c r="H191" s="3" t="s">
        <v>939</v>
      </c>
      <c r="I191" s="3" t="s">
        <v>940</v>
      </c>
      <c r="J191" s="3" t="s">
        <v>21</v>
      </c>
    </row>
    <row r="192" spans="1:10" x14ac:dyDescent="0.25">
      <c r="A192" s="4">
        <v>46194</v>
      </c>
      <c r="B192" s="3" t="s">
        <v>1134</v>
      </c>
      <c r="C192" s="3" t="s">
        <v>314</v>
      </c>
      <c r="D192" s="3" t="s">
        <v>824</v>
      </c>
      <c r="E192" s="4">
        <v>46191</v>
      </c>
      <c r="F192" s="3" t="s">
        <v>5</v>
      </c>
      <c r="G192" s="3" t="s">
        <v>930</v>
      </c>
      <c r="H192" s="3" t="s">
        <v>931</v>
      </c>
      <c r="I192" s="3" t="s">
        <v>932</v>
      </c>
      <c r="J192" s="3" t="s">
        <v>21</v>
      </c>
    </row>
    <row r="193" spans="1:10" x14ac:dyDescent="0.25">
      <c r="A193" s="4">
        <v>46068</v>
      </c>
      <c r="B193" s="3" t="s">
        <v>1135</v>
      </c>
      <c r="C193" s="3" t="s">
        <v>318</v>
      </c>
      <c r="D193" s="3" t="s">
        <v>825</v>
      </c>
      <c r="E193" s="4">
        <v>46065</v>
      </c>
      <c r="F193" s="3" t="s">
        <v>5</v>
      </c>
      <c r="G193" s="3" t="s">
        <v>930</v>
      </c>
      <c r="H193" s="3" t="s">
        <v>931</v>
      </c>
      <c r="I193" s="3" t="s">
        <v>932</v>
      </c>
      <c r="J193" s="3" t="s">
        <v>64</v>
      </c>
    </row>
    <row r="194" spans="1:10" x14ac:dyDescent="0.25">
      <c r="A194" s="4">
        <v>46071</v>
      </c>
      <c r="B194" s="3" t="s">
        <v>1136</v>
      </c>
      <c r="C194" s="3" t="s">
        <v>318</v>
      </c>
      <c r="D194" s="3" t="s">
        <v>825</v>
      </c>
      <c r="E194" s="4">
        <v>46068</v>
      </c>
      <c r="F194" s="3" t="s">
        <v>932</v>
      </c>
      <c r="G194" s="3" t="s">
        <v>934</v>
      </c>
      <c r="H194" s="3" t="s">
        <v>935</v>
      </c>
      <c r="I194" s="3" t="s">
        <v>936</v>
      </c>
      <c r="J194" s="3" t="s">
        <v>64</v>
      </c>
    </row>
    <row r="195" spans="1:10" x14ac:dyDescent="0.25">
      <c r="A195" s="4">
        <v>46074</v>
      </c>
      <c r="B195" s="3" t="s">
        <v>1137</v>
      </c>
      <c r="C195" s="3" t="s">
        <v>318</v>
      </c>
      <c r="D195" s="3" t="s">
        <v>825</v>
      </c>
      <c r="E195" s="4">
        <v>46071</v>
      </c>
      <c r="F195" s="3" t="s">
        <v>936</v>
      </c>
      <c r="G195" s="3" t="s">
        <v>938</v>
      </c>
      <c r="H195" s="3" t="s">
        <v>939</v>
      </c>
      <c r="I195" s="3" t="s">
        <v>940</v>
      </c>
      <c r="J195" s="3" t="s">
        <v>64</v>
      </c>
    </row>
    <row r="196" spans="1:10" x14ac:dyDescent="0.25">
      <c r="A196" s="4">
        <v>46077</v>
      </c>
      <c r="B196" s="3" t="s">
        <v>1138</v>
      </c>
      <c r="C196" s="3" t="s">
        <v>318</v>
      </c>
      <c r="D196" s="3" t="s">
        <v>825</v>
      </c>
      <c r="E196" s="4">
        <v>46074</v>
      </c>
      <c r="F196" s="3" t="s">
        <v>84</v>
      </c>
      <c r="G196" s="3" t="s">
        <v>942</v>
      </c>
      <c r="H196" s="3" t="s">
        <v>943</v>
      </c>
      <c r="I196" s="3" t="s">
        <v>944</v>
      </c>
      <c r="J196" s="3" t="s">
        <v>64</v>
      </c>
    </row>
    <row r="197" spans="1:10" x14ac:dyDescent="0.25">
      <c r="A197" s="4">
        <v>46173</v>
      </c>
      <c r="B197" s="3" t="s">
        <v>1139</v>
      </c>
      <c r="C197" s="3" t="s">
        <v>322</v>
      </c>
      <c r="D197" s="3" t="s">
        <v>826</v>
      </c>
      <c r="E197" s="4">
        <v>46170</v>
      </c>
      <c r="F197" s="3" t="s">
        <v>5</v>
      </c>
      <c r="G197" s="3" t="s">
        <v>930</v>
      </c>
      <c r="H197" s="3" t="s">
        <v>931</v>
      </c>
      <c r="I197" s="3" t="s">
        <v>932</v>
      </c>
      <c r="J197" s="3" t="s">
        <v>64</v>
      </c>
    </row>
    <row r="198" spans="1:10" x14ac:dyDescent="0.25">
      <c r="A198" s="4">
        <v>46114</v>
      </c>
      <c r="B198" s="3" t="s">
        <v>1140</v>
      </c>
      <c r="C198" s="3" t="s">
        <v>326</v>
      </c>
      <c r="D198" s="3" t="s">
        <v>827</v>
      </c>
      <c r="E198" s="4">
        <v>46111</v>
      </c>
      <c r="F198" s="3" t="s">
        <v>5</v>
      </c>
      <c r="G198" s="3" t="s">
        <v>930</v>
      </c>
      <c r="H198" s="3" t="s">
        <v>931</v>
      </c>
      <c r="I198" s="3" t="s">
        <v>932</v>
      </c>
      <c r="J198" s="3" t="s">
        <v>21</v>
      </c>
    </row>
    <row r="199" spans="1:10" x14ac:dyDescent="0.25">
      <c r="A199" s="4">
        <v>46117</v>
      </c>
      <c r="B199" s="3" t="s">
        <v>1141</v>
      </c>
      <c r="C199" s="3" t="s">
        <v>326</v>
      </c>
      <c r="D199" s="3" t="s">
        <v>827</v>
      </c>
      <c r="E199" s="4">
        <v>46114</v>
      </c>
      <c r="F199" s="3" t="s">
        <v>932</v>
      </c>
      <c r="G199" s="3" t="s">
        <v>934</v>
      </c>
      <c r="H199" s="3" t="s">
        <v>935</v>
      </c>
      <c r="I199" s="3" t="s">
        <v>936</v>
      </c>
      <c r="J199" s="3" t="s">
        <v>21</v>
      </c>
    </row>
    <row r="200" spans="1:10" x14ac:dyDescent="0.25">
      <c r="A200" s="4">
        <v>46271</v>
      </c>
      <c r="B200" s="3" t="s">
        <v>1142</v>
      </c>
      <c r="C200" s="3" t="s">
        <v>330</v>
      </c>
      <c r="D200" s="3" t="s">
        <v>828</v>
      </c>
      <c r="E200" s="4">
        <v>46268</v>
      </c>
      <c r="F200" s="3" t="s">
        <v>5</v>
      </c>
      <c r="G200" s="3" t="s">
        <v>930</v>
      </c>
      <c r="H200" s="3" t="s">
        <v>931</v>
      </c>
      <c r="I200" s="3" t="s">
        <v>932</v>
      </c>
      <c r="J200" s="3" t="s">
        <v>52</v>
      </c>
    </row>
    <row r="201" spans="1:10" x14ac:dyDescent="0.25">
      <c r="A201" s="4">
        <v>46274</v>
      </c>
      <c r="B201" s="3" t="s">
        <v>1143</v>
      </c>
      <c r="C201" s="3" t="s">
        <v>330</v>
      </c>
      <c r="D201" s="3" t="s">
        <v>828</v>
      </c>
      <c r="E201" s="4">
        <v>46271</v>
      </c>
      <c r="F201" s="3" t="s">
        <v>932</v>
      </c>
      <c r="G201" s="3" t="s">
        <v>934</v>
      </c>
      <c r="H201" s="3" t="s">
        <v>935</v>
      </c>
      <c r="I201" s="3" t="s">
        <v>936</v>
      </c>
      <c r="J201" s="3" t="s">
        <v>52</v>
      </c>
    </row>
    <row r="202" spans="1:10" x14ac:dyDescent="0.25">
      <c r="A202" s="4">
        <v>46137</v>
      </c>
      <c r="B202" s="3" t="s">
        <v>1144</v>
      </c>
      <c r="C202" s="3" t="s">
        <v>333</v>
      </c>
      <c r="D202" s="3" t="s">
        <v>829</v>
      </c>
      <c r="E202" s="4">
        <v>46134</v>
      </c>
      <c r="F202" s="3" t="s">
        <v>5</v>
      </c>
      <c r="G202" s="3" t="s">
        <v>930</v>
      </c>
      <c r="H202" s="3" t="s">
        <v>931</v>
      </c>
      <c r="I202" s="3" t="s">
        <v>932</v>
      </c>
      <c r="J202" s="3" t="s">
        <v>52</v>
      </c>
    </row>
    <row r="203" spans="1:10" x14ac:dyDescent="0.25">
      <c r="A203" s="4">
        <v>46140</v>
      </c>
      <c r="B203" s="3" t="s">
        <v>1145</v>
      </c>
      <c r="C203" s="3" t="s">
        <v>333</v>
      </c>
      <c r="D203" s="3" t="s">
        <v>829</v>
      </c>
      <c r="E203" s="4">
        <v>46137</v>
      </c>
      <c r="F203" s="3" t="s">
        <v>932</v>
      </c>
      <c r="G203" s="3" t="s">
        <v>934</v>
      </c>
      <c r="H203" s="3" t="s">
        <v>935</v>
      </c>
      <c r="I203" s="3" t="s">
        <v>936</v>
      </c>
      <c r="J203" s="3" t="s">
        <v>52</v>
      </c>
    </row>
    <row r="204" spans="1:10" x14ac:dyDescent="0.25">
      <c r="A204" s="4">
        <v>46143</v>
      </c>
      <c r="B204" s="3" t="s">
        <v>1146</v>
      </c>
      <c r="C204" s="3" t="s">
        <v>333</v>
      </c>
      <c r="D204" s="3" t="s">
        <v>829</v>
      </c>
      <c r="E204" s="4">
        <v>46140</v>
      </c>
      <c r="F204" s="3" t="s">
        <v>936</v>
      </c>
      <c r="G204" s="3" t="s">
        <v>938</v>
      </c>
      <c r="H204" s="3" t="s">
        <v>939</v>
      </c>
      <c r="I204" s="3" t="s">
        <v>940</v>
      </c>
      <c r="J204" s="3" t="s">
        <v>52</v>
      </c>
    </row>
    <row r="205" spans="1:10" x14ac:dyDescent="0.25">
      <c r="A205" s="4">
        <v>46146</v>
      </c>
      <c r="B205" s="3" t="s">
        <v>1147</v>
      </c>
      <c r="C205" s="3" t="s">
        <v>333</v>
      </c>
      <c r="D205" s="3" t="s">
        <v>829</v>
      </c>
      <c r="E205" s="4">
        <v>46143</v>
      </c>
      <c r="F205" s="3" t="s">
        <v>84</v>
      </c>
      <c r="G205" s="3" t="s">
        <v>942</v>
      </c>
      <c r="H205" s="3" t="s">
        <v>943</v>
      </c>
      <c r="I205" s="3" t="s">
        <v>944</v>
      </c>
      <c r="J205" s="3" t="s">
        <v>52</v>
      </c>
    </row>
    <row r="206" spans="1:10" x14ac:dyDescent="0.25">
      <c r="A206" s="4">
        <v>46149</v>
      </c>
      <c r="B206" s="3" t="s">
        <v>1148</v>
      </c>
      <c r="C206" s="3" t="s">
        <v>333</v>
      </c>
      <c r="D206" s="3" t="s">
        <v>829</v>
      </c>
      <c r="E206" s="4">
        <v>46146</v>
      </c>
      <c r="F206" s="3" t="s">
        <v>946</v>
      </c>
      <c r="G206" s="3" t="s">
        <v>947</v>
      </c>
      <c r="H206" s="3" t="s">
        <v>948</v>
      </c>
      <c r="I206" s="3" t="s">
        <v>936</v>
      </c>
      <c r="J206" s="3" t="s">
        <v>52</v>
      </c>
    </row>
    <row r="207" spans="1:10" x14ac:dyDescent="0.25">
      <c r="A207" s="4">
        <v>46112</v>
      </c>
      <c r="B207" s="3" t="s">
        <v>1149</v>
      </c>
      <c r="C207" s="3" t="s">
        <v>337</v>
      </c>
      <c r="D207" s="3" t="s">
        <v>830</v>
      </c>
      <c r="E207" s="4">
        <v>46109</v>
      </c>
      <c r="F207" s="3" t="s">
        <v>5</v>
      </c>
      <c r="G207" s="3" t="s">
        <v>930</v>
      </c>
      <c r="H207" s="3" t="s">
        <v>931</v>
      </c>
      <c r="I207" s="3" t="s">
        <v>932</v>
      </c>
      <c r="J207" s="3" t="s">
        <v>52</v>
      </c>
    </row>
    <row r="208" spans="1:10" x14ac:dyDescent="0.25">
      <c r="A208" s="4">
        <v>46115</v>
      </c>
      <c r="B208" s="3" t="s">
        <v>1150</v>
      </c>
      <c r="C208" s="3" t="s">
        <v>337</v>
      </c>
      <c r="D208" s="3" t="s">
        <v>830</v>
      </c>
      <c r="E208" s="4">
        <v>46112</v>
      </c>
      <c r="F208" s="3" t="s">
        <v>932</v>
      </c>
      <c r="G208" s="3" t="s">
        <v>934</v>
      </c>
      <c r="H208" s="3" t="s">
        <v>935</v>
      </c>
      <c r="I208" s="3" t="s">
        <v>936</v>
      </c>
      <c r="J208" s="3" t="s">
        <v>52</v>
      </c>
    </row>
    <row r="209" spans="1:10" x14ac:dyDescent="0.25">
      <c r="A209" s="4">
        <v>46118</v>
      </c>
      <c r="B209" s="3" t="s">
        <v>1151</v>
      </c>
      <c r="C209" s="3" t="s">
        <v>337</v>
      </c>
      <c r="D209" s="3" t="s">
        <v>830</v>
      </c>
      <c r="E209" s="4">
        <v>46115</v>
      </c>
      <c r="F209" s="3" t="s">
        <v>936</v>
      </c>
      <c r="G209" s="3" t="s">
        <v>938</v>
      </c>
      <c r="H209" s="3" t="s">
        <v>939</v>
      </c>
      <c r="I209" s="3" t="s">
        <v>940</v>
      </c>
      <c r="J209" s="3" t="s">
        <v>52</v>
      </c>
    </row>
    <row r="210" spans="1:10" x14ac:dyDescent="0.25">
      <c r="A210" s="4">
        <v>46121</v>
      </c>
      <c r="B210" s="3" t="s">
        <v>1152</v>
      </c>
      <c r="C210" s="3" t="s">
        <v>337</v>
      </c>
      <c r="D210" s="3" t="s">
        <v>830</v>
      </c>
      <c r="E210" s="4">
        <v>46118</v>
      </c>
      <c r="F210" s="3" t="s">
        <v>84</v>
      </c>
      <c r="G210" s="3" t="s">
        <v>942</v>
      </c>
      <c r="H210" s="3" t="s">
        <v>943</v>
      </c>
      <c r="I210" s="3" t="s">
        <v>944</v>
      </c>
      <c r="J210" s="3" t="s">
        <v>52</v>
      </c>
    </row>
    <row r="211" spans="1:10" x14ac:dyDescent="0.25">
      <c r="A211" s="4">
        <v>46124</v>
      </c>
      <c r="B211" s="3" t="s">
        <v>1153</v>
      </c>
      <c r="C211" s="3" t="s">
        <v>337</v>
      </c>
      <c r="D211" s="3" t="s">
        <v>830</v>
      </c>
      <c r="E211" s="4">
        <v>46121</v>
      </c>
      <c r="F211" s="3" t="s">
        <v>946</v>
      </c>
      <c r="G211" s="3" t="s">
        <v>947</v>
      </c>
      <c r="H211" s="3" t="s">
        <v>948</v>
      </c>
      <c r="I211" s="3" t="s">
        <v>936</v>
      </c>
      <c r="J211" s="3" t="s">
        <v>52</v>
      </c>
    </row>
    <row r="212" spans="1:10" x14ac:dyDescent="0.25">
      <c r="A212" s="4">
        <v>46168</v>
      </c>
      <c r="B212" s="3" t="s">
        <v>1154</v>
      </c>
      <c r="C212" s="3" t="s">
        <v>341</v>
      </c>
      <c r="D212" s="3" t="s">
        <v>831</v>
      </c>
      <c r="E212" s="4">
        <v>46165</v>
      </c>
      <c r="F212" s="3" t="s">
        <v>5</v>
      </c>
      <c r="G212" s="3" t="s">
        <v>930</v>
      </c>
      <c r="H212" s="3" t="s">
        <v>931</v>
      </c>
      <c r="I212" s="3" t="s">
        <v>932</v>
      </c>
      <c r="J212" s="3" t="s">
        <v>64</v>
      </c>
    </row>
    <row r="213" spans="1:10" x14ac:dyDescent="0.25">
      <c r="A213" s="4">
        <v>46171</v>
      </c>
      <c r="B213" s="3" t="s">
        <v>1155</v>
      </c>
      <c r="C213" s="3" t="s">
        <v>341</v>
      </c>
      <c r="D213" s="3" t="s">
        <v>831</v>
      </c>
      <c r="E213" s="4">
        <v>46168</v>
      </c>
      <c r="F213" s="3" t="s">
        <v>932</v>
      </c>
      <c r="G213" s="3" t="s">
        <v>934</v>
      </c>
      <c r="H213" s="3" t="s">
        <v>935</v>
      </c>
      <c r="I213" s="3" t="s">
        <v>936</v>
      </c>
      <c r="J213" s="3" t="s">
        <v>64</v>
      </c>
    </row>
    <row r="214" spans="1:10" x14ac:dyDescent="0.25">
      <c r="A214" s="4">
        <v>46174</v>
      </c>
      <c r="B214" s="3" t="s">
        <v>1156</v>
      </c>
      <c r="C214" s="3" t="s">
        <v>341</v>
      </c>
      <c r="D214" s="3" t="s">
        <v>831</v>
      </c>
      <c r="E214" s="4">
        <v>46171</v>
      </c>
      <c r="F214" s="3" t="s">
        <v>936</v>
      </c>
      <c r="G214" s="3" t="s">
        <v>938</v>
      </c>
      <c r="H214" s="3" t="s">
        <v>939</v>
      </c>
      <c r="I214" s="3" t="s">
        <v>940</v>
      </c>
      <c r="J214" s="3" t="s">
        <v>64</v>
      </c>
    </row>
    <row r="215" spans="1:10" x14ac:dyDescent="0.25">
      <c r="A215" s="4">
        <v>46177</v>
      </c>
      <c r="B215" s="3" t="s">
        <v>1157</v>
      </c>
      <c r="C215" s="3" t="s">
        <v>341</v>
      </c>
      <c r="D215" s="3" t="s">
        <v>831</v>
      </c>
      <c r="E215" s="4">
        <v>46174</v>
      </c>
      <c r="F215" s="3" t="s">
        <v>84</v>
      </c>
      <c r="G215" s="3" t="s">
        <v>942</v>
      </c>
      <c r="H215" s="3" t="s">
        <v>943</v>
      </c>
      <c r="I215" s="3" t="s">
        <v>944</v>
      </c>
      <c r="J215" s="3" t="s">
        <v>64</v>
      </c>
    </row>
    <row r="216" spans="1:10" x14ac:dyDescent="0.25">
      <c r="A216" s="4">
        <v>46140</v>
      </c>
      <c r="B216" s="3" t="s">
        <v>1158</v>
      </c>
      <c r="C216" s="3" t="s">
        <v>345</v>
      </c>
      <c r="D216" s="3" t="s">
        <v>832</v>
      </c>
      <c r="E216" s="4">
        <v>46137</v>
      </c>
      <c r="F216" s="3" t="s">
        <v>5</v>
      </c>
      <c r="G216" s="3" t="s">
        <v>930</v>
      </c>
      <c r="H216" s="3" t="s">
        <v>931</v>
      </c>
      <c r="I216" s="3" t="s">
        <v>932</v>
      </c>
      <c r="J216" s="3" t="s">
        <v>52</v>
      </c>
    </row>
    <row r="217" spans="1:10" x14ac:dyDescent="0.25">
      <c r="A217" s="4">
        <v>46143</v>
      </c>
      <c r="B217" s="3" t="s">
        <v>1159</v>
      </c>
      <c r="C217" s="3" t="s">
        <v>345</v>
      </c>
      <c r="D217" s="3" t="s">
        <v>832</v>
      </c>
      <c r="E217" s="4">
        <v>46140</v>
      </c>
      <c r="F217" s="3" t="s">
        <v>932</v>
      </c>
      <c r="G217" s="3" t="s">
        <v>934</v>
      </c>
      <c r="H217" s="3" t="s">
        <v>935</v>
      </c>
      <c r="I217" s="3" t="s">
        <v>936</v>
      </c>
      <c r="J217" s="3" t="s">
        <v>52</v>
      </c>
    </row>
    <row r="218" spans="1:10" x14ac:dyDescent="0.25">
      <c r="A218" s="4">
        <v>46146</v>
      </c>
      <c r="B218" s="3" t="s">
        <v>1160</v>
      </c>
      <c r="C218" s="3" t="s">
        <v>345</v>
      </c>
      <c r="D218" s="3" t="s">
        <v>832</v>
      </c>
      <c r="E218" s="4">
        <v>46143</v>
      </c>
      <c r="F218" s="3" t="s">
        <v>936</v>
      </c>
      <c r="G218" s="3" t="s">
        <v>938</v>
      </c>
      <c r="H218" s="3" t="s">
        <v>939</v>
      </c>
      <c r="I218" s="3" t="s">
        <v>940</v>
      </c>
      <c r="J218" s="3" t="s">
        <v>52</v>
      </c>
    </row>
    <row r="219" spans="1:10" x14ac:dyDescent="0.25">
      <c r="A219" s="4">
        <v>46149</v>
      </c>
      <c r="B219" s="3" t="s">
        <v>1161</v>
      </c>
      <c r="C219" s="3" t="s">
        <v>345</v>
      </c>
      <c r="D219" s="3" t="s">
        <v>832</v>
      </c>
      <c r="E219" s="4">
        <v>46146</v>
      </c>
      <c r="F219" s="3" t="s">
        <v>84</v>
      </c>
      <c r="G219" s="3" t="s">
        <v>942</v>
      </c>
      <c r="H219" s="3" t="s">
        <v>943</v>
      </c>
      <c r="I219" s="3" t="s">
        <v>944</v>
      </c>
      <c r="J219" s="3" t="s">
        <v>52</v>
      </c>
    </row>
    <row r="220" spans="1:10" x14ac:dyDescent="0.25">
      <c r="A220" s="4">
        <v>46152</v>
      </c>
      <c r="B220" s="3" t="s">
        <v>1162</v>
      </c>
      <c r="C220" s="3" t="s">
        <v>345</v>
      </c>
      <c r="D220" s="3" t="s">
        <v>832</v>
      </c>
      <c r="E220" s="4">
        <v>46149</v>
      </c>
      <c r="F220" s="3" t="s">
        <v>946</v>
      </c>
      <c r="G220" s="3" t="s">
        <v>947</v>
      </c>
      <c r="H220" s="3" t="s">
        <v>948</v>
      </c>
      <c r="I220" s="3" t="s">
        <v>936</v>
      </c>
      <c r="J220" s="3" t="s">
        <v>52</v>
      </c>
    </row>
    <row r="221" spans="1:10" x14ac:dyDescent="0.25">
      <c r="A221" s="4">
        <v>46134</v>
      </c>
      <c r="B221" s="3" t="s">
        <v>1163</v>
      </c>
      <c r="C221" s="3" t="s">
        <v>349</v>
      </c>
      <c r="D221" s="3" t="s">
        <v>833</v>
      </c>
      <c r="E221" s="4">
        <v>46131</v>
      </c>
      <c r="F221" s="3" t="s">
        <v>5</v>
      </c>
      <c r="G221" s="3" t="s">
        <v>930</v>
      </c>
      <c r="H221" s="3" t="s">
        <v>931</v>
      </c>
      <c r="I221" s="3" t="s">
        <v>932</v>
      </c>
      <c r="J221" s="3" t="s">
        <v>64</v>
      </c>
    </row>
    <row r="222" spans="1:10" x14ac:dyDescent="0.25">
      <c r="A222" s="4">
        <v>46137</v>
      </c>
      <c r="B222" s="3" t="s">
        <v>1164</v>
      </c>
      <c r="C222" s="3" t="s">
        <v>349</v>
      </c>
      <c r="D222" s="3" t="s">
        <v>833</v>
      </c>
      <c r="E222" s="4">
        <v>46134</v>
      </c>
      <c r="F222" s="3" t="s">
        <v>932</v>
      </c>
      <c r="G222" s="3" t="s">
        <v>934</v>
      </c>
      <c r="H222" s="3" t="s">
        <v>935</v>
      </c>
      <c r="I222" s="3" t="s">
        <v>936</v>
      </c>
      <c r="J222" s="3" t="s">
        <v>64</v>
      </c>
    </row>
    <row r="223" spans="1:10" x14ac:dyDescent="0.25">
      <c r="A223" s="4">
        <v>46140</v>
      </c>
      <c r="B223" s="3" t="s">
        <v>1165</v>
      </c>
      <c r="C223" s="3" t="s">
        <v>349</v>
      </c>
      <c r="D223" s="3" t="s">
        <v>833</v>
      </c>
      <c r="E223" s="4">
        <v>46137</v>
      </c>
      <c r="F223" s="3" t="s">
        <v>936</v>
      </c>
      <c r="G223" s="3" t="s">
        <v>938</v>
      </c>
      <c r="H223" s="3" t="s">
        <v>939</v>
      </c>
      <c r="I223" s="3" t="s">
        <v>940</v>
      </c>
      <c r="J223" s="3" t="s">
        <v>64</v>
      </c>
    </row>
    <row r="224" spans="1:10" x14ac:dyDescent="0.25">
      <c r="A224" s="4">
        <v>46143</v>
      </c>
      <c r="B224" s="3" t="s">
        <v>1166</v>
      </c>
      <c r="C224" s="3" t="s">
        <v>349</v>
      </c>
      <c r="D224" s="3" t="s">
        <v>833</v>
      </c>
      <c r="E224" s="4">
        <v>46140</v>
      </c>
      <c r="F224" s="3" t="s">
        <v>84</v>
      </c>
      <c r="G224" s="3" t="s">
        <v>942</v>
      </c>
      <c r="H224" s="3" t="s">
        <v>943</v>
      </c>
      <c r="I224" s="3" t="s">
        <v>944</v>
      </c>
      <c r="J224" s="3" t="s">
        <v>64</v>
      </c>
    </row>
    <row r="225" spans="1:10" x14ac:dyDescent="0.25">
      <c r="A225" s="4">
        <v>46146</v>
      </c>
      <c r="B225" s="3" t="s">
        <v>1167</v>
      </c>
      <c r="C225" s="3" t="s">
        <v>349</v>
      </c>
      <c r="D225" s="3" t="s">
        <v>833</v>
      </c>
      <c r="E225" s="4">
        <v>46143</v>
      </c>
      <c r="F225" s="3" t="s">
        <v>946</v>
      </c>
      <c r="G225" s="3" t="s">
        <v>947</v>
      </c>
      <c r="H225" s="3" t="s">
        <v>948</v>
      </c>
      <c r="I225" s="3" t="s">
        <v>936</v>
      </c>
      <c r="J225" s="3" t="s">
        <v>64</v>
      </c>
    </row>
    <row r="226" spans="1:10" x14ac:dyDescent="0.25">
      <c r="A226" s="4">
        <v>46106</v>
      </c>
      <c r="B226" s="3" t="s">
        <v>1168</v>
      </c>
      <c r="C226" s="3" t="s">
        <v>353</v>
      </c>
      <c r="D226" s="3" t="s">
        <v>834</v>
      </c>
      <c r="E226" s="4">
        <v>46103</v>
      </c>
      <c r="F226" s="3" t="s">
        <v>5</v>
      </c>
      <c r="G226" s="3" t="s">
        <v>930</v>
      </c>
      <c r="H226" s="3" t="s">
        <v>931</v>
      </c>
      <c r="I226" s="3" t="s">
        <v>932</v>
      </c>
      <c r="J226" s="3" t="s">
        <v>32</v>
      </c>
    </row>
    <row r="227" spans="1:10" x14ac:dyDescent="0.25">
      <c r="A227" s="4">
        <v>46109</v>
      </c>
      <c r="B227" s="3" t="s">
        <v>1169</v>
      </c>
      <c r="C227" s="3" t="s">
        <v>353</v>
      </c>
      <c r="D227" s="3" t="s">
        <v>834</v>
      </c>
      <c r="E227" s="4">
        <v>46106</v>
      </c>
      <c r="F227" s="3" t="s">
        <v>932</v>
      </c>
      <c r="G227" s="3" t="s">
        <v>934</v>
      </c>
      <c r="H227" s="3" t="s">
        <v>935</v>
      </c>
      <c r="I227" s="3" t="s">
        <v>936</v>
      </c>
      <c r="J227" s="3" t="s">
        <v>32</v>
      </c>
    </row>
    <row r="228" spans="1:10" x14ac:dyDescent="0.25">
      <c r="A228" s="4">
        <v>46239</v>
      </c>
      <c r="B228" s="3" t="s">
        <v>1170</v>
      </c>
      <c r="C228" s="3" t="s">
        <v>357</v>
      </c>
      <c r="D228" s="3" t="s">
        <v>835</v>
      </c>
      <c r="E228" s="4">
        <v>46236</v>
      </c>
      <c r="F228" s="3" t="s">
        <v>5</v>
      </c>
      <c r="G228" s="3" t="s">
        <v>930</v>
      </c>
      <c r="H228" s="3" t="s">
        <v>931</v>
      </c>
      <c r="I228" s="3" t="s">
        <v>932</v>
      </c>
      <c r="J228" s="3" t="s">
        <v>21</v>
      </c>
    </row>
    <row r="229" spans="1:10" x14ac:dyDescent="0.25">
      <c r="A229" s="4">
        <v>46242</v>
      </c>
      <c r="B229" s="3" t="s">
        <v>1171</v>
      </c>
      <c r="C229" s="3" t="s">
        <v>357</v>
      </c>
      <c r="D229" s="3" t="s">
        <v>835</v>
      </c>
      <c r="E229" s="4">
        <v>46239</v>
      </c>
      <c r="F229" s="3" t="s">
        <v>932</v>
      </c>
      <c r="G229" s="3" t="s">
        <v>934</v>
      </c>
      <c r="H229" s="3" t="s">
        <v>935</v>
      </c>
      <c r="I229" s="3" t="s">
        <v>936</v>
      </c>
      <c r="J229" s="3" t="s">
        <v>21</v>
      </c>
    </row>
    <row r="230" spans="1:10" x14ac:dyDescent="0.25">
      <c r="A230" s="4">
        <v>46245</v>
      </c>
      <c r="B230" s="3" t="s">
        <v>1172</v>
      </c>
      <c r="C230" s="3" t="s">
        <v>357</v>
      </c>
      <c r="D230" s="3" t="s">
        <v>835</v>
      </c>
      <c r="E230" s="4">
        <v>46242</v>
      </c>
      <c r="F230" s="3" t="s">
        <v>936</v>
      </c>
      <c r="G230" s="3" t="s">
        <v>938</v>
      </c>
      <c r="H230" s="3" t="s">
        <v>939</v>
      </c>
      <c r="I230" s="3" t="s">
        <v>940</v>
      </c>
      <c r="J230" s="3" t="s">
        <v>21</v>
      </c>
    </row>
    <row r="231" spans="1:10" x14ac:dyDescent="0.25">
      <c r="A231" s="4">
        <v>46248</v>
      </c>
      <c r="B231" s="3" t="s">
        <v>1173</v>
      </c>
      <c r="C231" s="3" t="s">
        <v>357</v>
      </c>
      <c r="D231" s="3" t="s">
        <v>835</v>
      </c>
      <c r="E231" s="4">
        <v>46245</v>
      </c>
      <c r="F231" s="3" t="s">
        <v>84</v>
      </c>
      <c r="G231" s="3" t="s">
        <v>942</v>
      </c>
      <c r="H231" s="3" t="s">
        <v>943</v>
      </c>
      <c r="I231" s="3" t="s">
        <v>944</v>
      </c>
      <c r="J231" s="3" t="s">
        <v>21</v>
      </c>
    </row>
    <row r="232" spans="1:10" x14ac:dyDescent="0.25">
      <c r="A232" s="4">
        <v>46275</v>
      </c>
      <c r="B232" s="3" t="s">
        <v>1174</v>
      </c>
      <c r="C232" s="3" t="s">
        <v>360</v>
      </c>
      <c r="D232" s="3" t="s">
        <v>836</v>
      </c>
      <c r="E232" s="4">
        <v>46272</v>
      </c>
      <c r="F232" s="3" t="s">
        <v>5</v>
      </c>
      <c r="G232" s="3" t="s">
        <v>930</v>
      </c>
      <c r="H232" s="3" t="s">
        <v>931</v>
      </c>
      <c r="I232" s="3" t="s">
        <v>932</v>
      </c>
      <c r="J232" s="3" t="s">
        <v>21</v>
      </c>
    </row>
    <row r="233" spans="1:10" x14ac:dyDescent="0.25">
      <c r="A233" s="4">
        <v>46278</v>
      </c>
      <c r="B233" s="3" t="s">
        <v>1175</v>
      </c>
      <c r="C233" s="3" t="s">
        <v>360</v>
      </c>
      <c r="D233" s="3" t="s">
        <v>836</v>
      </c>
      <c r="E233" s="4">
        <v>46275</v>
      </c>
      <c r="F233" s="3" t="s">
        <v>932</v>
      </c>
      <c r="G233" s="3" t="s">
        <v>934</v>
      </c>
      <c r="H233" s="3" t="s">
        <v>935</v>
      </c>
      <c r="I233" s="3" t="s">
        <v>936</v>
      </c>
      <c r="J233" s="3" t="s">
        <v>21</v>
      </c>
    </row>
    <row r="234" spans="1:10" x14ac:dyDescent="0.25">
      <c r="A234" s="4">
        <v>46281</v>
      </c>
      <c r="B234" s="3" t="s">
        <v>1176</v>
      </c>
      <c r="C234" s="3" t="s">
        <v>360</v>
      </c>
      <c r="D234" s="3" t="s">
        <v>836</v>
      </c>
      <c r="E234" s="4">
        <v>46278</v>
      </c>
      <c r="F234" s="3" t="s">
        <v>936</v>
      </c>
      <c r="G234" s="3" t="s">
        <v>938</v>
      </c>
      <c r="H234" s="3" t="s">
        <v>939</v>
      </c>
      <c r="I234" s="3" t="s">
        <v>940</v>
      </c>
      <c r="J234" s="3" t="s">
        <v>21</v>
      </c>
    </row>
    <row r="235" spans="1:10" x14ac:dyDescent="0.25">
      <c r="A235" s="4">
        <v>46284</v>
      </c>
      <c r="B235" s="3" t="s">
        <v>1177</v>
      </c>
      <c r="C235" s="3" t="s">
        <v>360</v>
      </c>
      <c r="D235" s="3" t="s">
        <v>836</v>
      </c>
      <c r="E235" s="4">
        <v>46281</v>
      </c>
      <c r="F235" s="3" t="s">
        <v>84</v>
      </c>
      <c r="G235" s="3" t="s">
        <v>942</v>
      </c>
      <c r="H235" s="3" t="s">
        <v>943</v>
      </c>
      <c r="I235" s="3" t="s">
        <v>944</v>
      </c>
      <c r="J235" s="3" t="s">
        <v>21</v>
      </c>
    </row>
    <row r="236" spans="1:10" x14ac:dyDescent="0.25">
      <c r="A236" s="4">
        <v>46148</v>
      </c>
      <c r="B236" s="3" t="s">
        <v>1178</v>
      </c>
      <c r="C236" s="3" t="s">
        <v>364</v>
      </c>
      <c r="D236" s="3" t="s">
        <v>837</v>
      </c>
      <c r="E236" s="4">
        <v>46145</v>
      </c>
      <c r="F236" s="3" t="s">
        <v>5</v>
      </c>
      <c r="G236" s="3" t="s">
        <v>930</v>
      </c>
      <c r="H236" s="3" t="s">
        <v>931</v>
      </c>
      <c r="I236" s="3" t="s">
        <v>932</v>
      </c>
      <c r="J236" s="3" t="s">
        <v>52</v>
      </c>
    </row>
    <row r="237" spans="1:10" x14ac:dyDescent="0.25">
      <c r="A237" s="4">
        <v>46151</v>
      </c>
      <c r="B237" s="3" t="s">
        <v>1179</v>
      </c>
      <c r="C237" s="3" t="s">
        <v>364</v>
      </c>
      <c r="D237" s="3" t="s">
        <v>837</v>
      </c>
      <c r="E237" s="4">
        <v>46148</v>
      </c>
      <c r="F237" s="3" t="s">
        <v>932</v>
      </c>
      <c r="G237" s="3" t="s">
        <v>934</v>
      </c>
      <c r="H237" s="3" t="s">
        <v>935</v>
      </c>
      <c r="I237" s="3" t="s">
        <v>936</v>
      </c>
      <c r="J237" s="3" t="s">
        <v>52</v>
      </c>
    </row>
    <row r="238" spans="1:10" x14ac:dyDescent="0.25">
      <c r="A238" s="4">
        <v>46154</v>
      </c>
      <c r="B238" s="3" t="s">
        <v>1180</v>
      </c>
      <c r="C238" s="3" t="s">
        <v>364</v>
      </c>
      <c r="D238" s="3" t="s">
        <v>837</v>
      </c>
      <c r="E238" s="4">
        <v>46151</v>
      </c>
      <c r="F238" s="3" t="s">
        <v>936</v>
      </c>
      <c r="G238" s="3" t="s">
        <v>938</v>
      </c>
      <c r="H238" s="3" t="s">
        <v>939</v>
      </c>
      <c r="I238" s="3" t="s">
        <v>940</v>
      </c>
      <c r="J238" s="3" t="s">
        <v>52</v>
      </c>
    </row>
    <row r="239" spans="1:10" x14ac:dyDescent="0.25">
      <c r="A239" s="4">
        <v>46157</v>
      </c>
      <c r="B239" s="3" t="s">
        <v>1181</v>
      </c>
      <c r="C239" s="3" t="s">
        <v>364</v>
      </c>
      <c r="D239" s="3" t="s">
        <v>837</v>
      </c>
      <c r="E239" s="4">
        <v>46154</v>
      </c>
      <c r="F239" s="3" t="s">
        <v>84</v>
      </c>
      <c r="G239" s="3" t="s">
        <v>942</v>
      </c>
      <c r="H239" s="3" t="s">
        <v>943</v>
      </c>
      <c r="I239" s="3" t="s">
        <v>944</v>
      </c>
      <c r="J239" s="3" t="s">
        <v>52</v>
      </c>
    </row>
    <row r="240" spans="1:10" x14ac:dyDescent="0.25">
      <c r="A240" s="4">
        <v>46173</v>
      </c>
      <c r="B240" s="3" t="s">
        <v>1182</v>
      </c>
      <c r="C240" s="3" t="s">
        <v>368</v>
      </c>
      <c r="D240" s="3" t="s">
        <v>838</v>
      </c>
      <c r="E240" s="4">
        <v>46170</v>
      </c>
      <c r="F240" s="3" t="s">
        <v>5</v>
      </c>
      <c r="G240" s="3" t="s">
        <v>930</v>
      </c>
      <c r="H240" s="3" t="s">
        <v>931</v>
      </c>
      <c r="I240" s="3" t="s">
        <v>932</v>
      </c>
      <c r="J240" s="3" t="s">
        <v>21</v>
      </c>
    </row>
    <row r="241" spans="1:10" x14ac:dyDescent="0.25">
      <c r="A241" s="4">
        <v>46176</v>
      </c>
      <c r="B241" s="3" t="s">
        <v>1183</v>
      </c>
      <c r="C241" s="3" t="s">
        <v>368</v>
      </c>
      <c r="D241" s="3" t="s">
        <v>838</v>
      </c>
      <c r="E241" s="4">
        <v>46173</v>
      </c>
      <c r="F241" s="3" t="s">
        <v>932</v>
      </c>
      <c r="G241" s="3" t="s">
        <v>934</v>
      </c>
      <c r="H241" s="3" t="s">
        <v>935</v>
      </c>
      <c r="I241" s="3" t="s">
        <v>936</v>
      </c>
      <c r="J241" s="3" t="s">
        <v>21</v>
      </c>
    </row>
    <row r="242" spans="1:10" x14ac:dyDescent="0.25">
      <c r="A242" s="4">
        <v>46179</v>
      </c>
      <c r="B242" s="3" t="s">
        <v>1184</v>
      </c>
      <c r="C242" s="3" t="s">
        <v>368</v>
      </c>
      <c r="D242" s="3" t="s">
        <v>838</v>
      </c>
      <c r="E242" s="4">
        <v>46176</v>
      </c>
      <c r="F242" s="3" t="s">
        <v>936</v>
      </c>
      <c r="G242" s="3" t="s">
        <v>938</v>
      </c>
      <c r="H242" s="3" t="s">
        <v>939</v>
      </c>
      <c r="I242" s="3" t="s">
        <v>940</v>
      </c>
      <c r="J242" s="3" t="s">
        <v>21</v>
      </c>
    </row>
    <row r="243" spans="1:10" x14ac:dyDescent="0.25">
      <c r="A243" s="4">
        <v>46182</v>
      </c>
      <c r="B243" s="3" t="s">
        <v>1185</v>
      </c>
      <c r="C243" s="3" t="s">
        <v>368</v>
      </c>
      <c r="D243" s="3" t="s">
        <v>838</v>
      </c>
      <c r="E243" s="4">
        <v>46179</v>
      </c>
      <c r="F243" s="3" t="s">
        <v>84</v>
      </c>
      <c r="G243" s="3" t="s">
        <v>942</v>
      </c>
      <c r="H243" s="3" t="s">
        <v>943</v>
      </c>
      <c r="I243" s="3" t="s">
        <v>944</v>
      </c>
      <c r="J243" s="3" t="s">
        <v>21</v>
      </c>
    </row>
    <row r="244" spans="1:10" x14ac:dyDescent="0.25">
      <c r="A244" s="4">
        <v>46185</v>
      </c>
      <c r="B244" s="3" t="s">
        <v>1186</v>
      </c>
      <c r="C244" s="3" t="s">
        <v>368</v>
      </c>
      <c r="D244" s="3" t="s">
        <v>838</v>
      </c>
      <c r="E244" s="4">
        <v>46182</v>
      </c>
      <c r="F244" s="3" t="s">
        <v>946</v>
      </c>
      <c r="G244" s="3" t="s">
        <v>947</v>
      </c>
      <c r="H244" s="3" t="s">
        <v>948</v>
      </c>
      <c r="I244" s="3" t="s">
        <v>936</v>
      </c>
      <c r="J244" s="3" t="s">
        <v>21</v>
      </c>
    </row>
    <row r="245" spans="1:10" x14ac:dyDescent="0.25">
      <c r="A245" s="4">
        <v>46181</v>
      </c>
      <c r="B245" s="3" t="s">
        <v>1187</v>
      </c>
      <c r="C245" s="3" t="s">
        <v>371</v>
      </c>
      <c r="D245" s="3" t="s">
        <v>839</v>
      </c>
      <c r="E245" s="4">
        <v>46178</v>
      </c>
      <c r="F245" s="3" t="s">
        <v>5</v>
      </c>
      <c r="G245" s="3" t="s">
        <v>930</v>
      </c>
      <c r="H245" s="3" t="s">
        <v>931</v>
      </c>
      <c r="I245" s="3" t="s">
        <v>932</v>
      </c>
      <c r="J245" s="3" t="s">
        <v>52</v>
      </c>
    </row>
    <row r="246" spans="1:10" x14ac:dyDescent="0.25">
      <c r="A246" s="4">
        <v>46184</v>
      </c>
      <c r="B246" s="3" t="s">
        <v>1188</v>
      </c>
      <c r="C246" s="3" t="s">
        <v>371</v>
      </c>
      <c r="D246" s="3" t="s">
        <v>839</v>
      </c>
      <c r="E246" s="4">
        <v>46181</v>
      </c>
      <c r="F246" s="3" t="s">
        <v>932</v>
      </c>
      <c r="G246" s="3" t="s">
        <v>934</v>
      </c>
      <c r="H246" s="3" t="s">
        <v>935</v>
      </c>
      <c r="I246" s="3" t="s">
        <v>936</v>
      </c>
      <c r="J246" s="3" t="s">
        <v>52</v>
      </c>
    </row>
    <row r="247" spans="1:10" x14ac:dyDescent="0.25">
      <c r="A247" s="4">
        <v>46171</v>
      </c>
      <c r="B247" s="3" t="s">
        <v>1189</v>
      </c>
      <c r="C247" s="3" t="s">
        <v>375</v>
      </c>
      <c r="D247" s="3" t="s">
        <v>840</v>
      </c>
      <c r="E247" s="4">
        <v>46168</v>
      </c>
      <c r="F247" s="3" t="s">
        <v>5</v>
      </c>
      <c r="G247" s="3" t="s">
        <v>930</v>
      </c>
      <c r="H247" s="3" t="s">
        <v>931</v>
      </c>
      <c r="I247" s="3" t="s">
        <v>932</v>
      </c>
      <c r="J247" s="3" t="s">
        <v>64</v>
      </c>
    </row>
    <row r="248" spans="1:10" x14ac:dyDescent="0.25">
      <c r="A248" s="4">
        <v>46174</v>
      </c>
      <c r="B248" s="3" t="s">
        <v>1190</v>
      </c>
      <c r="C248" s="3" t="s">
        <v>375</v>
      </c>
      <c r="D248" s="3" t="s">
        <v>840</v>
      </c>
      <c r="E248" s="4">
        <v>46171</v>
      </c>
      <c r="F248" s="3" t="s">
        <v>932</v>
      </c>
      <c r="G248" s="3" t="s">
        <v>934</v>
      </c>
      <c r="H248" s="3" t="s">
        <v>935</v>
      </c>
      <c r="I248" s="3" t="s">
        <v>936</v>
      </c>
      <c r="J248" s="3" t="s">
        <v>64</v>
      </c>
    </row>
    <row r="249" spans="1:10" x14ac:dyDescent="0.25">
      <c r="A249" s="4">
        <v>46177</v>
      </c>
      <c r="B249" s="3" t="s">
        <v>1191</v>
      </c>
      <c r="C249" s="3" t="s">
        <v>375</v>
      </c>
      <c r="D249" s="3" t="s">
        <v>840</v>
      </c>
      <c r="E249" s="4">
        <v>46174</v>
      </c>
      <c r="F249" s="3" t="s">
        <v>936</v>
      </c>
      <c r="G249" s="3" t="s">
        <v>938</v>
      </c>
      <c r="H249" s="3" t="s">
        <v>939</v>
      </c>
      <c r="I249" s="3" t="s">
        <v>940</v>
      </c>
      <c r="J249" s="3" t="s">
        <v>64</v>
      </c>
    </row>
    <row r="250" spans="1:10" x14ac:dyDescent="0.25">
      <c r="A250" s="4">
        <v>46180</v>
      </c>
      <c r="B250" s="3" t="s">
        <v>1192</v>
      </c>
      <c r="C250" s="3" t="s">
        <v>375</v>
      </c>
      <c r="D250" s="3" t="s">
        <v>840</v>
      </c>
      <c r="E250" s="4">
        <v>46177</v>
      </c>
      <c r="F250" s="3" t="s">
        <v>84</v>
      </c>
      <c r="G250" s="3" t="s">
        <v>942</v>
      </c>
      <c r="H250" s="3" t="s">
        <v>943</v>
      </c>
      <c r="I250" s="3" t="s">
        <v>944</v>
      </c>
      <c r="J250" s="3" t="s">
        <v>64</v>
      </c>
    </row>
    <row r="251" spans="1:10" x14ac:dyDescent="0.25">
      <c r="A251" s="4">
        <v>46183</v>
      </c>
      <c r="B251" s="3" t="s">
        <v>1193</v>
      </c>
      <c r="C251" s="3" t="s">
        <v>375</v>
      </c>
      <c r="D251" s="3" t="s">
        <v>840</v>
      </c>
      <c r="E251" s="4">
        <v>46180</v>
      </c>
      <c r="F251" s="3" t="s">
        <v>946</v>
      </c>
      <c r="G251" s="3" t="s">
        <v>947</v>
      </c>
      <c r="H251" s="3" t="s">
        <v>948</v>
      </c>
      <c r="I251" s="3" t="s">
        <v>936</v>
      </c>
      <c r="J251" s="3" t="s">
        <v>64</v>
      </c>
    </row>
    <row r="252" spans="1:10" x14ac:dyDescent="0.25">
      <c r="A252" s="4">
        <v>46167</v>
      </c>
      <c r="B252" s="3" t="s">
        <v>1194</v>
      </c>
      <c r="C252" s="3" t="s">
        <v>379</v>
      </c>
      <c r="D252" s="3" t="s">
        <v>841</v>
      </c>
      <c r="E252" s="4">
        <v>46164</v>
      </c>
      <c r="F252" s="3" t="s">
        <v>5</v>
      </c>
      <c r="G252" s="3" t="s">
        <v>930</v>
      </c>
      <c r="H252" s="3" t="s">
        <v>931</v>
      </c>
      <c r="I252" s="3" t="s">
        <v>932</v>
      </c>
      <c r="J252" s="3" t="s">
        <v>32</v>
      </c>
    </row>
    <row r="253" spans="1:10" x14ac:dyDescent="0.25">
      <c r="A253" s="4">
        <v>46170</v>
      </c>
      <c r="B253" s="3" t="s">
        <v>1195</v>
      </c>
      <c r="C253" s="3" t="s">
        <v>379</v>
      </c>
      <c r="D253" s="3" t="s">
        <v>841</v>
      </c>
      <c r="E253" s="4">
        <v>46167</v>
      </c>
      <c r="F253" s="3" t="s">
        <v>932</v>
      </c>
      <c r="G253" s="3" t="s">
        <v>934</v>
      </c>
      <c r="H253" s="3" t="s">
        <v>935</v>
      </c>
      <c r="I253" s="3" t="s">
        <v>936</v>
      </c>
      <c r="J253" s="3" t="s">
        <v>32</v>
      </c>
    </row>
    <row r="254" spans="1:10" x14ac:dyDescent="0.25">
      <c r="A254" s="4">
        <v>46173</v>
      </c>
      <c r="B254" s="3" t="s">
        <v>1196</v>
      </c>
      <c r="C254" s="3" t="s">
        <v>379</v>
      </c>
      <c r="D254" s="3" t="s">
        <v>841</v>
      </c>
      <c r="E254" s="4">
        <v>46170</v>
      </c>
      <c r="F254" s="3" t="s">
        <v>936</v>
      </c>
      <c r="G254" s="3" t="s">
        <v>938</v>
      </c>
      <c r="H254" s="3" t="s">
        <v>939</v>
      </c>
      <c r="I254" s="3" t="s">
        <v>940</v>
      </c>
      <c r="J254" s="3" t="s">
        <v>32</v>
      </c>
    </row>
    <row r="255" spans="1:10" x14ac:dyDescent="0.25">
      <c r="A255" s="4">
        <v>46176</v>
      </c>
      <c r="B255" s="3" t="s">
        <v>1197</v>
      </c>
      <c r="C255" s="3" t="s">
        <v>379</v>
      </c>
      <c r="D255" s="3" t="s">
        <v>841</v>
      </c>
      <c r="E255" s="4">
        <v>46173</v>
      </c>
      <c r="F255" s="3" t="s">
        <v>5</v>
      </c>
      <c r="G255" s="3" t="s">
        <v>930</v>
      </c>
      <c r="H255" s="3" t="s">
        <v>931</v>
      </c>
      <c r="I255" s="3" t="s">
        <v>932</v>
      </c>
      <c r="J255" s="3" t="s">
        <v>32</v>
      </c>
    </row>
    <row r="256" spans="1:10" x14ac:dyDescent="0.25">
      <c r="A256" s="4">
        <v>46205</v>
      </c>
      <c r="B256" s="3" t="s">
        <v>1198</v>
      </c>
      <c r="C256" s="3" t="s">
        <v>384</v>
      </c>
      <c r="D256" s="3" t="s">
        <v>842</v>
      </c>
      <c r="E256" s="4">
        <v>46202</v>
      </c>
      <c r="F256" s="3" t="s">
        <v>5</v>
      </c>
      <c r="G256" s="3" t="s">
        <v>930</v>
      </c>
      <c r="H256" s="3" t="s">
        <v>931</v>
      </c>
      <c r="I256" s="3" t="s">
        <v>932</v>
      </c>
      <c r="J256" s="3" t="s">
        <v>64</v>
      </c>
    </row>
    <row r="257" spans="1:10" x14ac:dyDescent="0.25">
      <c r="A257" s="4">
        <v>46208</v>
      </c>
      <c r="B257" s="3" t="s">
        <v>1199</v>
      </c>
      <c r="C257" s="3" t="s">
        <v>384</v>
      </c>
      <c r="D257" s="3" t="s">
        <v>842</v>
      </c>
      <c r="E257" s="4">
        <v>46205</v>
      </c>
      <c r="F257" s="3" t="s">
        <v>932</v>
      </c>
      <c r="G257" s="3" t="s">
        <v>934</v>
      </c>
      <c r="H257" s="3" t="s">
        <v>935</v>
      </c>
      <c r="I257" s="3" t="s">
        <v>936</v>
      </c>
      <c r="J257" s="3" t="s">
        <v>64</v>
      </c>
    </row>
    <row r="258" spans="1:10" x14ac:dyDescent="0.25">
      <c r="A258" s="4">
        <v>46211</v>
      </c>
      <c r="B258" s="3" t="s">
        <v>1200</v>
      </c>
      <c r="C258" s="3" t="s">
        <v>384</v>
      </c>
      <c r="D258" s="3" t="s">
        <v>842</v>
      </c>
      <c r="E258" s="4">
        <v>46208</v>
      </c>
      <c r="F258" s="3" t="s">
        <v>936</v>
      </c>
      <c r="G258" s="3" t="s">
        <v>938</v>
      </c>
      <c r="H258" s="3" t="s">
        <v>939</v>
      </c>
      <c r="I258" s="3" t="s">
        <v>940</v>
      </c>
      <c r="J258" s="3" t="s">
        <v>64</v>
      </c>
    </row>
    <row r="259" spans="1:10" x14ac:dyDescent="0.25">
      <c r="A259" s="4">
        <v>46214</v>
      </c>
      <c r="B259" s="3" t="s">
        <v>1201</v>
      </c>
      <c r="C259" s="3" t="s">
        <v>384</v>
      </c>
      <c r="D259" s="3" t="s">
        <v>842</v>
      </c>
      <c r="E259" s="4">
        <v>46211</v>
      </c>
      <c r="F259" s="3" t="s">
        <v>84</v>
      </c>
      <c r="G259" s="3" t="s">
        <v>942</v>
      </c>
      <c r="H259" s="3" t="s">
        <v>943</v>
      </c>
      <c r="I259" s="3" t="s">
        <v>944</v>
      </c>
      <c r="J259" s="3" t="s">
        <v>64</v>
      </c>
    </row>
    <row r="260" spans="1:10" x14ac:dyDescent="0.25">
      <c r="A260" s="4">
        <v>46258</v>
      </c>
      <c r="B260" s="3" t="s">
        <v>1202</v>
      </c>
      <c r="C260" s="3" t="s">
        <v>388</v>
      </c>
      <c r="D260" s="3" t="s">
        <v>843</v>
      </c>
      <c r="E260" s="4">
        <v>46255</v>
      </c>
      <c r="F260" s="3" t="s">
        <v>5</v>
      </c>
      <c r="G260" s="3" t="s">
        <v>930</v>
      </c>
      <c r="H260" s="3" t="s">
        <v>931</v>
      </c>
      <c r="I260" s="3" t="s">
        <v>932</v>
      </c>
      <c r="J260" s="3" t="s">
        <v>32</v>
      </c>
    </row>
    <row r="261" spans="1:10" x14ac:dyDescent="0.25">
      <c r="A261" s="4">
        <v>46261</v>
      </c>
      <c r="B261" s="3" t="s">
        <v>1203</v>
      </c>
      <c r="C261" s="3" t="s">
        <v>388</v>
      </c>
      <c r="D261" s="3" t="s">
        <v>843</v>
      </c>
      <c r="E261" s="4">
        <v>46258</v>
      </c>
      <c r="F261" s="3" t="s">
        <v>932</v>
      </c>
      <c r="G261" s="3" t="s">
        <v>934</v>
      </c>
      <c r="H261" s="3" t="s">
        <v>935</v>
      </c>
      <c r="I261" s="3" t="s">
        <v>936</v>
      </c>
      <c r="J261" s="3" t="s">
        <v>32</v>
      </c>
    </row>
    <row r="262" spans="1:10" x14ac:dyDescent="0.25">
      <c r="A262" s="4">
        <v>46264</v>
      </c>
      <c r="B262" s="3" t="s">
        <v>1204</v>
      </c>
      <c r="C262" s="3" t="s">
        <v>388</v>
      </c>
      <c r="D262" s="3" t="s">
        <v>843</v>
      </c>
      <c r="E262" s="4">
        <v>46261</v>
      </c>
      <c r="F262" s="3" t="s">
        <v>936</v>
      </c>
      <c r="G262" s="3" t="s">
        <v>938</v>
      </c>
      <c r="H262" s="3" t="s">
        <v>939</v>
      </c>
      <c r="I262" s="3" t="s">
        <v>940</v>
      </c>
      <c r="J262" s="3" t="s">
        <v>32</v>
      </c>
    </row>
    <row r="263" spans="1:10" x14ac:dyDescent="0.25">
      <c r="A263" s="4">
        <v>46267</v>
      </c>
      <c r="B263" s="3" t="s">
        <v>1205</v>
      </c>
      <c r="C263" s="3" t="s">
        <v>388</v>
      </c>
      <c r="D263" s="3" t="s">
        <v>843</v>
      </c>
      <c r="E263" s="4">
        <v>46264</v>
      </c>
      <c r="F263" s="3" t="s">
        <v>5</v>
      </c>
      <c r="G263" s="3" t="s">
        <v>930</v>
      </c>
      <c r="H263" s="3" t="s">
        <v>931</v>
      </c>
      <c r="I263" s="3" t="s">
        <v>932</v>
      </c>
      <c r="J263" s="3" t="s">
        <v>32</v>
      </c>
    </row>
    <row r="264" spans="1:10" x14ac:dyDescent="0.25">
      <c r="A264" s="4">
        <v>46145</v>
      </c>
      <c r="B264" s="3" t="s">
        <v>1206</v>
      </c>
      <c r="C264" s="3" t="s">
        <v>391</v>
      </c>
      <c r="D264" s="3" t="s">
        <v>844</v>
      </c>
      <c r="E264" s="4">
        <v>46142</v>
      </c>
      <c r="F264" s="3" t="s">
        <v>5</v>
      </c>
      <c r="G264" s="3" t="s">
        <v>930</v>
      </c>
      <c r="H264" s="3" t="s">
        <v>931</v>
      </c>
      <c r="I264" s="3" t="s">
        <v>932</v>
      </c>
      <c r="J264" s="3" t="s">
        <v>21</v>
      </c>
    </row>
    <row r="265" spans="1:10" x14ac:dyDescent="0.25">
      <c r="A265" s="4">
        <v>46148</v>
      </c>
      <c r="B265" s="3" t="s">
        <v>1207</v>
      </c>
      <c r="C265" s="3" t="s">
        <v>391</v>
      </c>
      <c r="D265" s="3" t="s">
        <v>844</v>
      </c>
      <c r="E265" s="4">
        <v>46145</v>
      </c>
      <c r="F265" s="3" t="s">
        <v>932</v>
      </c>
      <c r="G265" s="3" t="s">
        <v>934</v>
      </c>
      <c r="H265" s="3" t="s">
        <v>935</v>
      </c>
      <c r="I265" s="3" t="s">
        <v>936</v>
      </c>
      <c r="J265" s="3" t="s">
        <v>21</v>
      </c>
    </row>
    <row r="266" spans="1:10" x14ac:dyDescent="0.25">
      <c r="A266" s="4">
        <v>46151</v>
      </c>
      <c r="B266" s="3" t="s">
        <v>1208</v>
      </c>
      <c r="C266" s="3" t="s">
        <v>391</v>
      </c>
      <c r="D266" s="3" t="s">
        <v>844</v>
      </c>
      <c r="E266" s="4">
        <v>46148</v>
      </c>
      <c r="F266" s="3" t="s">
        <v>936</v>
      </c>
      <c r="G266" s="3" t="s">
        <v>938</v>
      </c>
      <c r="H266" s="3" t="s">
        <v>939</v>
      </c>
      <c r="I266" s="3" t="s">
        <v>940</v>
      </c>
      <c r="J266" s="3" t="s">
        <v>21</v>
      </c>
    </row>
    <row r="267" spans="1:10" x14ac:dyDescent="0.25">
      <c r="A267" s="4">
        <v>46154</v>
      </c>
      <c r="B267" s="3" t="s">
        <v>1209</v>
      </c>
      <c r="C267" s="3" t="s">
        <v>391</v>
      </c>
      <c r="D267" s="3" t="s">
        <v>844</v>
      </c>
      <c r="E267" s="4">
        <v>46151</v>
      </c>
      <c r="F267" s="3" t="s">
        <v>84</v>
      </c>
      <c r="G267" s="3" t="s">
        <v>942</v>
      </c>
      <c r="H267" s="3" t="s">
        <v>943</v>
      </c>
      <c r="I267" s="3" t="s">
        <v>944</v>
      </c>
      <c r="J267" s="3" t="s">
        <v>21</v>
      </c>
    </row>
    <row r="268" spans="1:10" x14ac:dyDescent="0.25">
      <c r="A268" s="4">
        <v>46157</v>
      </c>
      <c r="B268" s="3" t="s">
        <v>1210</v>
      </c>
      <c r="C268" s="3" t="s">
        <v>391</v>
      </c>
      <c r="D268" s="3" t="s">
        <v>844</v>
      </c>
      <c r="E268" s="4">
        <v>46154</v>
      </c>
      <c r="F268" s="3" t="s">
        <v>946</v>
      </c>
      <c r="G268" s="3" t="s">
        <v>947</v>
      </c>
      <c r="H268" s="3" t="s">
        <v>948</v>
      </c>
      <c r="I268" s="3" t="s">
        <v>936</v>
      </c>
      <c r="J268" s="3" t="s">
        <v>21</v>
      </c>
    </row>
    <row r="269" spans="1:10" x14ac:dyDescent="0.25">
      <c r="A269" s="4">
        <v>46214</v>
      </c>
      <c r="B269" s="3" t="s">
        <v>1211</v>
      </c>
      <c r="C269" s="3" t="s">
        <v>396</v>
      </c>
      <c r="D269" s="3" t="s">
        <v>845</v>
      </c>
      <c r="E269" s="4">
        <v>46211</v>
      </c>
      <c r="F269" s="3" t="s">
        <v>5</v>
      </c>
      <c r="G269" s="3" t="s">
        <v>930</v>
      </c>
      <c r="H269" s="3" t="s">
        <v>931</v>
      </c>
      <c r="I269" s="3" t="s">
        <v>932</v>
      </c>
      <c r="J269" s="3" t="s">
        <v>52</v>
      </c>
    </row>
    <row r="270" spans="1:10" x14ac:dyDescent="0.25">
      <c r="A270" s="4">
        <v>46221</v>
      </c>
      <c r="B270" s="3" t="s">
        <v>1212</v>
      </c>
      <c r="C270" s="3" t="s">
        <v>400</v>
      </c>
      <c r="D270" s="3" t="s">
        <v>846</v>
      </c>
      <c r="E270" s="4">
        <v>46218</v>
      </c>
      <c r="F270" s="3" t="s">
        <v>5</v>
      </c>
      <c r="G270" s="3" t="s">
        <v>930</v>
      </c>
      <c r="H270" s="3" t="s">
        <v>931</v>
      </c>
      <c r="I270" s="3" t="s">
        <v>932</v>
      </c>
      <c r="J270" s="3" t="s">
        <v>21</v>
      </c>
    </row>
    <row r="271" spans="1:10" x14ac:dyDescent="0.25">
      <c r="A271" s="4">
        <v>46224</v>
      </c>
      <c r="B271" s="3" t="s">
        <v>1213</v>
      </c>
      <c r="C271" s="3" t="s">
        <v>400</v>
      </c>
      <c r="D271" s="3" t="s">
        <v>846</v>
      </c>
      <c r="E271" s="4">
        <v>46221</v>
      </c>
      <c r="F271" s="3" t="s">
        <v>932</v>
      </c>
      <c r="G271" s="3" t="s">
        <v>934</v>
      </c>
      <c r="H271" s="3" t="s">
        <v>935</v>
      </c>
      <c r="I271" s="3" t="s">
        <v>936</v>
      </c>
      <c r="J271" s="3" t="s">
        <v>21</v>
      </c>
    </row>
    <row r="272" spans="1:10" x14ac:dyDescent="0.25">
      <c r="A272" s="4">
        <v>46227</v>
      </c>
      <c r="B272" s="3" t="s">
        <v>1214</v>
      </c>
      <c r="C272" s="3" t="s">
        <v>400</v>
      </c>
      <c r="D272" s="3" t="s">
        <v>846</v>
      </c>
      <c r="E272" s="4">
        <v>46224</v>
      </c>
      <c r="F272" s="3" t="s">
        <v>936</v>
      </c>
      <c r="G272" s="3" t="s">
        <v>938</v>
      </c>
      <c r="H272" s="3" t="s">
        <v>939</v>
      </c>
      <c r="I272" s="3" t="s">
        <v>940</v>
      </c>
      <c r="J272" s="3" t="s">
        <v>21</v>
      </c>
    </row>
    <row r="273" spans="1:10" x14ac:dyDescent="0.25">
      <c r="A273" s="4">
        <v>46230</v>
      </c>
      <c r="B273" s="3" t="s">
        <v>1215</v>
      </c>
      <c r="C273" s="3" t="s">
        <v>400</v>
      </c>
      <c r="D273" s="3" t="s">
        <v>846</v>
      </c>
      <c r="E273" s="4">
        <v>46227</v>
      </c>
      <c r="F273" s="3" t="s">
        <v>84</v>
      </c>
      <c r="G273" s="3" t="s">
        <v>942</v>
      </c>
      <c r="H273" s="3" t="s">
        <v>943</v>
      </c>
      <c r="I273" s="3" t="s">
        <v>944</v>
      </c>
      <c r="J273" s="3" t="s">
        <v>21</v>
      </c>
    </row>
    <row r="274" spans="1:10" x14ac:dyDescent="0.25">
      <c r="A274" s="4">
        <v>46146</v>
      </c>
      <c r="B274" s="3" t="s">
        <v>1216</v>
      </c>
      <c r="C274" s="3" t="s">
        <v>404</v>
      </c>
      <c r="D274" s="3" t="s">
        <v>847</v>
      </c>
      <c r="E274" s="4">
        <v>46143</v>
      </c>
      <c r="F274" s="3" t="s">
        <v>5</v>
      </c>
      <c r="G274" s="3" t="s">
        <v>930</v>
      </c>
      <c r="H274" s="3" t="s">
        <v>931</v>
      </c>
      <c r="I274" s="3" t="s">
        <v>932</v>
      </c>
      <c r="J274" s="3" t="s">
        <v>21</v>
      </c>
    </row>
    <row r="275" spans="1:10" x14ac:dyDescent="0.25">
      <c r="A275" s="4">
        <v>46149</v>
      </c>
      <c r="B275" s="3" t="s">
        <v>1217</v>
      </c>
      <c r="C275" s="3" t="s">
        <v>404</v>
      </c>
      <c r="D275" s="3" t="s">
        <v>847</v>
      </c>
      <c r="E275" s="4">
        <v>46146</v>
      </c>
      <c r="F275" s="3" t="s">
        <v>932</v>
      </c>
      <c r="G275" s="3" t="s">
        <v>934</v>
      </c>
      <c r="H275" s="3" t="s">
        <v>935</v>
      </c>
      <c r="I275" s="3" t="s">
        <v>936</v>
      </c>
      <c r="J275" s="3" t="s">
        <v>21</v>
      </c>
    </row>
    <row r="276" spans="1:10" x14ac:dyDescent="0.25">
      <c r="A276" s="4">
        <v>46152</v>
      </c>
      <c r="B276" s="3" t="s">
        <v>1218</v>
      </c>
      <c r="C276" s="3" t="s">
        <v>404</v>
      </c>
      <c r="D276" s="3" t="s">
        <v>847</v>
      </c>
      <c r="E276" s="4">
        <v>46149</v>
      </c>
      <c r="F276" s="3" t="s">
        <v>936</v>
      </c>
      <c r="G276" s="3" t="s">
        <v>938</v>
      </c>
      <c r="H276" s="3" t="s">
        <v>939</v>
      </c>
      <c r="I276" s="3" t="s">
        <v>940</v>
      </c>
      <c r="J276" s="3" t="s">
        <v>21</v>
      </c>
    </row>
    <row r="277" spans="1:10" x14ac:dyDescent="0.25">
      <c r="A277" s="4">
        <v>46155</v>
      </c>
      <c r="B277" s="3" t="s">
        <v>1219</v>
      </c>
      <c r="C277" s="3" t="s">
        <v>404</v>
      </c>
      <c r="D277" s="3" t="s">
        <v>847</v>
      </c>
      <c r="E277" s="4">
        <v>46152</v>
      </c>
      <c r="F277" s="3" t="s">
        <v>84</v>
      </c>
      <c r="G277" s="3" t="s">
        <v>942</v>
      </c>
      <c r="H277" s="3" t="s">
        <v>943</v>
      </c>
      <c r="I277" s="3" t="s">
        <v>944</v>
      </c>
      <c r="J277" s="3" t="s">
        <v>21</v>
      </c>
    </row>
    <row r="278" spans="1:10" x14ac:dyDescent="0.25">
      <c r="A278" s="4">
        <v>46158</v>
      </c>
      <c r="B278" s="3" t="s">
        <v>1220</v>
      </c>
      <c r="C278" s="3" t="s">
        <v>404</v>
      </c>
      <c r="D278" s="3" t="s">
        <v>847</v>
      </c>
      <c r="E278" s="4">
        <v>46155</v>
      </c>
      <c r="F278" s="3" t="s">
        <v>946</v>
      </c>
      <c r="G278" s="3" t="s">
        <v>947</v>
      </c>
      <c r="H278" s="3" t="s">
        <v>948</v>
      </c>
      <c r="I278" s="3" t="s">
        <v>936</v>
      </c>
      <c r="J278" s="3" t="s">
        <v>21</v>
      </c>
    </row>
    <row r="279" spans="1:10" x14ac:dyDescent="0.25">
      <c r="A279" s="4">
        <v>46195</v>
      </c>
      <c r="B279" s="3" t="s">
        <v>1221</v>
      </c>
      <c r="C279" s="3" t="s">
        <v>408</v>
      </c>
      <c r="D279" s="3" t="s">
        <v>848</v>
      </c>
      <c r="E279" s="4">
        <v>46192</v>
      </c>
      <c r="F279" s="3" t="s">
        <v>5</v>
      </c>
      <c r="G279" s="3" t="s">
        <v>930</v>
      </c>
      <c r="H279" s="3" t="s">
        <v>931</v>
      </c>
      <c r="I279" s="3" t="s">
        <v>932</v>
      </c>
      <c r="J279" s="3" t="s">
        <v>64</v>
      </c>
    </row>
    <row r="280" spans="1:10" x14ac:dyDescent="0.25">
      <c r="A280" s="4">
        <v>46198</v>
      </c>
      <c r="B280" s="3" t="s">
        <v>1222</v>
      </c>
      <c r="C280" s="3" t="s">
        <v>408</v>
      </c>
      <c r="D280" s="3" t="s">
        <v>848</v>
      </c>
      <c r="E280" s="4">
        <v>46195</v>
      </c>
      <c r="F280" s="3" t="s">
        <v>932</v>
      </c>
      <c r="G280" s="3" t="s">
        <v>934</v>
      </c>
      <c r="H280" s="3" t="s">
        <v>935</v>
      </c>
      <c r="I280" s="3" t="s">
        <v>936</v>
      </c>
      <c r="J280" s="3" t="s">
        <v>64</v>
      </c>
    </row>
    <row r="281" spans="1:10" x14ac:dyDescent="0.25">
      <c r="A281" s="4">
        <v>46201</v>
      </c>
      <c r="B281" s="3" t="s">
        <v>1223</v>
      </c>
      <c r="C281" s="3" t="s">
        <v>408</v>
      </c>
      <c r="D281" s="3" t="s">
        <v>848</v>
      </c>
      <c r="E281" s="4">
        <v>46198</v>
      </c>
      <c r="F281" s="3" t="s">
        <v>936</v>
      </c>
      <c r="G281" s="3" t="s">
        <v>938</v>
      </c>
      <c r="H281" s="3" t="s">
        <v>939</v>
      </c>
      <c r="I281" s="3" t="s">
        <v>940</v>
      </c>
      <c r="J281" s="3" t="s">
        <v>64</v>
      </c>
    </row>
    <row r="282" spans="1:10" x14ac:dyDescent="0.25">
      <c r="A282" s="4">
        <v>46204</v>
      </c>
      <c r="B282" s="3" t="s">
        <v>1224</v>
      </c>
      <c r="C282" s="3" t="s">
        <v>408</v>
      </c>
      <c r="D282" s="3" t="s">
        <v>848</v>
      </c>
      <c r="E282" s="4">
        <v>46201</v>
      </c>
      <c r="F282" s="3" t="s">
        <v>84</v>
      </c>
      <c r="G282" s="3" t="s">
        <v>942</v>
      </c>
      <c r="H282" s="3" t="s">
        <v>943</v>
      </c>
      <c r="I282" s="3" t="s">
        <v>944</v>
      </c>
      <c r="J282" s="3" t="s">
        <v>64</v>
      </c>
    </row>
    <row r="283" spans="1:10" x14ac:dyDescent="0.25">
      <c r="A283" s="4">
        <v>46207</v>
      </c>
      <c r="B283" s="3" t="s">
        <v>1225</v>
      </c>
      <c r="C283" s="3" t="s">
        <v>408</v>
      </c>
      <c r="D283" s="3" t="s">
        <v>848</v>
      </c>
      <c r="E283" s="4">
        <v>46204</v>
      </c>
      <c r="F283" s="3" t="s">
        <v>946</v>
      </c>
      <c r="G283" s="3" t="s">
        <v>947</v>
      </c>
      <c r="H283" s="3" t="s">
        <v>948</v>
      </c>
      <c r="I283" s="3" t="s">
        <v>936</v>
      </c>
      <c r="J283" s="3" t="s">
        <v>64</v>
      </c>
    </row>
    <row r="284" spans="1:10" x14ac:dyDescent="0.25">
      <c r="A284" s="4">
        <v>46194</v>
      </c>
      <c r="B284" s="3" t="s">
        <v>1226</v>
      </c>
      <c r="C284" s="3" t="s">
        <v>413</v>
      </c>
      <c r="D284" s="3" t="s">
        <v>849</v>
      </c>
      <c r="E284" s="4">
        <v>46191</v>
      </c>
      <c r="F284" s="3" t="s">
        <v>5</v>
      </c>
      <c r="G284" s="3" t="s">
        <v>930</v>
      </c>
      <c r="H284" s="3" t="s">
        <v>931</v>
      </c>
      <c r="I284" s="3" t="s">
        <v>932</v>
      </c>
      <c r="J284" s="3" t="s">
        <v>21</v>
      </c>
    </row>
    <row r="285" spans="1:10" x14ac:dyDescent="0.25">
      <c r="A285" s="4">
        <v>46197</v>
      </c>
      <c r="B285" s="3" t="s">
        <v>1227</v>
      </c>
      <c r="C285" s="3" t="s">
        <v>413</v>
      </c>
      <c r="D285" s="3" t="s">
        <v>849</v>
      </c>
      <c r="E285" s="4">
        <v>46194</v>
      </c>
      <c r="F285" s="3" t="s">
        <v>932</v>
      </c>
      <c r="G285" s="3" t="s">
        <v>934</v>
      </c>
      <c r="H285" s="3" t="s">
        <v>935</v>
      </c>
      <c r="I285" s="3" t="s">
        <v>936</v>
      </c>
      <c r="J285" s="3" t="s">
        <v>21</v>
      </c>
    </row>
    <row r="286" spans="1:10" x14ac:dyDescent="0.25">
      <c r="A286" s="4">
        <v>46200</v>
      </c>
      <c r="B286" s="3" t="s">
        <v>1228</v>
      </c>
      <c r="C286" s="3" t="s">
        <v>413</v>
      </c>
      <c r="D286" s="3" t="s">
        <v>849</v>
      </c>
      <c r="E286" s="4">
        <v>46197</v>
      </c>
      <c r="F286" s="3" t="s">
        <v>936</v>
      </c>
      <c r="G286" s="3" t="s">
        <v>938</v>
      </c>
      <c r="H286" s="3" t="s">
        <v>939</v>
      </c>
      <c r="I286" s="3" t="s">
        <v>940</v>
      </c>
      <c r="J286" s="3" t="s">
        <v>21</v>
      </c>
    </row>
    <row r="287" spans="1:10" x14ac:dyDescent="0.25">
      <c r="A287" s="4">
        <v>46203</v>
      </c>
      <c r="B287" s="3" t="s">
        <v>1229</v>
      </c>
      <c r="C287" s="3" t="s">
        <v>413</v>
      </c>
      <c r="D287" s="3" t="s">
        <v>849</v>
      </c>
      <c r="E287" s="4">
        <v>46200</v>
      </c>
      <c r="F287" s="3" t="s">
        <v>84</v>
      </c>
      <c r="G287" s="3" t="s">
        <v>942</v>
      </c>
      <c r="H287" s="3" t="s">
        <v>943</v>
      </c>
      <c r="I287" s="3" t="s">
        <v>944</v>
      </c>
      <c r="J287" s="3" t="s">
        <v>21</v>
      </c>
    </row>
    <row r="288" spans="1:10" x14ac:dyDescent="0.25">
      <c r="A288" s="4">
        <v>46206</v>
      </c>
      <c r="B288" s="3" t="s">
        <v>1230</v>
      </c>
      <c r="C288" s="3" t="s">
        <v>413</v>
      </c>
      <c r="D288" s="3" t="s">
        <v>849</v>
      </c>
      <c r="E288" s="4">
        <v>46203</v>
      </c>
      <c r="F288" s="3" t="s">
        <v>946</v>
      </c>
      <c r="G288" s="3" t="s">
        <v>947</v>
      </c>
      <c r="H288" s="3" t="s">
        <v>948</v>
      </c>
      <c r="I288" s="3" t="s">
        <v>936</v>
      </c>
      <c r="J288" s="3" t="s">
        <v>21</v>
      </c>
    </row>
    <row r="289" spans="1:10" x14ac:dyDescent="0.25">
      <c r="A289" s="4">
        <v>46078</v>
      </c>
      <c r="B289" s="3" t="s">
        <v>1231</v>
      </c>
      <c r="C289" s="3" t="s">
        <v>416</v>
      </c>
      <c r="D289" s="3" t="s">
        <v>850</v>
      </c>
      <c r="E289" s="4">
        <v>46075</v>
      </c>
      <c r="F289" s="3" t="s">
        <v>5</v>
      </c>
      <c r="G289" s="3" t="s">
        <v>930</v>
      </c>
      <c r="H289" s="3" t="s">
        <v>931</v>
      </c>
      <c r="I289" s="3" t="s">
        <v>932</v>
      </c>
      <c r="J289" s="3" t="s">
        <v>21</v>
      </c>
    </row>
    <row r="290" spans="1:10" x14ac:dyDescent="0.25">
      <c r="A290" s="4">
        <v>46081</v>
      </c>
      <c r="B290" s="3" t="s">
        <v>1232</v>
      </c>
      <c r="C290" s="3" t="s">
        <v>416</v>
      </c>
      <c r="D290" s="3" t="s">
        <v>850</v>
      </c>
      <c r="E290" s="4">
        <v>46078</v>
      </c>
      <c r="F290" s="3" t="s">
        <v>932</v>
      </c>
      <c r="G290" s="3" t="s">
        <v>934</v>
      </c>
      <c r="H290" s="3" t="s">
        <v>935</v>
      </c>
      <c r="I290" s="3" t="s">
        <v>936</v>
      </c>
      <c r="J290" s="3" t="s">
        <v>21</v>
      </c>
    </row>
    <row r="291" spans="1:10" x14ac:dyDescent="0.25">
      <c r="A291" s="4">
        <v>46084</v>
      </c>
      <c r="B291" s="3" t="s">
        <v>1233</v>
      </c>
      <c r="C291" s="3" t="s">
        <v>416</v>
      </c>
      <c r="D291" s="3" t="s">
        <v>850</v>
      </c>
      <c r="E291" s="4">
        <v>46081</v>
      </c>
      <c r="F291" s="3" t="s">
        <v>936</v>
      </c>
      <c r="G291" s="3" t="s">
        <v>938</v>
      </c>
      <c r="H291" s="3" t="s">
        <v>939</v>
      </c>
      <c r="I291" s="3" t="s">
        <v>940</v>
      </c>
      <c r="J291" s="3" t="s">
        <v>21</v>
      </c>
    </row>
    <row r="292" spans="1:10" x14ac:dyDescent="0.25">
      <c r="A292" s="4">
        <v>46087</v>
      </c>
      <c r="B292" s="3" t="s">
        <v>1234</v>
      </c>
      <c r="C292" s="3" t="s">
        <v>416</v>
      </c>
      <c r="D292" s="3" t="s">
        <v>850</v>
      </c>
      <c r="E292" s="4">
        <v>46084</v>
      </c>
      <c r="F292" s="3" t="s">
        <v>84</v>
      </c>
      <c r="G292" s="3" t="s">
        <v>942</v>
      </c>
      <c r="H292" s="3" t="s">
        <v>943</v>
      </c>
      <c r="I292" s="3" t="s">
        <v>944</v>
      </c>
      <c r="J292" s="3" t="s">
        <v>21</v>
      </c>
    </row>
    <row r="293" spans="1:10" x14ac:dyDescent="0.25">
      <c r="A293" s="4">
        <v>46090</v>
      </c>
      <c r="B293" s="3" t="s">
        <v>1235</v>
      </c>
      <c r="C293" s="3" t="s">
        <v>416</v>
      </c>
      <c r="D293" s="3" t="s">
        <v>850</v>
      </c>
      <c r="E293" s="4">
        <v>46087</v>
      </c>
      <c r="F293" s="3" t="s">
        <v>946</v>
      </c>
      <c r="G293" s="3" t="s">
        <v>947</v>
      </c>
      <c r="H293" s="3" t="s">
        <v>948</v>
      </c>
      <c r="I293" s="3" t="s">
        <v>936</v>
      </c>
      <c r="J293" s="3" t="s">
        <v>21</v>
      </c>
    </row>
    <row r="294" spans="1:10" x14ac:dyDescent="0.25">
      <c r="A294" s="4">
        <v>46105</v>
      </c>
      <c r="B294" s="3" t="s">
        <v>1236</v>
      </c>
      <c r="C294" s="3" t="s">
        <v>420</v>
      </c>
      <c r="D294" s="3" t="s">
        <v>851</v>
      </c>
      <c r="E294" s="4">
        <v>46102</v>
      </c>
      <c r="F294" s="3" t="s">
        <v>5</v>
      </c>
      <c r="G294" s="3" t="s">
        <v>930</v>
      </c>
      <c r="H294" s="3" t="s">
        <v>931</v>
      </c>
      <c r="I294" s="3" t="s">
        <v>932</v>
      </c>
      <c r="J294" s="3" t="s">
        <v>32</v>
      </c>
    </row>
    <row r="295" spans="1:10" x14ac:dyDescent="0.25">
      <c r="A295" s="4">
        <v>46108</v>
      </c>
      <c r="B295" s="3" t="s">
        <v>1237</v>
      </c>
      <c r="C295" s="3" t="s">
        <v>420</v>
      </c>
      <c r="D295" s="3" t="s">
        <v>851</v>
      </c>
      <c r="E295" s="4">
        <v>46105</v>
      </c>
      <c r="F295" s="3" t="s">
        <v>932</v>
      </c>
      <c r="G295" s="3" t="s">
        <v>934</v>
      </c>
      <c r="H295" s="3" t="s">
        <v>935</v>
      </c>
      <c r="I295" s="3" t="s">
        <v>936</v>
      </c>
      <c r="J295" s="3" t="s">
        <v>32</v>
      </c>
    </row>
    <row r="296" spans="1:10" x14ac:dyDescent="0.25">
      <c r="A296" s="4">
        <v>46111</v>
      </c>
      <c r="B296" s="3" t="s">
        <v>1238</v>
      </c>
      <c r="C296" s="3" t="s">
        <v>420</v>
      </c>
      <c r="D296" s="3" t="s">
        <v>851</v>
      </c>
      <c r="E296" s="4">
        <v>46108</v>
      </c>
      <c r="F296" s="3" t="s">
        <v>936</v>
      </c>
      <c r="G296" s="3" t="s">
        <v>938</v>
      </c>
      <c r="H296" s="3" t="s">
        <v>939</v>
      </c>
      <c r="I296" s="3" t="s">
        <v>940</v>
      </c>
      <c r="J296" s="3" t="s">
        <v>32</v>
      </c>
    </row>
    <row r="297" spans="1:10" x14ac:dyDescent="0.25">
      <c r="A297" s="4">
        <v>46114</v>
      </c>
      <c r="B297" s="3" t="s">
        <v>1239</v>
      </c>
      <c r="C297" s="3" t="s">
        <v>420</v>
      </c>
      <c r="D297" s="3" t="s">
        <v>851</v>
      </c>
      <c r="E297" s="4">
        <v>46111</v>
      </c>
      <c r="F297" s="3" t="s">
        <v>5</v>
      </c>
      <c r="G297" s="3" t="s">
        <v>930</v>
      </c>
      <c r="H297" s="3" t="s">
        <v>931</v>
      </c>
      <c r="I297" s="3" t="s">
        <v>932</v>
      </c>
      <c r="J297" s="3" t="s">
        <v>32</v>
      </c>
    </row>
    <row r="298" spans="1:10" x14ac:dyDescent="0.25">
      <c r="A298" s="4">
        <v>46264</v>
      </c>
      <c r="B298" s="3" t="s">
        <v>1240</v>
      </c>
      <c r="C298" s="3" t="s">
        <v>424</v>
      </c>
      <c r="D298" s="3" t="s">
        <v>852</v>
      </c>
      <c r="E298" s="4">
        <v>46261</v>
      </c>
      <c r="F298" s="3" t="s">
        <v>5</v>
      </c>
      <c r="G298" s="3" t="s">
        <v>930</v>
      </c>
      <c r="H298" s="3" t="s">
        <v>931</v>
      </c>
      <c r="I298" s="3" t="s">
        <v>932</v>
      </c>
      <c r="J298" s="3" t="s">
        <v>52</v>
      </c>
    </row>
    <row r="299" spans="1:10" x14ac:dyDescent="0.25">
      <c r="A299" s="4">
        <v>46267</v>
      </c>
      <c r="B299" s="3" t="s">
        <v>1241</v>
      </c>
      <c r="C299" s="3" t="s">
        <v>424</v>
      </c>
      <c r="D299" s="3" t="s">
        <v>852</v>
      </c>
      <c r="E299" s="4">
        <v>46264</v>
      </c>
      <c r="F299" s="3" t="s">
        <v>932</v>
      </c>
      <c r="G299" s="3" t="s">
        <v>934</v>
      </c>
      <c r="H299" s="3" t="s">
        <v>935</v>
      </c>
      <c r="I299" s="3" t="s">
        <v>936</v>
      </c>
      <c r="J299" s="3" t="s">
        <v>52</v>
      </c>
    </row>
    <row r="300" spans="1:10" x14ac:dyDescent="0.25">
      <c r="A300" s="4">
        <v>46270</v>
      </c>
      <c r="B300" s="3" t="s">
        <v>1242</v>
      </c>
      <c r="C300" s="3" t="s">
        <v>424</v>
      </c>
      <c r="D300" s="3" t="s">
        <v>852</v>
      </c>
      <c r="E300" s="4">
        <v>46267</v>
      </c>
      <c r="F300" s="3" t="s">
        <v>936</v>
      </c>
      <c r="G300" s="3" t="s">
        <v>938</v>
      </c>
      <c r="H300" s="3" t="s">
        <v>939</v>
      </c>
      <c r="I300" s="3" t="s">
        <v>940</v>
      </c>
      <c r="J300" s="3" t="s">
        <v>52</v>
      </c>
    </row>
    <row r="301" spans="1:10" x14ac:dyDescent="0.25">
      <c r="A301" s="4">
        <v>46124</v>
      </c>
      <c r="B301" s="3" t="s">
        <v>1243</v>
      </c>
      <c r="C301" s="3" t="s">
        <v>428</v>
      </c>
      <c r="D301" s="3" t="s">
        <v>853</v>
      </c>
      <c r="E301" s="4">
        <v>46121</v>
      </c>
      <c r="F301" s="3" t="s">
        <v>5</v>
      </c>
      <c r="G301" s="3" t="s">
        <v>930</v>
      </c>
      <c r="H301" s="3" t="s">
        <v>931</v>
      </c>
      <c r="I301" s="3" t="s">
        <v>932</v>
      </c>
      <c r="J301" s="3" t="s">
        <v>32</v>
      </c>
    </row>
    <row r="302" spans="1:10" x14ac:dyDescent="0.25">
      <c r="A302" s="4">
        <v>46127</v>
      </c>
      <c r="B302" s="3" t="s">
        <v>1244</v>
      </c>
      <c r="C302" s="3" t="s">
        <v>428</v>
      </c>
      <c r="D302" s="3" t="s">
        <v>853</v>
      </c>
      <c r="E302" s="4">
        <v>46124</v>
      </c>
      <c r="F302" s="3" t="s">
        <v>932</v>
      </c>
      <c r="G302" s="3" t="s">
        <v>934</v>
      </c>
      <c r="H302" s="3" t="s">
        <v>935</v>
      </c>
      <c r="I302" s="3" t="s">
        <v>936</v>
      </c>
      <c r="J302" s="3" t="s">
        <v>32</v>
      </c>
    </row>
    <row r="303" spans="1:10" x14ac:dyDescent="0.25">
      <c r="A303" s="4">
        <v>46236</v>
      </c>
      <c r="B303" s="3" t="s">
        <v>1245</v>
      </c>
      <c r="C303" s="3" t="s">
        <v>431</v>
      </c>
      <c r="D303" s="3" t="s">
        <v>854</v>
      </c>
      <c r="E303" s="4">
        <v>46233</v>
      </c>
      <c r="F303" s="3" t="s">
        <v>5</v>
      </c>
      <c r="G303" s="3" t="s">
        <v>930</v>
      </c>
      <c r="H303" s="3" t="s">
        <v>931</v>
      </c>
      <c r="I303" s="3" t="s">
        <v>932</v>
      </c>
      <c r="J303" s="3" t="s">
        <v>64</v>
      </c>
    </row>
    <row r="304" spans="1:10" x14ac:dyDescent="0.25">
      <c r="A304" s="4">
        <v>46239</v>
      </c>
      <c r="B304" s="3" t="s">
        <v>1246</v>
      </c>
      <c r="C304" s="3" t="s">
        <v>431</v>
      </c>
      <c r="D304" s="3" t="s">
        <v>854</v>
      </c>
      <c r="E304" s="4">
        <v>46236</v>
      </c>
      <c r="F304" s="3" t="s">
        <v>932</v>
      </c>
      <c r="G304" s="3" t="s">
        <v>934</v>
      </c>
      <c r="H304" s="3" t="s">
        <v>935</v>
      </c>
      <c r="I304" s="3" t="s">
        <v>936</v>
      </c>
      <c r="J304" s="3" t="s">
        <v>64</v>
      </c>
    </row>
    <row r="305" spans="1:10" x14ac:dyDescent="0.25">
      <c r="A305" s="4">
        <v>46111</v>
      </c>
      <c r="B305" s="3" t="s">
        <v>1247</v>
      </c>
      <c r="C305" s="3" t="s">
        <v>435</v>
      </c>
      <c r="D305" s="3" t="s">
        <v>855</v>
      </c>
      <c r="E305" s="4">
        <v>46108</v>
      </c>
      <c r="F305" s="3" t="s">
        <v>5</v>
      </c>
      <c r="G305" s="3" t="s">
        <v>930</v>
      </c>
      <c r="H305" s="3" t="s">
        <v>931</v>
      </c>
      <c r="I305" s="3" t="s">
        <v>932</v>
      </c>
      <c r="J305" s="3" t="s">
        <v>64</v>
      </c>
    </row>
    <row r="306" spans="1:10" x14ac:dyDescent="0.25">
      <c r="A306" s="4">
        <v>46114</v>
      </c>
      <c r="B306" s="3" t="s">
        <v>1248</v>
      </c>
      <c r="C306" s="3" t="s">
        <v>435</v>
      </c>
      <c r="D306" s="3" t="s">
        <v>855</v>
      </c>
      <c r="E306" s="4">
        <v>46111</v>
      </c>
      <c r="F306" s="3" t="s">
        <v>932</v>
      </c>
      <c r="G306" s="3" t="s">
        <v>934</v>
      </c>
      <c r="H306" s="3" t="s">
        <v>935</v>
      </c>
      <c r="I306" s="3" t="s">
        <v>936</v>
      </c>
      <c r="J306" s="3" t="s">
        <v>64</v>
      </c>
    </row>
    <row r="307" spans="1:10" x14ac:dyDescent="0.25">
      <c r="A307" s="4">
        <v>46117</v>
      </c>
      <c r="B307" s="3" t="s">
        <v>1249</v>
      </c>
      <c r="C307" s="3" t="s">
        <v>435</v>
      </c>
      <c r="D307" s="3" t="s">
        <v>855</v>
      </c>
      <c r="E307" s="4">
        <v>46114</v>
      </c>
      <c r="F307" s="3" t="s">
        <v>936</v>
      </c>
      <c r="G307" s="3" t="s">
        <v>938</v>
      </c>
      <c r="H307" s="3" t="s">
        <v>939</v>
      </c>
      <c r="I307" s="3" t="s">
        <v>940</v>
      </c>
      <c r="J307" s="3" t="s">
        <v>64</v>
      </c>
    </row>
    <row r="308" spans="1:10" x14ac:dyDescent="0.25">
      <c r="A308" s="4">
        <v>46120</v>
      </c>
      <c r="B308" s="3" t="s">
        <v>1250</v>
      </c>
      <c r="C308" s="3" t="s">
        <v>435</v>
      </c>
      <c r="D308" s="3" t="s">
        <v>855</v>
      </c>
      <c r="E308" s="4">
        <v>46117</v>
      </c>
      <c r="F308" s="3" t="s">
        <v>84</v>
      </c>
      <c r="G308" s="3" t="s">
        <v>942</v>
      </c>
      <c r="H308" s="3" t="s">
        <v>943</v>
      </c>
      <c r="I308" s="3" t="s">
        <v>944</v>
      </c>
      <c r="J308" s="3" t="s">
        <v>64</v>
      </c>
    </row>
    <row r="309" spans="1:10" x14ac:dyDescent="0.25">
      <c r="A309" s="4">
        <v>46123</v>
      </c>
      <c r="B309" s="3" t="s">
        <v>1251</v>
      </c>
      <c r="C309" s="3" t="s">
        <v>435</v>
      </c>
      <c r="D309" s="3" t="s">
        <v>855</v>
      </c>
      <c r="E309" s="4">
        <v>46120</v>
      </c>
      <c r="F309" s="3" t="s">
        <v>946</v>
      </c>
      <c r="G309" s="3" t="s">
        <v>947</v>
      </c>
      <c r="H309" s="3" t="s">
        <v>948</v>
      </c>
      <c r="I309" s="3" t="s">
        <v>936</v>
      </c>
      <c r="J309" s="3" t="s">
        <v>64</v>
      </c>
    </row>
    <row r="310" spans="1:10" x14ac:dyDescent="0.25">
      <c r="A310" s="4">
        <v>46037</v>
      </c>
      <c r="B310" s="3" t="s">
        <v>1252</v>
      </c>
      <c r="C310" s="3" t="s">
        <v>439</v>
      </c>
      <c r="D310" s="3" t="s">
        <v>856</v>
      </c>
      <c r="E310" s="4">
        <v>46034</v>
      </c>
      <c r="F310" s="3" t="s">
        <v>5</v>
      </c>
      <c r="G310" s="3" t="s">
        <v>930</v>
      </c>
      <c r="H310" s="3" t="s">
        <v>931</v>
      </c>
      <c r="I310" s="3" t="s">
        <v>932</v>
      </c>
      <c r="J310" s="3" t="s">
        <v>52</v>
      </c>
    </row>
    <row r="311" spans="1:10" x14ac:dyDescent="0.25">
      <c r="A311" s="4">
        <v>46040</v>
      </c>
      <c r="B311" s="3" t="s">
        <v>1253</v>
      </c>
      <c r="C311" s="3" t="s">
        <v>439</v>
      </c>
      <c r="D311" s="3" t="s">
        <v>856</v>
      </c>
      <c r="E311" s="4">
        <v>46037</v>
      </c>
      <c r="F311" s="3" t="s">
        <v>932</v>
      </c>
      <c r="G311" s="3" t="s">
        <v>934</v>
      </c>
      <c r="H311" s="3" t="s">
        <v>935</v>
      </c>
      <c r="I311" s="3" t="s">
        <v>936</v>
      </c>
      <c r="J311" s="3" t="s">
        <v>52</v>
      </c>
    </row>
    <row r="312" spans="1:10" x14ac:dyDescent="0.25">
      <c r="A312" s="4">
        <v>46043</v>
      </c>
      <c r="B312" s="3" t="s">
        <v>1254</v>
      </c>
      <c r="C312" s="3" t="s">
        <v>439</v>
      </c>
      <c r="D312" s="3" t="s">
        <v>856</v>
      </c>
      <c r="E312" s="4">
        <v>46040</v>
      </c>
      <c r="F312" s="3" t="s">
        <v>936</v>
      </c>
      <c r="G312" s="3" t="s">
        <v>938</v>
      </c>
      <c r="H312" s="3" t="s">
        <v>939</v>
      </c>
      <c r="I312" s="3" t="s">
        <v>940</v>
      </c>
      <c r="J312" s="3" t="s">
        <v>52</v>
      </c>
    </row>
    <row r="313" spans="1:10" x14ac:dyDescent="0.25">
      <c r="A313" s="4">
        <v>46046</v>
      </c>
      <c r="B313" s="3" t="s">
        <v>1255</v>
      </c>
      <c r="C313" s="3" t="s">
        <v>439</v>
      </c>
      <c r="D313" s="3" t="s">
        <v>856</v>
      </c>
      <c r="E313" s="4">
        <v>46043</v>
      </c>
      <c r="F313" s="3" t="s">
        <v>5</v>
      </c>
      <c r="G313" s="3" t="s">
        <v>930</v>
      </c>
      <c r="H313" s="3" t="s">
        <v>931</v>
      </c>
      <c r="I313" s="3" t="s">
        <v>932</v>
      </c>
      <c r="J313" s="3" t="s">
        <v>52</v>
      </c>
    </row>
    <row r="314" spans="1:10" x14ac:dyDescent="0.25">
      <c r="A314" s="4">
        <v>46248</v>
      </c>
      <c r="B314" s="3" t="s">
        <v>1256</v>
      </c>
      <c r="C314" s="3" t="s">
        <v>443</v>
      </c>
      <c r="D314" s="3" t="s">
        <v>857</v>
      </c>
      <c r="E314" s="4">
        <v>46245</v>
      </c>
      <c r="F314" s="3" t="s">
        <v>5</v>
      </c>
      <c r="G314" s="3" t="s">
        <v>930</v>
      </c>
      <c r="H314" s="3" t="s">
        <v>931</v>
      </c>
      <c r="I314" s="3" t="s">
        <v>932</v>
      </c>
      <c r="J314" s="3" t="s">
        <v>64</v>
      </c>
    </row>
    <row r="315" spans="1:10" x14ac:dyDescent="0.25">
      <c r="A315" s="4">
        <v>46251</v>
      </c>
      <c r="B315" s="3" t="s">
        <v>1257</v>
      </c>
      <c r="C315" s="3" t="s">
        <v>443</v>
      </c>
      <c r="D315" s="3" t="s">
        <v>857</v>
      </c>
      <c r="E315" s="4">
        <v>46248</v>
      </c>
      <c r="F315" s="3" t="s">
        <v>932</v>
      </c>
      <c r="G315" s="3" t="s">
        <v>934</v>
      </c>
      <c r="H315" s="3" t="s">
        <v>935</v>
      </c>
      <c r="I315" s="3" t="s">
        <v>936</v>
      </c>
      <c r="J315" s="3" t="s">
        <v>64</v>
      </c>
    </row>
    <row r="316" spans="1:10" x14ac:dyDescent="0.25">
      <c r="A316" s="4">
        <v>46226</v>
      </c>
      <c r="B316" s="3" t="s">
        <v>1258</v>
      </c>
      <c r="C316" s="3" t="s">
        <v>447</v>
      </c>
      <c r="D316" s="3" t="s">
        <v>858</v>
      </c>
      <c r="E316" s="4">
        <v>46223</v>
      </c>
      <c r="F316" s="3" t="s">
        <v>5</v>
      </c>
      <c r="G316" s="3" t="s">
        <v>930</v>
      </c>
      <c r="H316" s="3" t="s">
        <v>931</v>
      </c>
      <c r="I316" s="3" t="s">
        <v>932</v>
      </c>
      <c r="J316" s="3" t="s">
        <v>52</v>
      </c>
    </row>
    <row r="317" spans="1:10" x14ac:dyDescent="0.25">
      <c r="A317" s="4">
        <v>46229</v>
      </c>
      <c r="B317" s="3" t="s">
        <v>1259</v>
      </c>
      <c r="C317" s="3" t="s">
        <v>447</v>
      </c>
      <c r="D317" s="3" t="s">
        <v>858</v>
      </c>
      <c r="E317" s="4">
        <v>46226</v>
      </c>
      <c r="F317" s="3" t="s">
        <v>932</v>
      </c>
      <c r="G317" s="3" t="s">
        <v>934</v>
      </c>
      <c r="H317" s="3" t="s">
        <v>935</v>
      </c>
      <c r="I317" s="3" t="s">
        <v>936</v>
      </c>
      <c r="J317" s="3" t="s">
        <v>52</v>
      </c>
    </row>
    <row r="318" spans="1:10" x14ac:dyDescent="0.25">
      <c r="A318" s="4">
        <v>46184</v>
      </c>
      <c r="B318" s="3" t="s">
        <v>1260</v>
      </c>
      <c r="C318" s="3" t="s">
        <v>451</v>
      </c>
      <c r="D318" s="3" t="s">
        <v>859</v>
      </c>
      <c r="E318" s="4">
        <v>46181</v>
      </c>
      <c r="F318" s="3" t="s">
        <v>5</v>
      </c>
      <c r="G318" s="3" t="s">
        <v>930</v>
      </c>
      <c r="H318" s="3" t="s">
        <v>931</v>
      </c>
      <c r="I318" s="3" t="s">
        <v>932</v>
      </c>
      <c r="J318" s="3" t="s">
        <v>21</v>
      </c>
    </row>
    <row r="319" spans="1:10" x14ac:dyDescent="0.25">
      <c r="A319" s="4">
        <v>46187</v>
      </c>
      <c r="B319" s="3" t="s">
        <v>1261</v>
      </c>
      <c r="C319" s="3" t="s">
        <v>451</v>
      </c>
      <c r="D319" s="3" t="s">
        <v>859</v>
      </c>
      <c r="E319" s="4">
        <v>46184</v>
      </c>
      <c r="F319" s="3" t="s">
        <v>932</v>
      </c>
      <c r="G319" s="3" t="s">
        <v>934</v>
      </c>
      <c r="H319" s="3" t="s">
        <v>935</v>
      </c>
      <c r="I319" s="3" t="s">
        <v>936</v>
      </c>
      <c r="J319" s="3" t="s">
        <v>21</v>
      </c>
    </row>
    <row r="320" spans="1:10" x14ac:dyDescent="0.25">
      <c r="A320" s="4">
        <v>46190</v>
      </c>
      <c r="B320" s="3" t="s">
        <v>1262</v>
      </c>
      <c r="C320" s="3" t="s">
        <v>451</v>
      </c>
      <c r="D320" s="3" t="s">
        <v>859</v>
      </c>
      <c r="E320" s="4">
        <v>46187</v>
      </c>
      <c r="F320" s="3" t="s">
        <v>936</v>
      </c>
      <c r="G320" s="3" t="s">
        <v>938</v>
      </c>
      <c r="H320" s="3" t="s">
        <v>939</v>
      </c>
      <c r="I320" s="3" t="s">
        <v>940</v>
      </c>
      <c r="J320" s="3" t="s">
        <v>21</v>
      </c>
    </row>
    <row r="321" spans="1:10" x14ac:dyDescent="0.25">
      <c r="A321" s="4">
        <v>46203</v>
      </c>
      <c r="B321" s="3" t="s">
        <v>1263</v>
      </c>
      <c r="C321" s="3" t="s">
        <v>457</v>
      </c>
      <c r="D321" s="3" t="s">
        <v>860</v>
      </c>
      <c r="E321" s="4">
        <v>46200</v>
      </c>
      <c r="F321" s="3" t="s">
        <v>5</v>
      </c>
      <c r="G321" s="3" t="s">
        <v>930</v>
      </c>
      <c r="H321" s="3" t="s">
        <v>931</v>
      </c>
      <c r="I321" s="3" t="s">
        <v>932</v>
      </c>
      <c r="J321" s="3" t="s">
        <v>32</v>
      </c>
    </row>
    <row r="322" spans="1:10" x14ac:dyDescent="0.25">
      <c r="A322" s="4">
        <v>46206</v>
      </c>
      <c r="B322" s="3" t="s">
        <v>1264</v>
      </c>
      <c r="C322" s="3" t="s">
        <v>457</v>
      </c>
      <c r="D322" s="3" t="s">
        <v>860</v>
      </c>
      <c r="E322" s="4">
        <v>46203</v>
      </c>
      <c r="F322" s="3" t="s">
        <v>932</v>
      </c>
      <c r="G322" s="3" t="s">
        <v>934</v>
      </c>
      <c r="H322" s="3" t="s">
        <v>935</v>
      </c>
      <c r="I322" s="3" t="s">
        <v>936</v>
      </c>
      <c r="J322" s="3" t="s">
        <v>32</v>
      </c>
    </row>
    <row r="323" spans="1:10" x14ac:dyDescent="0.25">
      <c r="A323" s="4">
        <v>46209</v>
      </c>
      <c r="B323" s="3" t="s">
        <v>1265</v>
      </c>
      <c r="C323" s="3" t="s">
        <v>457</v>
      </c>
      <c r="D323" s="3" t="s">
        <v>860</v>
      </c>
      <c r="E323" s="4">
        <v>46206</v>
      </c>
      <c r="F323" s="3" t="s">
        <v>936</v>
      </c>
      <c r="G323" s="3" t="s">
        <v>938</v>
      </c>
      <c r="H323" s="3" t="s">
        <v>939</v>
      </c>
      <c r="I323" s="3" t="s">
        <v>940</v>
      </c>
      <c r="J323" s="3" t="s">
        <v>32</v>
      </c>
    </row>
    <row r="324" spans="1:10" x14ac:dyDescent="0.25">
      <c r="A324" s="4">
        <v>46212</v>
      </c>
      <c r="B324" s="3" t="s">
        <v>1266</v>
      </c>
      <c r="C324" s="3" t="s">
        <v>457</v>
      </c>
      <c r="D324" s="3" t="s">
        <v>860</v>
      </c>
      <c r="E324" s="4">
        <v>46209</v>
      </c>
      <c r="F324" s="3" t="s">
        <v>84</v>
      </c>
      <c r="G324" s="3" t="s">
        <v>942</v>
      </c>
      <c r="H324" s="3" t="s">
        <v>943</v>
      </c>
      <c r="I324" s="3" t="s">
        <v>944</v>
      </c>
      <c r="J324" s="3" t="s">
        <v>32</v>
      </c>
    </row>
    <row r="325" spans="1:10" x14ac:dyDescent="0.25">
      <c r="A325" s="4">
        <v>46215</v>
      </c>
      <c r="B325" s="3" t="s">
        <v>1267</v>
      </c>
      <c r="C325" s="3" t="s">
        <v>457</v>
      </c>
      <c r="D325" s="3" t="s">
        <v>860</v>
      </c>
      <c r="E325" s="4">
        <v>46212</v>
      </c>
      <c r="F325" s="3" t="s">
        <v>946</v>
      </c>
      <c r="G325" s="3" t="s">
        <v>947</v>
      </c>
      <c r="H325" s="3" t="s">
        <v>948</v>
      </c>
      <c r="I325" s="3" t="s">
        <v>936</v>
      </c>
      <c r="J325" s="3" t="s">
        <v>32</v>
      </c>
    </row>
    <row r="326" spans="1:10" x14ac:dyDescent="0.25">
      <c r="A326" s="4">
        <v>46088</v>
      </c>
      <c r="B326" s="3" t="s">
        <v>1268</v>
      </c>
      <c r="C326" s="3" t="s">
        <v>461</v>
      </c>
      <c r="D326" s="3" t="s">
        <v>861</v>
      </c>
      <c r="E326" s="4">
        <v>46085</v>
      </c>
      <c r="F326" s="3" t="s">
        <v>5</v>
      </c>
      <c r="G326" s="3" t="s">
        <v>930</v>
      </c>
      <c r="H326" s="3" t="s">
        <v>931</v>
      </c>
      <c r="I326" s="3" t="s">
        <v>932</v>
      </c>
      <c r="J326" s="3" t="s">
        <v>32</v>
      </c>
    </row>
    <row r="327" spans="1:10" x14ac:dyDescent="0.25">
      <c r="A327" s="4">
        <v>46091</v>
      </c>
      <c r="B327" s="3" t="s">
        <v>1269</v>
      </c>
      <c r="C327" s="3" t="s">
        <v>461</v>
      </c>
      <c r="D327" s="3" t="s">
        <v>861</v>
      </c>
      <c r="E327" s="4">
        <v>46088</v>
      </c>
      <c r="F327" s="3" t="s">
        <v>932</v>
      </c>
      <c r="G327" s="3" t="s">
        <v>934</v>
      </c>
      <c r="H327" s="3" t="s">
        <v>935</v>
      </c>
      <c r="I327" s="3" t="s">
        <v>936</v>
      </c>
      <c r="J327" s="3" t="s">
        <v>32</v>
      </c>
    </row>
    <row r="328" spans="1:10" x14ac:dyDescent="0.25">
      <c r="A328" s="4">
        <v>46094</v>
      </c>
      <c r="B328" s="3" t="s">
        <v>1270</v>
      </c>
      <c r="C328" s="3" t="s">
        <v>461</v>
      </c>
      <c r="D328" s="3" t="s">
        <v>861</v>
      </c>
      <c r="E328" s="4">
        <v>46091</v>
      </c>
      <c r="F328" s="3" t="s">
        <v>936</v>
      </c>
      <c r="G328" s="3" t="s">
        <v>938</v>
      </c>
      <c r="H328" s="3" t="s">
        <v>939</v>
      </c>
      <c r="I328" s="3" t="s">
        <v>940</v>
      </c>
      <c r="J328" s="3" t="s">
        <v>32</v>
      </c>
    </row>
    <row r="329" spans="1:10" x14ac:dyDescent="0.25">
      <c r="A329" s="4">
        <v>46097</v>
      </c>
      <c r="B329" s="3" t="s">
        <v>1271</v>
      </c>
      <c r="C329" s="3" t="s">
        <v>461</v>
      </c>
      <c r="D329" s="3" t="s">
        <v>861</v>
      </c>
      <c r="E329" s="4">
        <v>46094</v>
      </c>
      <c r="F329" s="3" t="s">
        <v>84</v>
      </c>
      <c r="G329" s="3" t="s">
        <v>942</v>
      </c>
      <c r="H329" s="3" t="s">
        <v>943</v>
      </c>
      <c r="I329" s="3" t="s">
        <v>944</v>
      </c>
      <c r="J329" s="3" t="s">
        <v>32</v>
      </c>
    </row>
    <row r="330" spans="1:10" x14ac:dyDescent="0.25">
      <c r="A330" s="4">
        <v>46100</v>
      </c>
      <c r="B330" s="3" t="s">
        <v>1272</v>
      </c>
      <c r="C330" s="3" t="s">
        <v>461</v>
      </c>
      <c r="D330" s="3" t="s">
        <v>861</v>
      </c>
      <c r="E330" s="4">
        <v>46097</v>
      </c>
      <c r="F330" s="3" t="s">
        <v>946</v>
      </c>
      <c r="G330" s="3" t="s">
        <v>947</v>
      </c>
      <c r="H330" s="3" t="s">
        <v>948</v>
      </c>
      <c r="I330" s="3" t="s">
        <v>936</v>
      </c>
      <c r="J330" s="3" t="s">
        <v>32</v>
      </c>
    </row>
    <row r="331" spans="1:10" x14ac:dyDescent="0.25">
      <c r="A331" s="4">
        <v>46153</v>
      </c>
      <c r="B331" s="3" t="s">
        <v>1273</v>
      </c>
      <c r="C331" s="3" t="s">
        <v>465</v>
      </c>
      <c r="D331" s="3" t="s">
        <v>862</v>
      </c>
      <c r="E331" s="4">
        <v>46150</v>
      </c>
      <c r="F331" s="3" t="s">
        <v>5</v>
      </c>
      <c r="G331" s="3" t="s">
        <v>930</v>
      </c>
      <c r="H331" s="3" t="s">
        <v>931</v>
      </c>
      <c r="I331" s="3" t="s">
        <v>932</v>
      </c>
      <c r="J331" s="3" t="s">
        <v>32</v>
      </c>
    </row>
    <row r="332" spans="1:10" x14ac:dyDescent="0.25">
      <c r="A332" s="4">
        <v>46156</v>
      </c>
      <c r="B332" s="3" t="s">
        <v>1274</v>
      </c>
      <c r="C332" s="3" t="s">
        <v>465</v>
      </c>
      <c r="D332" s="3" t="s">
        <v>862</v>
      </c>
      <c r="E332" s="4">
        <v>46153</v>
      </c>
      <c r="F332" s="3" t="s">
        <v>932</v>
      </c>
      <c r="G332" s="3" t="s">
        <v>934</v>
      </c>
      <c r="H332" s="3" t="s">
        <v>935</v>
      </c>
      <c r="I332" s="3" t="s">
        <v>936</v>
      </c>
      <c r="J332" s="3" t="s">
        <v>32</v>
      </c>
    </row>
    <row r="333" spans="1:10" x14ac:dyDescent="0.25">
      <c r="A333" s="4">
        <v>46159</v>
      </c>
      <c r="B333" s="3" t="s">
        <v>1275</v>
      </c>
      <c r="C333" s="3" t="s">
        <v>465</v>
      </c>
      <c r="D333" s="3" t="s">
        <v>862</v>
      </c>
      <c r="E333" s="4">
        <v>46156</v>
      </c>
      <c r="F333" s="3" t="s">
        <v>936</v>
      </c>
      <c r="G333" s="3" t="s">
        <v>938</v>
      </c>
      <c r="H333" s="3" t="s">
        <v>939</v>
      </c>
      <c r="I333" s="3" t="s">
        <v>940</v>
      </c>
      <c r="J333" s="3" t="s">
        <v>32</v>
      </c>
    </row>
    <row r="334" spans="1:10" x14ac:dyDescent="0.25">
      <c r="A334" s="4">
        <v>46162</v>
      </c>
      <c r="B334" s="3" t="s">
        <v>1276</v>
      </c>
      <c r="C334" s="3" t="s">
        <v>465</v>
      </c>
      <c r="D334" s="3" t="s">
        <v>862</v>
      </c>
      <c r="E334" s="4">
        <v>46159</v>
      </c>
      <c r="F334" s="3" t="s">
        <v>84</v>
      </c>
      <c r="G334" s="3" t="s">
        <v>942</v>
      </c>
      <c r="H334" s="3" t="s">
        <v>943</v>
      </c>
      <c r="I334" s="3" t="s">
        <v>944</v>
      </c>
      <c r="J334" s="3" t="s">
        <v>32</v>
      </c>
    </row>
    <row r="335" spans="1:10" x14ac:dyDescent="0.25">
      <c r="A335" s="4">
        <v>46165</v>
      </c>
      <c r="B335" s="3" t="s">
        <v>1277</v>
      </c>
      <c r="C335" s="3" t="s">
        <v>465</v>
      </c>
      <c r="D335" s="3" t="s">
        <v>862</v>
      </c>
      <c r="E335" s="4">
        <v>46162</v>
      </c>
      <c r="F335" s="3" t="s">
        <v>946</v>
      </c>
      <c r="G335" s="3" t="s">
        <v>947</v>
      </c>
      <c r="H335" s="3" t="s">
        <v>948</v>
      </c>
      <c r="I335" s="3" t="s">
        <v>936</v>
      </c>
      <c r="J335" s="3" t="s">
        <v>32</v>
      </c>
    </row>
    <row r="336" spans="1:10" x14ac:dyDescent="0.25">
      <c r="A336" s="4">
        <v>46199</v>
      </c>
      <c r="B336" s="3" t="s">
        <v>1278</v>
      </c>
      <c r="C336" s="3" t="s">
        <v>470</v>
      </c>
      <c r="D336" s="3" t="s">
        <v>863</v>
      </c>
      <c r="E336" s="4">
        <v>46196</v>
      </c>
      <c r="F336" s="3" t="s">
        <v>5</v>
      </c>
      <c r="G336" s="3" t="s">
        <v>930</v>
      </c>
      <c r="H336" s="3" t="s">
        <v>931</v>
      </c>
      <c r="I336" s="3" t="s">
        <v>932</v>
      </c>
      <c r="J336" s="3" t="s">
        <v>64</v>
      </c>
    </row>
    <row r="337" spans="1:10" x14ac:dyDescent="0.25">
      <c r="A337" s="4">
        <v>46202</v>
      </c>
      <c r="B337" s="3" t="s">
        <v>1279</v>
      </c>
      <c r="C337" s="3" t="s">
        <v>470</v>
      </c>
      <c r="D337" s="3" t="s">
        <v>863</v>
      </c>
      <c r="E337" s="4">
        <v>46199</v>
      </c>
      <c r="F337" s="3" t="s">
        <v>932</v>
      </c>
      <c r="G337" s="3" t="s">
        <v>934</v>
      </c>
      <c r="H337" s="3" t="s">
        <v>935</v>
      </c>
      <c r="I337" s="3" t="s">
        <v>936</v>
      </c>
      <c r="J337" s="3" t="s">
        <v>64</v>
      </c>
    </row>
    <row r="338" spans="1:10" x14ac:dyDescent="0.25">
      <c r="A338" s="4">
        <v>46205</v>
      </c>
      <c r="B338" s="3" t="s">
        <v>1280</v>
      </c>
      <c r="C338" s="3" t="s">
        <v>470</v>
      </c>
      <c r="D338" s="3" t="s">
        <v>863</v>
      </c>
      <c r="E338" s="4">
        <v>46202</v>
      </c>
      <c r="F338" s="3" t="s">
        <v>936</v>
      </c>
      <c r="G338" s="3" t="s">
        <v>938</v>
      </c>
      <c r="H338" s="3" t="s">
        <v>939</v>
      </c>
      <c r="I338" s="3" t="s">
        <v>940</v>
      </c>
      <c r="J338" s="3" t="s">
        <v>64</v>
      </c>
    </row>
    <row r="339" spans="1:10" x14ac:dyDescent="0.25">
      <c r="A339" s="4">
        <v>46208</v>
      </c>
      <c r="B339" s="3" t="s">
        <v>1281</v>
      </c>
      <c r="C339" s="3" t="s">
        <v>470</v>
      </c>
      <c r="D339" s="3" t="s">
        <v>863</v>
      </c>
      <c r="E339" s="4">
        <v>46205</v>
      </c>
      <c r="F339" s="3" t="s">
        <v>84</v>
      </c>
      <c r="G339" s="3" t="s">
        <v>942</v>
      </c>
      <c r="H339" s="3" t="s">
        <v>943</v>
      </c>
      <c r="I339" s="3" t="s">
        <v>944</v>
      </c>
      <c r="J339" s="3" t="s">
        <v>64</v>
      </c>
    </row>
    <row r="340" spans="1:10" x14ac:dyDescent="0.25">
      <c r="A340" s="4">
        <v>46211</v>
      </c>
      <c r="B340" s="3" t="s">
        <v>1282</v>
      </c>
      <c r="C340" s="3" t="s">
        <v>470</v>
      </c>
      <c r="D340" s="3" t="s">
        <v>863</v>
      </c>
      <c r="E340" s="4">
        <v>46208</v>
      </c>
      <c r="F340" s="3" t="s">
        <v>946</v>
      </c>
      <c r="G340" s="3" t="s">
        <v>947</v>
      </c>
      <c r="H340" s="3" t="s">
        <v>948</v>
      </c>
      <c r="I340" s="3" t="s">
        <v>936</v>
      </c>
      <c r="J340" s="3" t="s">
        <v>64</v>
      </c>
    </row>
    <row r="341" spans="1:10" x14ac:dyDescent="0.25">
      <c r="A341" s="4">
        <v>46124</v>
      </c>
      <c r="B341" s="3" t="s">
        <v>1283</v>
      </c>
      <c r="C341" s="3" t="s">
        <v>474</v>
      </c>
      <c r="D341" s="3" t="s">
        <v>864</v>
      </c>
      <c r="E341" s="4">
        <v>46121</v>
      </c>
      <c r="F341" s="3" t="s">
        <v>5</v>
      </c>
      <c r="G341" s="3" t="s">
        <v>930</v>
      </c>
      <c r="H341" s="3" t="s">
        <v>931</v>
      </c>
      <c r="I341" s="3" t="s">
        <v>932</v>
      </c>
      <c r="J341" s="3" t="s">
        <v>32</v>
      </c>
    </row>
    <row r="342" spans="1:10" x14ac:dyDescent="0.25">
      <c r="A342" s="4">
        <v>46127</v>
      </c>
      <c r="B342" s="3" t="s">
        <v>1284</v>
      </c>
      <c r="C342" s="3" t="s">
        <v>474</v>
      </c>
      <c r="D342" s="3" t="s">
        <v>864</v>
      </c>
      <c r="E342" s="4">
        <v>46124</v>
      </c>
      <c r="F342" s="3" t="s">
        <v>932</v>
      </c>
      <c r="G342" s="3" t="s">
        <v>934</v>
      </c>
      <c r="H342" s="3" t="s">
        <v>935</v>
      </c>
      <c r="I342" s="3" t="s">
        <v>936</v>
      </c>
      <c r="J342" s="3" t="s">
        <v>32</v>
      </c>
    </row>
    <row r="343" spans="1:10" x14ac:dyDescent="0.25">
      <c r="A343" s="4">
        <v>46130</v>
      </c>
      <c r="B343" s="3" t="s">
        <v>1285</v>
      </c>
      <c r="C343" s="3" t="s">
        <v>474</v>
      </c>
      <c r="D343" s="3" t="s">
        <v>864</v>
      </c>
      <c r="E343" s="4">
        <v>46127</v>
      </c>
      <c r="F343" s="3" t="s">
        <v>936</v>
      </c>
      <c r="G343" s="3" t="s">
        <v>938</v>
      </c>
      <c r="H343" s="3" t="s">
        <v>939</v>
      </c>
      <c r="I343" s="3" t="s">
        <v>940</v>
      </c>
      <c r="J343" s="3" t="s">
        <v>32</v>
      </c>
    </row>
    <row r="344" spans="1:10" x14ac:dyDescent="0.25">
      <c r="A344" s="4">
        <v>46133</v>
      </c>
      <c r="B344" s="3" t="s">
        <v>1286</v>
      </c>
      <c r="C344" s="3" t="s">
        <v>474</v>
      </c>
      <c r="D344" s="3" t="s">
        <v>864</v>
      </c>
      <c r="E344" s="4">
        <v>46130</v>
      </c>
      <c r="F344" s="3" t="s">
        <v>84</v>
      </c>
      <c r="G344" s="3" t="s">
        <v>942</v>
      </c>
      <c r="H344" s="3" t="s">
        <v>943</v>
      </c>
      <c r="I344" s="3" t="s">
        <v>944</v>
      </c>
      <c r="J344" s="3" t="s">
        <v>32</v>
      </c>
    </row>
    <row r="345" spans="1:10" x14ac:dyDescent="0.25">
      <c r="A345" s="4">
        <v>46096</v>
      </c>
      <c r="B345" s="3" t="s">
        <v>1287</v>
      </c>
      <c r="C345" s="3" t="s">
        <v>477</v>
      </c>
      <c r="D345" s="3" t="s">
        <v>865</v>
      </c>
      <c r="E345" s="4">
        <v>46093</v>
      </c>
      <c r="F345" s="3" t="s">
        <v>5</v>
      </c>
      <c r="G345" s="3" t="s">
        <v>930</v>
      </c>
      <c r="H345" s="3" t="s">
        <v>931</v>
      </c>
      <c r="I345" s="3" t="s">
        <v>932</v>
      </c>
      <c r="J345" s="3" t="s">
        <v>52</v>
      </c>
    </row>
    <row r="346" spans="1:10" x14ac:dyDescent="0.25">
      <c r="A346" s="4">
        <v>46188</v>
      </c>
      <c r="B346" s="3" t="s">
        <v>1288</v>
      </c>
      <c r="C346" s="3" t="s">
        <v>482</v>
      </c>
      <c r="D346" s="3" t="s">
        <v>866</v>
      </c>
      <c r="E346" s="4">
        <v>46185</v>
      </c>
      <c r="F346" s="3" t="s">
        <v>5</v>
      </c>
      <c r="G346" s="3" t="s">
        <v>930</v>
      </c>
      <c r="H346" s="3" t="s">
        <v>931</v>
      </c>
      <c r="I346" s="3" t="s">
        <v>932</v>
      </c>
      <c r="J346" s="3" t="s">
        <v>32</v>
      </c>
    </row>
    <row r="347" spans="1:10" x14ac:dyDescent="0.25">
      <c r="A347" s="4">
        <v>46191</v>
      </c>
      <c r="B347" s="3" t="s">
        <v>1289</v>
      </c>
      <c r="C347" s="3" t="s">
        <v>482</v>
      </c>
      <c r="D347" s="3" t="s">
        <v>866</v>
      </c>
      <c r="E347" s="4">
        <v>46188</v>
      </c>
      <c r="F347" s="3" t="s">
        <v>932</v>
      </c>
      <c r="G347" s="3" t="s">
        <v>934</v>
      </c>
      <c r="H347" s="3" t="s">
        <v>935</v>
      </c>
      <c r="I347" s="3" t="s">
        <v>936</v>
      </c>
      <c r="J347" s="3" t="s">
        <v>32</v>
      </c>
    </row>
    <row r="348" spans="1:10" x14ac:dyDescent="0.25">
      <c r="A348" s="4">
        <v>46194</v>
      </c>
      <c r="B348" s="3" t="s">
        <v>1290</v>
      </c>
      <c r="C348" s="3" t="s">
        <v>482</v>
      </c>
      <c r="D348" s="3" t="s">
        <v>866</v>
      </c>
      <c r="E348" s="4">
        <v>46191</v>
      </c>
      <c r="F348" s="3" t="s">
        <v>936</v>
      </c>
      <c r="G348" s="3" t="s">
        <v>938</v>
      </c>
      <c r="H348" s="3" t="s">
        <v>939</v>
      </c>
      <c r="I348" s="3" t="s">
        <v>940</v>
      </c>
      <c r="J348" s="3" t="s">
        <v>32</v>
      </c>
    </row>
    <row r="349" spans="1:10" x14ac:dyDescent="0.25">
      <c r="A349" s="4">
        <v>46197</v>
      </c>
      <c r="B349" s="3" t="s">
        <v>1291</v>
      </c>
      <c r="C349" s="3" t="s">
        <v>482</v>
      </c>
      <c r="D349" s="3" t="s">
        <v>866</v>
      </c>
      <c r="E349" s="4">
        <v>46194</v>
      </c>
      <c r="F349" s="3" t="s">
        <v>84</v>
      </c>
      <c r="G349" s="3" t="s">
        <v>942</v>
      </c>
      <c r="H349" s="3" t="s">
        <v>943</v>
      </c>
      <c r="I349" s="3" t="s">
        <v>944</v>
      </c>
      <c r="J349" s="3" t="s">
        <v>32</v>
      </c>
    </row>
    <row r="350" spans="1:10" x14ac:dyDescent="0.25">
      <c r="A350" s="4">
        <v>46174</v>
      </c>
      <c r="B350" s="3" t="s">
        <v>1292</v>
      </c>
      <c r="C350" s="3" t="s">
        <v>486</v>
      </c>
      <c r="D350" s="3" t="s">
        <v>867</v>
      </c>
      <c r="E350" s="4">
        <v>46171</v>
      </c>
      <c r="F350" s="3" t="s">
        <v>5</v>
      </c>
      <c r="G350" s="3" t="s">
        <v>930</v>
      </c>
      <c r="H350" s="3" t="s">
        <v>931</v>
      </c>
      <c r="I350" s="3" t="s">
        <v>932</v>
      </c>
      <c r="J350" s="3" t="s">
        <v>21</v>
      </c>
    </row>
    <row r="351" spans="1:10" x14ac:dyDescent="0.25">
      <c r="A351" s="4">
        <v>46177</v>
      </c>
      <c r="B351" s="3" t="s">
        <v>1293</v>
      </c>
      <c r="C351" s="3" t="s">
        <v>486</v>
      </c>
      <c r="D351" s="3" t="s">
        <v>867</v>
      </c>
      <c r="E351" s="4">
        <v>46174</v>
      </c>
      <c r="F351" s="3" t="s">
        <v>932</v>
      </c>
      <c r="G351" s="3" t="s">
        <v>934</v>
      </c>
      <c r="H351" s="3" t="s">
        <v>935</v>
      </c>
      <c r="I351" s="3" t="s">
        <v>936</v>
      </c>
      <c r="J351" s="3" t="s">
        <v>21</v>
      </c>
    </row>
    <row r="352" spans="1:10" x14ac:dyDescent="0.25">
      <c r="A352" s="4">
        <v>46180</v>
      </c>
      <c r="B352" s="3" t="s">
        <v>1294</v>
      </c>
      <c r="C352" s="3" t="s">
        <v>486</v>
      </c>
      <c r="D352" s="3" t="s">
        <v>867</v>
      </c>
      <c r="E352" s="4">
        <v>46177</v>
      </c>
      <c r="F352" s="3" t="s">
        <v>936</v>
      </c>
      <c r="G352" s="3" t="s">
        <v>938</v>
      </c>
      <c r="H352" s="3" t="s">
        <v>939</v>
      </c>
      <c r="I352" s="3" t="s">
        <v>940</v>
      </c>
      <c r="J352" s="3" t="s">
        <v>21</v>
      </c>
    </row>
    <row r="353" spans="1:10" x14ac:dyDescent="0.25">
      <c r="A353" s="4">
        <v>46183</v>
      </c>
      <c r="B353" s="3" t="s">
        <v>1295</v>
      </c>
      <c r="C353" s="3" t="s">
        <v>486</v>
      </c>
      <c r="D353" s="3" t="s">
        <v>867</v>
      </c>
      <c r="E353" s="4">
        <v>46180</v>
      </c>
      <c r="F353" s="3" t="s">
        <v>84</v>
      </c>
      <c r="G353" s="3" t="s">
        <v>942</v>
      </c>
      <c r="H353" s="3" t="s">
        <v>943</v>
      </c>
      <c r="I353" s="3" t="s">
        <v>944</v>
      </c>
      <c r="J353" s="3" t="s">
        <v>21</v>
      </c>
    </row>
    <row r="354" spans="1:10" x14ac:dyDescent="0.25">
      <c r="A354" s="4">
        <v>46186</v>
      </c>
      <c r="B354" s="3" t="s">
        <v>1296</v>
      </c>
      <c r="C354" s="3" t="s">
        <v>486</v>
      </c>
      <c r="D354" s="3" t="s">
        <v>867</v>
      </c>
      <c r="E354" s="4">
        <v>46183</v>
      </c>
      <c r="F354" s="3" t="s">
        <v>946</v>
      </c>
      <c r="G354" s="3" t="s">
        <v>947</v>
      </c>
      <c r="H354" s="3" t="s">
        <v>948</v>
      </c>
      <c r="I354" s="3" t="s">
        <v>936</v>
      </c>
      <c r="J354" s="3" t="s">
        <v>21</v>
      </c>
    </row>
    <row r="355" spans="1:10" x14ac:dyDescent="0.25">
      <c r="A355" s="4">
        <v>46161</v>
      </c>
      <c r="B355" s="3" t="s">
        <v>1297</v>
      </c>
      <c r="C355" s="3" t="s">
        <v>490</v>
      </c>
      <c r="D355" s="3" t="s">
        <v>868</v>
      </c>
      <c r="E355" s="4">
        <v>46158</v>
      </c>
      <c r="F355" s="3" t="s">
        <v>5</v>
      </c>
      <c r="G355" s="3" t="s">
        <v>930</v>
      </c>
      <c r="H355" s="3" t="s">
        <v>931</v>
      </c>
      <c r="I355" s="3" t="s">
        <v>932</v>
      </c>
      <c r="J355" s="3" t="s">
        <v>64</v>
      </c>
    </row>
    <row r="356" spans="1:10" x14ac:dyDescent="0.25">
      <c r="A356" s="4">
        <v>46164</v>
      </c>
      <c r="B356" s="3" t="s">
        <v>1298</v>
      </c>
      <c r="C356" s="3" t="s">
        <v>490</v>
      </c>
      <c r="D356" s="3" t="s">
        <v>868</v>
      </c>
      <c r="E356" s="4">
        <v>46161</v>
      </c>
      <c r="F356" s="3" t="s">
        <v>932</v>
      </c>
      <c r="G356" s="3" t="s">
        <v>934</v>
      </c>
      <c r="H356" s="3" t="s">
        <v>935</v>
      </c>
      <c r="I356" s="3" t="s">
        <v>936</v>
      </c>
      <c r="J356" s="3" t="s">
        <v>64</v>
      </c>
    </row>
    <row r="357" spans="1:10" x14ac:dyDescent="0.25">
      <c r="A357" s="4">
        <v>46062</v>
      </c>
      <c r="B357" s="3" t="s">
        <v>1299</v>
      </c>
      <c r="C357" s="3" t="s">
        <v>494</v>
      </c>
      <c r="D357" s="3" t="s">
        <v>869</v>
      </c>
      <c r="E357" s="4">
        <v>46059</v>
      </c>
      <c r="F357" s="3" t="s">
        <v>5</v>
      </c>
      <c r="G357" s="3" t="s">
        <v>930</v>
      </c>
      <c r="H357" s="3" t="s">
        <v>931</v>
      </c>
      <c r="I357" s="3" t="s">
        <v>932</v>
      </c>
      <c r="J357" s="3" t="s">
        <v>21</v>
      </c>
    </row>
    <row r="358" spans="1:10" x14ac:dyDescent="0.25">
      <c r="A358" s="4">
        <v>46065</v>
      </c>
      <c r="B358" s="3" t="s">
        <v>1300</v>
      </c>
      <c r="C358" s="3" t="s">
        <v>494</v>
      </c>
      <c r="D358" s="3" t="s">
        <v>869</v>
      </c>
      <c r="E358" s="4">
        <v>46062</v>
      </c>
      <c r="F358" s="3" t="s">
        <v>932</v>
      </c>
      <c r="G358" s="3" t="s">
        <v>934</v>
      </c>
      <c r="H358" s="3" t="s">
        <v>935</v>
      </c>
      <c r="I358" s="3" t="s">
        <v>936</v>
      </c>
      <c r="J358" s="3" t="s">
        <v>21</v>
      </c>
    </row>
    <row r="359" spans="1:10" x14ac:dyDescent="0.25">
      <c r="A359" s="4">
        <v>46068</v>
      </c>
      <c r="B359" s="3" t="s">
        <v>1301</v>
      </c>
      <c r="C359" s="3" t="s">
        <v>494</v>
      </c>
      <c r="D359" s="3" t="s">
        <v>869</v>
      </c>
      <c r="E359" s="4">
        <v>46065</v>
      </c>
      <c r="F359" s="3" t="s">
        <v>936</v>
      </c>
      <c r="G359" s="3" t="s">
        <v>938</v>
      </c>
      <c r="H359" s="3" t="s">
        <v>939</v>
      </c>
      <c r="I359" s="3" t="s">
        <v>940</v>
      </c>
      <c r="J359" s="3" t="s">
        <v>21</v>
      </c>
    </row>
    <row r="360" spans="1:10" x14ac:dyDescent="0.25">
      <c r="A360" s="4">
        <v>46071</v>
      </c>
      <c r="B360" s="3" t="s">
        <v>1302</v>
      </c>
      <c r="C360" s="3" t="s">
        <v>494</v>
      </c>
      <c r="D360" s="3" t="s">
        <v>869</v>
      </c>
      <c r="E360" s="4">
        <v>46068</v>
      </c>
      <c r="F360" s="3" t="s">
        <v>84</v>
      </c>
      <c r="G360" s="3" t="s">
        <v>942</v>
      </c>
      <c r="H360" s="3" t="s">
        <v>943</v>
      </c>
      <c r="I360" s="3" t="s">
        <v>944</v>
      </c>
      <c r="J360" s="3" t="s">
        <v>21</v>
      </c>
    </row>
    <row r="361" spans="1:10" x14ac:dyDescent="0.25">
      <c r="A361" s="4">
        <v>46074</v>
      </c>
      <c r="B361" s="3" t="s">
        <v>1303</v>
      </c>
      <c r="C361" s="3" t="s">
        <v>494</v>
      </c>
      <c r="D361" s="3" t="s">
        <v>869</v>
      </c>
      <c r="E361" s="4">
        <v>46071</v>
      </c>
      <c r="F361" s="3" t="s">
        <v>946</v>
      </c>
      <c r="G361" s="3" t="s">
        <v>947</v>
      </c>
      <c r="H361" s="3" t="s">
        <v>948</v>
      </c>
      <c r="I361" s="3" t="s">
        <v>936</v>
      </c>
      <c r="J361" s="3" t="s">
        <v>21</v>
      </c>
    </row>
    <row r="362" spans="1:10" x14ac:dyDescent="0.25">
      <c r="A362" s="4">
        <v>46120</v>
      </c>
      <c r="B362" s="3" t="s">
        <v>1304</v>
      </c>
      <c r="C362" s="3" t="s">
        <v>498</v>
      </c>
      <c r="D362" s="3" t="s">
        <v>870</v>
      </c>
      <c r="E362" s="4">
        <v>46117</v>
      </c>
      <c r="F362" s="3" t="s">
        <v>5</v>
      </c>
      <c r="G362" s="3" t="s">
        <v>930</v>
      </c>
      <c r="H362" s="3" t="s">
        <v>931</v>
      </c>
      <c r="I362" s="3" t="s">
        <v>932</v>
      </c>
      <c r="J362" s="3" t="s">
        <v>52</v>
      </c>
    </row>
    <row r="363" spans="1:10" x14ac:dyDescent="0.25">
      <c r="A363" s="4">
        <v>46123</v>
      </c>
      <c r="B363" s="3" t="s">
        <v>1305</v>
      </c>
      <c r="C363" s="3" t="s">
        <v>498</v>
      </c>
      <c r="D363" s="3" t="s">
        <v>870</v>
      </c>
      <c r="E363" s="4">
        <v>46120</v>
      </c>
      <c r="F363" s="3" t="s">
        <v>932</v>
      </c>
      <c r="G363" s="3" t="s">
        <v>934</v>
      </c>
      <c r="H363" s="3" t="s">
        <v>935</v>
      </c>
      <c r="I363" s="3" t="s">
        <v>936</v>
      </c>
      <c r="J363" s="3" t="s">
        <v>52</v>
      </c>
    </row>
    <row r="364" spans="1:10" x14ac:dyDescent="0.25">
      <c r="A364" s="4">
        <v>46260</v>
      </c>
      <c r="B364" s="3" t="s">
        <v>1306</v>
      </c>
      <c r="C364" s="3" t="s">
        <v>503</v>
      </c>
      <c r="D364" s="3" t="s">
        <v>871</v>
      </c>
      <c r="E364" s="4">
        <v>46257</v>
      </c>
      <c r="F364" s="3" t="s">
        <v>5</v>
      </c>
      <c r="G364" s="3" t="s">
        <v>930</v>
      </c>
      <c r="H364" s="3" t="s">
        <v>931</v>
      </c>
      <c r="I364" s="3" t="s">
        <v>932</v>
      </c>
      <c r="J364" s="3" t="s">
        <v>64</v>
      </c>
    </row>
    <row r="365" spans="1:10" x14ac:dyDescent="0.25">
      <c r="A365" s="4">
        <v>46268</v>
      </c>
      <c r="B365" s="3" t="s">
        <v>1307</v>
      </c>
      <c r="C365" s="3" t="s">
        <v>507</v>
      </c>
      <c r="D365" s="3" t="s">
        <v>872</v>
      </c>
      <c r="E365" s="4">
        <v>46265</v>
      </c>
      <c r="F365" s="3" t="s">
        <v>5</v>
      </c>
      <c r="G365" s="3" t="s">
        <v>930</v>
      </c>
      <c r="H365" s="3" t="s">
        <v>931</v>
      </c>
      <c r="I365" s="3" t="s">
        <v>932</v>
      </c>
      <c r="J365" s="3" t="s">
        <v>21</v>
      </c>
    </row>
    <row r="366" spans="1:10" x14ac:dyDescent="0.25">
      <c r="A366" s="4">
        <v>46271</v>
      </c>
      <c r="B366" s="3" t="s">
        <v>1308</v>
      </c>
      <c r="C366" s="3" t="s">
        <v>507</v>
      </c>
      <c r="D366" s="3" t="s">
        <v>872</v>
      </c>
      <c r="E366" s="4">
        <v>46268</v>
      </c>
      <c r="F366" s="3" t="s">
        <v>932</v>
      </c>
      <c r="G366" s="3" t="s">
        <v>934</v>
      </c>
      <c r="H366" s="3" t="s">
        <v>935</v>
      </c>
      <c r="I366" s="3" t="s">
        <v>936</v>
      </c>
      <c r="J366" s="3" t="s">
        <v>21</v>
      </c>
    </row>
    <row r="367" spans="1:10" x14ac:dyDescent="0.25">
      <c r="A367" s="4">
        <v>46274</v>
      </c>
      <c r="B367" s="3" t="s">
        <v>1309</v>
      </c>
      <c r="C367" s="3" t="s">
        <v>507</v>
      </c>
      <c r="D367" s="3" t="s">
        <v>872</v>
      </c>
      <c r="E367" s="4">
        <v>46271</v>
      </c>
      <c r="F367" s="3" t="s">
        <v>936</v>
      </c>
      <c r="G367" s="3" t="s">
        <v>938</v>
      </c>
      <c r="H367" s="3" t="s">
        <v>939</v>
      </c>
      <c r="I367" s="3" t="s">
        <v>940</v>
      </c>
      <c r="J367" s="3" t="s">
        <v>21</v>
      </c>
    </row>
    <row r="368" spans="1:10" x14ac:dyDescent="0.25">
      <c r="A368" s="4">
        <v>46197</v>
      </c>
      <c r="B368" s="3" t="s">
        <v>1310</v>
      </c>
      <c r="C368" s="3" t="s">
        <v>511</v>
      </c>
      <c r="D368" s="3" t="s">
        <v>873</v>
      </c>
      <c r="E368" s="4">
        <v>46194</v>
      </c>
      <c r="F368" s="3" t="s">
        <v>5</v>
      </c>
      <c r="G368" s="3" t="s">
        <v>930</v>
      </c>
      <c r="H368" s="3" t="s">
        <v>931</v>
      </c>
      <c r="I368" s="3" t="s">
        <v>932</v>
      </c>
      <c r="J368" s="3" t="s">
        <v>64</v>
      </c>
    </row>
    <row r="369" spans="1:10" x14ac:dyDescent="0.25">
      <c r="A369" s="4">
        <v>46200</v>
      </c>
      <c r="B369" s="3" t="s">
        <v>1311</v>
      </c>
      <c r="C369" s="3" t="s">
        <v>511</v>
      </c>
      <c r="D369" s="3" t="s">
        <v>873</v>
      </c>
      <c r="E369" s="4">
        <v>46197</v>
      </c>
      <c r="F369" s="3" t="s">
        <v>932</v>
      </c>
      <c r="G369" s="3" t="s">
        <v>934</v>
      </c>
      <c r="H369" s="3" t="s">
        <v>935</v>
      </c>
      <c r="I369" s="3" t="s">
        <v>936</v>
      </c>
      <c r="J369" s="3" t="s">
        <v>64</v>
      </c>
    </row>
    <row r="370" spans="1:10" x14ac:dyDescent="0.25">
      <c r="A370" s="4">
        <v>46203</v>
      </c>
      <c r="B370" s="3" t="s">
        <v>1312</v>
      </c>
      <c r="C370" s="3" t="s">
        <v>511</v>
      </c>
      <c r="D370" s="3" t="s">
        <v>873</v>
      </c>
      <c r="E370" s="4">
        <v>46200</v>
      </c>
      <c r="F370" s="3" t="s">
        <v>936</v>
      </c>
      <c r="G370" s="3" t="s">
        <v>938</v>
      </c>
      <c r="H370" s="3" t="s">
        <v>939</v>
      </c>
      <c r="I370" s="3" t="s">
        <v>940</v>
      </c>
      <c r="J370" s="3" t="s">
        <v>64</v>
      </c>
    </row>
    <row r="371" spans="1:10" x14ac:dyDescent="0.25">
      <c r="A371" s="4">
        <v>46206</v>
      </c>
      <c r="B371" s="3" t="s">
        <v>1313</v>
      </c>
      <c r="C371" s="3" t="s">
        <v>511</v>
      </c>
      <c r="D371" s="3" t="s">
        <v>873</v>
      </c>
      <c r="E371" s="4">
        <v>46203</v>
      </c>
      <c r="F371" s="3" t="s">
        <v>84</v>
      </c>
      <c r="G371" s="3" t="s">
        <v>942</v>
      </c>
      <c r="H371" s="3" t="s">
        <v>943</v>
      </c>
      <c r="I371" s="3" t="s">
        <v>944</v>
      </c>
      <c r="J371" s="3" t="s">
        <v>64</v>
      </c>
    </row>
    <row r="372" spans="1:10" x14ac:dyDescent="0.25">
      <c r="A372" s="4">
        <v>46209</v>
      </c>
      <c r="B372" s="3" t="s">
        <v>1314</v>
      </c>
      <c r="C372" s="3" t="s">
        <v>511</v>
      </c>
      <c r="D372" s="3" t="s">
        <v>873</v>
      </c>
      <c r="E372" s="4">
        <v>46206</v>
      </c>
      <c r="F372" s="3" t="s">
        <v>946</v>
      </c>
      <c r="G372" s="3" t="s">
        <v>947</v>
      </c>
      <c r="H372" s="3" t="s">
        <v>948</v>
      </c>
      <c r="I372" s="3" t="s">
        <v>936</v>
      </c>
      <c r="J372" s="3" t="s">
        <v>64</v>
      </c>
    </row>
    <row r="373" spans="1:10" x14ac:dyDescent="0.25">
      <c r="A373" s="4">
        <v>46202</v>
      </c>
      <c r="B373" s="3" t="s">
        <v>1315</v>
      </c>
      <c r="C373" s="3" t="s">
        <v>514</v>
      </c>
      <c r="D373" s="3" t="s">
        <v>874</v>
      </c>
      <c r="E373" s="4">
        <v>46199</v>
      </c>
      <c r="F373" s="3" t="s">
        <v>5</v>
      </c>
      <c r="G373" s="3" t="s">
        <v>930</v>
      </c>
      <c r="H373" s="3" t="s">
        <v>931</v>
      </c>
      <c r="I373" s="3" t="s">
        <v>932</v>
      </c>
      <c r="J373" s="3" t="s">
        <v>21</v>
      </c>
    </row>
    <row r="374" spans="1:10" x14ac:dyDescent="0.25">
      <c r="A374" s="4">
        <v>46205</v>
      </c>
      <c r="B374" s="3" t="s">
        <v>1316</v>
      </c>
      <c r="C374" s="3" t="s">
        <v>514</v>
      </c>
      <c r="D374" s="3" t="s">
        <v>874</v>
      </c>
      <c r="E374" s="4">
        <v>46202</v>
      </c>
      <c r="F374" s="3" t="s">
        <v>932</v>
      </c>
      <c r="G374" s="3" t="s">
        <v>934</v>
      </c>
      <c r="H374" s="3" t="s">
        <v>935</v>
      </c>
      <c r="I374" s="3" t="s">
        <v>936</v>
      </c>
      <c r="J374" s="3" t="s">
        <v>21</v>
      </c>
    </row>
    <row r="375" spans="1:10" x14ac:dyDescent="0.25">
      <c r="A375" s="4">
        <v>46208</v>
      </c>
      <c r="B375" s="3" t="s">
        <v>1317</v>
      </c>
      <c r="C375" s="3" t="s">
        <v>514</v>
      </c>
      <c r="D375" s="3" t="s">
        <v>874</v>
      </c>
      <c r="E375" s="4">
        <v>46205</v>
      </c>
      <c r="F375" s="3" t="s">
        <v>936</v>
      </c>
      <c r="G375" s="3" t="s">
        <v>938</v>
      </c>
      <c r="H375" s="3" t="s">
        <v>939</v>
      </c>
      <c r="I375" s="3" t="s">
        <v>940</v>
      </c>
      <c r="J375" s="3" t="s">
        <v>21</v>
      </c>
    </row>
    <row r="376" spans="1:10" x14ac:dyDescent="0.25">
      <c r="A376" s="4">
        <v>46211</v>
      </c>
      <c r="B376" s="3" t="s">
        <v>1318</v>
      </c>
      <c r="C376" s="3" t="s">
        <v>514</v>
      </c>
      <c r="D376" s="3" t="s">
        <v>874</v>
      </c>
      <c r="E376" s="4">
        <v>46208</v>
      </c>
      <c r="F376" s="3" t="s">
        <v>84</v>
      </c>
      <c r="G376" s="3" t="s">
        <v>942</v>
      </c>
      <c r="H376" s="3" t="s">
        <v>943</v>
      </c>
      <c r="I376" s="3" t="s">
        <v>944</v>
      </c>
      <c r="J376" s="3" t="s">
        <v>21</v>
      </c>
    </row>
    <row r="377" spans="1:10" x14ac:dyDescent="0.25">
      <c r="A377" s="4">
        <v>46127</v>
      </c>
      <c r="B377" s="3" t="s">
        <v>1319</v>
      </c>
      <c r="C377" s="3" t="s">
        <v>518</v>
      </c>
      <c r="D377" s="3" t="s">
        <v>875</v>
      </c>
      <c r="E377" s="4">
        <v>46124</v>
      </c>
      <c r="F377" s="3" t="s">
        <v>5</v>
      </c>
      <c r="G377" s="3" t="s">
        <v>930</v>
      </c>
      <c r="H377" s="3" t="s">
        <v>931</v>
      </c>
      <c r="I377" s="3" t="s">
        <v>932</v>
      </c>
      <c r="J377" s="3" t="s">
        <v>21</v>
      </c>
    </row>
    <row r="378" spans="1:10" x14ac:dyDescent="0.25">
      <c r="A378" s="4">
        <v>46130</v>
      </c>
      <c r="B378" s="3" t="s">
        <v>1320</v>
      </c>
      <c r="C378" s="3" t="s">
        <v>518</v>
      </c>
      <c r="D378" s="3" t="s">
        <v>875</v>
      </c>
      <c r="E378" s="4">
        <v>46127</v>
      </c>
      <c r="F378" s="3" t="s">
        <v>932</v>
      </c>
      <c r="G378" s="3" t="s">
        <v>934</v>
      </c>
      <c r="H378" s="3" t="s">
        <v>935</v>
      </c>
      <c r="I378" s="3" t="s">
        <v>936</v>
      </c>
      <c r="J378" s="3" t="s">
        <v>21</v>
      </c>
    </row>
    <row r="379" spans="1:10" x14ac:dyDescent="0.25">
      <c r="A379" s="4">
        <v>46133</v>
      </c>
      <c r="B379" s="3" t="s">
        <v>1321</v>
      </c>
      <c r="C379" s="3" t="s">
        <v>518</v>
      </c>
      <c r="D379" s="3" t="s">
        <v>875</v>
      </c>
      <c r="E379" s="4">
        <v>46130</v>
      </c>
      <c r="F379" s="3" t="s">
        <v>936</v>
      </c>
      <c r="G379" s="3" t="s">
        <v>938</v>
      </c>
      <c r="H379" s="3" t="s">
        <v>939</v>
      </c>
      <c r="I379" s="3" t="s">
        <v>940</v>
      </c>
      <c r="J379" s="3" t="s">
        <v>21</v>
      </c>
    </row>
    <row r="380" spans="1:10" x14ac:dyDescent="0.25">
      <c r="A380" s="4">
        <v>46136</v>
      </c>
      <c r="B380" s="3" t="s">
        <v>1322</v>
      </c>
      <c r="C380" s="3" t="s">
        <v>518</v>
      </c>
      <c r="D380" s="3" t="s">
        <v>875</v>
      </c>
      <c r="E380" s="4">
        <v>46133</v>
      </c>
      <c r="F380" s="3" t="s">
        <v>84</v>
      </c>
      <c r="G380" s="3" t="s">
        <v>942</v>
      </c>
      <c r="H380" s="3" t="s">
        <v>943</v>
      </c>
      <c r="I380" s="3" t="s">
        <v>944</v>
      </c>
      <c r="J380" s="3" t="s">
        <v>21</v>
      </c>
    </row>
    <row r="381" spans="1:10" x14ac:dyDescent="0.25">
      <c r="A381" s="4">
        <v>46227</v>
      </c>
      <c r="B381" s="3" t="s">
        <v>1323</v>
      </c>
      <c r="C381" s="3" t="s">
        <v>522</v>
      </c>
      <c r="D381" s="3" t="s">
        <v>876</v>
      </c>
      <c r="E381" s="4">
        <v>46224</v>
      </c>
      <c r="F381" s="3" t="s">
        <v>5</v>
      </c>
      <c r="G381" s="3" t="s">
        <v>930</v>
      </c>
      <c r="H381" s="3" t="s">
        <v>931</v>
      </c>
      <c r="I381" s="3" t="s">
        <v>932</v>
      </c>
      <c r="J381" s="3" t="s">
        <v>21</v>
      </c>
    </row>
    <row r="382" spans="1:10" x14ac:dyDescent="0.25">
      <c r="A382" s="4">
        <v>46110</v>
      </c>
      <c r="B382" s="3" t="s">
        <v>1324</v>
      </c>
      <c r="C382" s="3" t="s">
        <v>526</v>
      </c>
      <c r="D382" s="3" t="s">
        <v>877</v>
      </c>
      <c r="E382" s="4">
        <v>46107</v>
      </c>
      <c r="F382" s="3" t="s">
        <v>5</v>
      </c>
      <c r="G382" s="3" t="s">
        <v>930</v>
      </c>
      <c r="H382" s="3" t="s">
        <v>931</v>
      </c>
      <c r="I382" s="3" t="s">
        <v>932</v>
      </c>
      <c r="J382" s="3" t="s">
        <v>32</v>
      </c>
    </row>
    <row r="383" spans="1:10" x14ac:dyDescent="0.25">
      <c r="A383" s="4">
        <v>46113</v>
      </c>
      <c r="B383" s="3" t="s">
        <v>1325</v>
      </c>
      <c r="C383" s="3" t="s">
        <v>526</v>
      </c>
      <c r="D383" s="3" t="s">
        <v>877</v>
      </c>
      <c r="E383" s="4">
        <v>46110</v>
      </c>
      <c r="F383" s="3" t="s">
        <v>932</v>
      </c>
      <c r="G383" s="3" t="s">
        <v>934</v>
      </c>
      <c r="H383" s="3" t="s">
        <v>935</v>
      </c>
      <c r="I383" s="3" t="s">
        <v>936</v>
      </c>
      <c r="J383" s="3" t="s">
        <v>32</v>
      </c>
    </row>
    <row r="384" spans="1:10" x14ac:dyDescent="0.25">
      <c r="A384" s="4">
        <v>46116</v>
      </c>
      <c r="B384" s="3" t="s">
        <v>1326</v>
      </c>
      <c r="C384" s="3" t="s">
        <v>526</v>
      </c>
      <c r="D384" s="3" t="s">
        <v>877</v>
      </c>
      <c r="E384" s="4">
        <v>46113</v>
      </c>
      <c r="F384" s="3" t="s">
        <v>936</v>
      </c>
      <c r="G384" s="3" t="s">
        <v>938</v>
      </c>
      <c r="H384" s="3" t="s">
        <v>939</v>
      </c>
      <c r="I384" s="3" t="s">
        <v>940</v>
      </c>
      <c r="J384" s="3" t="s">
        <v>32</v>
      </c>
    </row>
    <row r="385" spans="1:10" x14ac:dyDescent="0.25">
      <c r="A385" s="4">
        <v>46119</v>
      </c>
      <c r="B385" s="3" t="s">
        <v>1327</v>
      </c>
      <c r="C385" s="3" t="s">
        <v>526</v>
      </c>
      <c r="D385" s="3" t="s">
        <v>877</v>
      </c>
      <c r="E385" s="4">
        <v>46116</v>
      </c>
      <c r="F385" s="3" t="s">
        <v>5</v>
      </c>
      <c r="G385" s="3" t="s">
        <v>930</v>
      </c>
      <c r="H385" s="3" t="s">
        <v>931</v>
      </c>
      <c r="I385" s="3" t="s">
        <v>932</v>
      </c>
      <c r="J385" s="3" t="s">
        <v>32</v>
      </c>
    </row>
    <row r="386" spans="1:10" x14ac:dyDescent="0.25">
      <c r="A386" s="4">
        <v>46195</v>
      </c>
      <c r="B386" s="3" t="s">
        <v>1328</v>
      </c>
      <c r="C386" s="3" t="s">
        <v>530</v>
      </c>
      <c r="D386" s="3" t="s">
        <v>878</v>
      </c>
      <c r="E386" s="4">
        <v>46192</v>
      </c>
      <c r="F386" s="3" t="s">
        <v>5</v>
      </c>
      <c r="G386" s="3" t="s">
        <v>930</v>
      </c>
      <c r="H386" s="3" t="s">
        <v>931</v>
      </c>
      <c r="I386" s="3" t="s">
        <v>932</v>
      </c>
      <c r="J386" s="3" t="s">
        <v>21</v>
      </c>
    </row>
    <row r="387" spans="1:10" x14ac:dyDescent="0.25">
      <c r="A387" s="4">
        <v>46198</v>
      </c>
      <c r="B387" s="3" t="s">
        <v>1329</v>
      </c>
      <c r="C387" s="3" t="s">
        <v>530</v>
      </c>
      <c r="D387" s="3" t="s">
        <v>878</v>
      </c>
      <c r="E387" s="4">
        <v>46195</v>
      </c>
      <c r="F387" s="3" t="s">
        <v>932</v>
      </c>
      <c r="G387" s="3" t="s">
        <v>934</v>
      </c>
      <c r="H387" s="3" t="s">
        <v>935</v>
      </c>
      <c r="I387" s="3" t="s">
        <v>936</v>
      </c>
      <c r="J387" s="3" t="s">
        <v>21</v>
      </c>
    </row>
    <row r="388" spans="1:10" x14ac:dyDescent="0.25">
      <c r="A388" s="4">
        <v>46201</v>
      </c>
      <c r="B388" s="3" t="s">
        <v>1330</v>
      </c>
      <c r="C388" s="3" t="s">
        <v>530</v>
      </c>
      <c r="D388" s="3" t="s">
        <v>878</v>
      </c>
      <c r="E388" s="4">
        <v>46198</v>
      </c>
      <c r="F388" s="3" t="s">
        <v>936</v>
      </c>
      <c r="G388" s="3" t="s">
        <v>938</v>
      </c>
      <c r="H388" s="3" t="s">
        <v>939</v>
      </c>
      <c r="I388" s="3" t="s">
        <v>940</v>
      </c>
      <c r="J388" s="3" t="s">
        <v>21</v>
      </c>
    </row>
    <row r="389" spans="1:10" x14ac:dyDescent="0.25">
      <c r="A389" s="4">
        <v>46039</v>
      </c>
      <c r="B389" s="3" t="s">
        <v>1331</v>
      </c>
      <c r="C389" s="3" t="s">
        <v>533</v>
      </c>
      <c r="D389" s="3" t="s">
        <v>879</v>
      </c>
      <c r="E389" s="4">
        <v>46036</v>
      </c>
      <c r="F389" s="3" t="s">
        <v>5</v>
      </c>
      <c r="G389" s="3" t="s">
        <v>930</v>
      </c>
      <c r="H389" s="3" t="s">
        <v>931</v>
      </c>
      <c r="I389" s="3" t="s">
        <v>932</v>
      </c>
      <c r="J389" s="3" t="s">
        <v>64</v>
      </c>
    </row>
    <row r="390" spans="1:10" x14ac:dyDescent="0.25">
      <c r="A390" s="4">
        <v>46042</v>
      </c>
      <c r="B390" s="3" t="s">
        <v>1332</v>
      </c>
      <c r="C390" s="3" t="s">
        <v>533</v>
      </c>
      <c r="D390" s="3" t="s">
        <v>879</v>
      </c>
      <c r="E390" s="4">
        <v>46039</v>
      </c>
      <c r="F390" s="3" t="s">
        <v>932</v>
      </c>
      <c r="G390" s="3" t="s">
        <v>934</v>
      </c>
      <c r="H390" s="3" t="s">
        <v>935</v>
      </c>
      <c r="I390" s="3" t="s">
        <v>936</v>
      </c>
      <c r="J390" s="3" t="s">
        <v>64</v>
      </c>
    </row>
    <row r="391" spans="1:10" x14ac:dyDescent="0.25">
      <c r="A391" s="4">
        <v>46045</v>
      </c>
      <c r="B391" s="3" t="s">
        <v>1333</v>
      </c>
      <c r="C391" s="3" t="s">
        <v>533</v>
      </c>
      <c r="D391" s="3" t="s">
        <v>879</v>
      </c>
      <c r="E391" s="4">
        <v>46042</v>
      </c>
      <c r="F391" s="3" t="s">
        <v>936</v>
      </c>
      <c r="G391" s="3" t="s">
        <v>938</v>
      </c>
      <c r="H391" s="3" t="s">
        <v>939</v>
      </c>
      <c r="I391" s="3" t="s">
        <v>940</v>
      </c>
      <c r="J391" s="3" t="s">
        <v>64</v>
      </c>
    </row>
    <row r="392" spans="1:10" x14ac:dyDescent="0.25">
      <c r="A392" s="4">
        <v>46141</v>
      </c>
      <c r="B392" s="3" t="s">
        <v>1334</v>
      </c>
      <c r="C392" s="3" t="s">
        <v>537</v>
      </c>
      <c r="D392" s="3" t="s">
        <v>880</v>
      </c>
      <c r="E392" s="4">
        <v>46138</v>
      </c>
      <c r="F392" s="3" t="s">
        <v>5</v>
      </c>
      <c r="G392" s="3" t="s">
        <v>930</v>
      </c>
      <c r="H392" s="3" t="s">
        <v>931</v>
      </c>
      <c r="I392" s="3" t="s">
        <v>932</v>
      </c>
      <c r="J392" s="3" t="s">
        <v>21</v>
      </c>
    </row>
    <row r="393" spans="1:10" x14ac:dyDescent="0.25">
      <c r="A393" s="4">
        <v>46144</v>
      </c>
      <c r="B393" s="3" t="s">
        <v>1335</v>
      </c>
      <c r="C393" s="3" t="s">
        <v>537</v>
      </c>
      <c r="D393" s="3" t="s">
        <v>880</v>
      </c>
      <c r="E393" s="4">
        <v>46141</v>
      </c>
      <c r="F393" s="3" t="s">
        <v>932</v>
      </c>
      <c r="G393" s="3" t="s">
        <v>934</v>
      </c>
      <c r="H393" s="3" t="s">
        <v>935</v>
      </c>
      <c r="I393" s="3" t="s">
        <v>936</v>
      </c>
      <c r="J393" s="3" t="s">
        <v>21</v>
      </c>
    </row>
    <row r="394" spans="1:10" x14ac:dyDescent="0.25">
      <c r="A394" s="4">
        <v>46242</v>
      </c>
      <c r="B394" s="3" t="s">
        <v>1336</v>
      </c>
      <c r="C394" s="3" t="s">
        <v>542</v>
      </c>
      <c r="D394" s="3" t="s">
        <v>881</v>
      </c>
      <c r="E394" s="4">
        <v>46239</v>
      </c>
      <c r="F394" s="3" t="s">
        <v>5</v>
      </c>
      <c r="G394" s="3" t="s">
        <v>930</v>
      </c>
      <c r="H394" s="3" t="s">
        <v>931</v>
      </c>
      <c r="I394" s="3" t="s">
        <v>932</v>
      </c>
      <c r="J394" s="3" t="s">
        <v>52</v>
      </c>
    </row>
    <row r="395" spans="1:10" x14ac:dyDescent="0.25">
      <c r="A395" s="4">
        <v>46058</v>
      </c>
      <c r="B395" s="3" t="s">
        <v>1337</v>
      </c>
      <c r="C395" s="3" t="s">
        <v>546</v>
      </c>
      <c r="D395" s="3" t="s">
        <v>882</v>
      </c>
      <c r="E395" s="4">
        <v>46055</v>
      </c>
      <c r="F395" s="3" t="s">
        <v>5</v>
      </c>
      <c r="G395" s="3" t="s">
        <v>930</v>
      </c>
      <c r="H395" s="3" t="s">
        <v>931</v>
      </c>
      <c r="I395" s="3" t="s">
        <v>932</v>
      </c>
      <c r="J395" s="3" t="s">
        <v>21</v>
      </c>
    </row>
    <row r="396" spans="1:10" x14ac:dyDescent="0.25">
      <c r="A396" s="4">
        <v>46061</v>
      </c>
      <c r="B396" s="3" t="s">
        <v>1338</v>
      </c>
      <c r="C396" s="3" t="s">
        <v>546</v>
      </c>
      <c r="D396" s="3" t="s">
        <v>882</v>
      </c>
      <c r="E396" s="4">
        <v>46058</v>
      </c>
      <c r="F396" s="3" t="s">
        <v>932</v>
      </c>
      <c r="G396" s="3" t="s">
        <v>934</v>
      </c>
      <c r="H396" s="3" t="s">
        <v>935</v>
      </c>
      <c r="I396" s="3" t="s">
        <v>936</v>
      </c>
      <c r="J396" s="3" t="s">
        <v>21</v>
      </c>
    </row>
    <row r="397" spans="1:10" x14ac:dyDescent="0.25">
      <c r="A397" s="4">
        <v>46064</v>
      </c>
      <c r="B397" s="3" t="s">
        <v>1339</v>
      </c>
      <c r="C397" s="3" t="s">
        <v>546</v>
      </c>
      <c r="D397" s="3" t="s">
        <v>882</v>
      </c>
      <c r="E397" s="4">
        <v>46061</v>
      </c>
      <c r="F397" s="3" t="s">
        <v>936</v>
      </c>
      <c r="G397" s="3" t="s">
        <v>938</v>
      </c>
      <c r="H397" s="3" t="s">
        <v>939</v>
      </c>
      <c r="I397" s="3" t="s">
        <v>940</v>
      </c>
      <c r="J397" s="3" t="s">
        <v>21</v>
      </c>
    </row>
    <row r="398" spans="1:10" x14ac:dyDescent="0.25">
      <c r="A398" s="4">
        <v>46155</v>
      </c>
      <c r="B398" s="3" t="s">
        <v>1340</v>
      </c>
      <c r="C398" s="3" t="s">
        <v>550</v>
      </c>
      <c r="D398" s="3" t="s">
        <v>883</v>
      </c>
      <c r="E398" s="4">
        <v>46152</v>
      </c>
      <c r="F398" s="3" t="s">
        <v>5</v>
      </c>
      <c r="G398" s="3" t="s">
        <v>930</v>
      </c>
      <c r="H398" s="3" t="s">
        <v>931</v>
      </c>
      <c r="I398" s="3" t="s">
        <v>932</v>
      </c>
      <c r="J398" s="3" t="s">
        <v>52</v>
      </c>
    </row>
    <row r="399" spans="1:10" x14ac:dyDescent="0.25">
      <c r="A399" s="4">
        <v>46158</v>
      </c>
      <c r="B399" s="3" t="s">
        <v>1341</v>
      </c>
      <c r="C399" s="3" t="s">
        <v>550</v>
      </c>
      <c r="D399" s="3" t="s">
        <v>883</v>
      </c>
      <c r="E399" s="4">
        <v>46155</v>
      </c>
      <c r="F399" s="3" t="s">
        <v>932</v>
      </c>
      <c r="G399" s="3" t="s">
        <v>934</v>
      </c>
      <c r="H399" s="3" t="s">
        <v>935</v>
      </c>
      <c r="I399" s="3" t="s">
        <v>936</v>
      </c>
      <c r="J399" s="3" t="s">
        <v>52</v>
      </c>
    </row>
    <row r="400" spans="1:10" x14ac:dyDescent="0.25">
      <c r="A400" s="4">
        <v>46161</v>
      </c>
      <c r="B400" s="3" t="s">
        <v>1342</v>
      </c>
      <c r="C400" s="3" t="s">
        <v>550</v>
      </c>
      <c r="D400" s="3" t="s">
        <v>883</v>
      </c>
      <c r="E400" s="4">
        <v>46158</v>
      </c>
      <c r="F400" s="3" t="s">
        <v>936</v>
      </c>
      <c r="G400" s="3" t="s">
        <v>938</v>
      </c>
      <c r="H400" s="3" t="s">
        <v>939</v>
      </c>
      <c r="I400" s="3" t="s">
        <v>940</v>
      </c>
      <c r="J400" s="3" t="s">
        <v>52</v>
      </c>
    </row>
    <row r="401" spans="1:10" x14ac:dyDescent="0.25">
      <c r="A401" s="4">
        <v>46164</v>
      </c>
      <c r="B401" s="3" t="s">
        <v>1343</v>
      </c>
      <c r="C401" s="3" t="s">
        <v>550</v>
      </c>
      <c r="D401" s="3" t="s">
        <v>883</v>
      </c>
      <c r="E401" s="4">
        <v>46161</v>
      </c>
      <c r="F401" s="3" t="s">
        <v>84</v>
      </c>
      <c r="G401" s="3" t="s">
        <v>942</v>
      </c>
      <c r="H401" s="3" t="s">
        <v>943</v>
      </c>
      <c r="I401" s="3" t="s">
        <v>944</v>
      </c>
      <c r="J401" s="3" t="s">
        <v>52</v>
      </c>
    </row>
    <row r="402" spans="1:10" x14ac:dyDescent="0.25">
      <c r="A402" s="4">
        <v>46131</v>
      </c>
      <c r="B402" s="3" t="s">
        <v>1344</v>
      </c>
      <c r="C402" s="3" t="s">
        <v>555</v>
      </c>
      <c r="D402" s="3" t="s">
        <v>884</v>
      </c>
      <c r="E402" s="4">
        <v>46128</v>
      </c>
      <c r="F402" s="3" t="s">
        <v>5</v>
      </c>
      <c r="G402" s="3" t="s">
        <v>930</v>
      </c>
      <c r="H402" s="3" t="s">
        <v>931</v>
      </c>
      <c r="I402" s="3" t="s">
        <v>932</v>
      </c>
      <c r="J402" s="3" t="s">
        <v>32</v>
      </c>
    </row>
    <row r="403" spans="1:10" x14ac:dyDescent="0.25">
      <c r="A403" s="4">
        <v>46134</v>
      </c>
      <c r="B403" s="3" t="s">
        <v>1345</v>
      </c>
      <c r="C403" s="3" t="s">
        <v>555</v>
      </c>
      <c r="D403" s="3" t="s">
        <v>884</v>
      </c>
      <c r="E403" s="4">
        <v>46131</v>
      </c>
      <c r="F403" s="3" t="s">
        <v>932</v>
      </c>
      <c r="G403" s="3" t="s">
        <v>934</v>
      </c>
      <c r="H403" s="3" t="s">
        <v>935</v>
      </c>
      <c r="I403" s="3" t="s">
        <v>936</v>
      </c>
      <c r="J403" s="3" t="s">
        <v>32</v>
      </c>
    </row>
    <row r="404" spans="1:10" x14ac:dyDescent="0.25">
      <c r="A404" s="4">
        <v>46137</v>
      </c>
      <c r="B404" s="3" t="s">
        <v>1346</v>
      </c>
      <c r="C404" s="3" t="s">
        <v>555</v>
      </c>
      <c r="D404" s="3" t="s">
        <v>884</v>
      </c>
      <c r="E404" s="4">
        <v>46134</v>
      </c>
      <c r="F404" s="3" t="s">
        <v>936</v>
      </c>
      <c r="G404" s="3" t="s">
        <v>938</v>
      </c>
      <c r="H404" s="3" t="s">
        <v>939</v>
      </c>
      <c r="I404" s="3" t="s">
        <v>940</v>
      </c>
      <c r="J404" s="3" t="s">
        <v>32</v>
      </c>
    </row>
    <row r="405" spans="1:10" x14ac:dyDescent="0.25">
      <c r="A405" s="4">
        <v>46140</v>
      </c>
      <c r="B405" s="3" t="s">
        <v>1347</v>
      </c>
      <c r="C405" s="3" t="s">
        <v>555</v>
      </c>
      <c r="D405" s="3" t="s">
        <v>884</v>
      </c>
      <c r="E405" s="4">
        <v>46137</v>
      </c>
      <c r="F405" s="3" t="s">
        <v>84</v>
      </c>
      <c r="G405" s="3" t="s">
        <v>942</v>
      </c>
      <c r="H405" s="3" t="s">
        <v>943</v>
      </c>
      <c r="I405" s="3" t="s">
        <v>944</v>
      </c>
      <c r="J405" s="3" t="s">
        <v>32</v>
      </c>
    </row>
    <row r="406" spans="1:10" x14ac:dyDescent="0.25">
      <c r="A406" s="4">
        <v>46143</v>
      </c>
      <c r="B406" s="3" t="s">
        <v>1348</v>
      </c>
      <c r="C406" s="3" t="s">
        <v>555</v>
      </c>
      <c r="D406" s="3" t="s">
        <v>884</v>
      </c>
      <c r="E406" s="4">
        <v>46140</v>
      </c>
      <c r="F406" s="3" t="s">
        <v>946</v>
      </c>
      <c r="G406" s="3" t="s">
        <v>947</v>
      </c>
      <c r="H406" s="3" t="s">
        <v>948</v>
      </c>
      <c r="I406" s="3" t="s">
        <v>936</v>
      </c>
      <c r="J406" s="3" t="s">
        <v>32</v>
      </c>
    </row>
    <row r="407" spans="1:10" x14ac:dyDescent="0.25">
      <c r="A407" s="4">
        <v>46270</v>
      </c>
      <c r="B407" s="3" t="s">
        <v>1349</v>
      </c>
      <c r="C407" s="3" t="s">
        <v>559</v>
      </c>
      <c r="D407" s="3" t="s">
        <v>885</v>
      </c>
      <c r="E407" s="4">
        <v>46267</v>
      </c>
      <c r="F407" s="3" t="s">
        <v>5</v>
      </c>
      <c r="G407" s="3" t="s">
        <v>930</v>
      </c>
      <c r="H407" s="3" t="s">
        <v>931</v>
      </c>
      <c r="I407" s="3" t="s">
        <v>932</v>
      </c>
      <c r="J407" s="3" t="s">
        <v>64</v>
      </c>
    </row>
    <row r="408" spans="1:10" x14ac:dyDescent="0.25">
      <c r="A408" s="4">
        <v>46273</v>
      </c>
      <c r="B408" s="3" t="s">
        <v>1350</v>
      </c>
      <c r="C408" s="3" t="s">
        <v>559</v>
      </c>
      <c r="D408" s="3" t="s">
        <v>885</v>
      </c>
      <c r="E408" s="4">
        <v>46270</v>
      </c>
      <c r="F408" s="3" t="s">
        <v>932</v>
      </c>
      <c r="G408" s="3" t="s">
        <v>934</v>
      </c>
      <c r="H408" s="3" t="s">
        <v>935</v>
      </c>
      <c r="I408" s="3" t="s">
        <v>936</v>
      </c>
      <c r="J408" s="3" t="s">
        <v>64</v>
      </c>
    </row>
    <row r="409" spans="1:10" x14ac:dyDescent="0.25">
      <c r="A409" s="4">
        <v>46276</v>
      </c>
      <c r="B409" s="3" t="s">
        <v>1351</v>
      </c>
      <c r="C409" s="3" t="s">
        <v>559</v>
      </c>
      <c r="D409" s="3" t="s">
        <v>885</v>
      </c>
      <c r="E409" s="4">
        <v>46273</v>
      </c>
      <c r="F409" s="3" t="s">
        <v>936</v>
      </c>
      <c r="G409" s="3" t="s">
        <v>938</v>
      </c>
      <c r="H409" s="3" t="s">
        <v>939</v>
      </c>
      <c r="I409" s="3" t="s">
        <v>940</v>
      </c>
      <c r="J409" s="3" t="s">
        <v>64</v>
      </c>
    </row>
    <row r="410" spans="1:10" x14ac:dyDescent="0.25">
      <c r="A410" s="4">
        <v>46279</v>
      </c>
      <c r="B410" s="3" t="s">
        <v>1352</v>
      </c>
      <c r="C410" s="3" t="s">
        <v>559</v>
      </c>
      <c r="D410" s="3" t="s">
        <v>885</v>
      </c>
      <c r="E410" s="4">
        <v>46276</v>
      </c>
      <c r="F410" s="3" t="s">
        <v>84</v>
      </c>
      <c r="G410" s="3" t="s">
        <v>942</v>
      </c>
      <c r="H410" s="3" t="s">
        <v>943</v>
      </c>
      <c r="I410" s="3" t="s">
        <v>944</v>
      </c>
      <c r="J410" s="3" t="s">
        <v>64</v>
      </c>
    </row>
    <row r="411" spans="1:10" x14ac:dyDescent="0.25">
      <c r="A411" s="4">
        <v>46168</v>
      </c>
      <c r="B411" s="3" t="s">
        <v>1353</v>
      </c>
      <c r="C411" s="3" t="s">
        <v>563</v>
      </c>
      <c r="D411" s="3" t="s">
        <v>886</v>
      </c>
      <c r="E411" s="4">
        <v>46165</v>
      </c>
      <c r="F411" s="3" t="s">
        <v>5</v>
      </c>
      <c r="G411" s="3" t="s">
        <v>930</v>
      </c>
      <c r="H411" s="3" t="s">
        <v>931</v>
      </c>
      <c r="I411" s="3" t="s">
        <v>932</v>
      </c>
      <c r="J411" s="3" t="s">
        <v>32</v>
      </c>
    </row>
    <row r="412" spans="1:10" x14ac:dyDescent="0.25">
      <c r="A412" s="4">
        <v>46171</v>
      </c>
      <c r="B412" s="3" t="s">
        <v>1354</v>
      </c>
      <c r="C412" s="3" t="s">
        <v>563</v>
      </c>
      <c r="D412" s="3" t="s">
        <v>886</v>
      </c>
      <c r="E412" s="4">
        <v>46168</v>
      </c>
      <c r="F412" s="3" t="s">
        <v>932</v>
      </c>
      <c r="G412" s="3" t="s">
        <v>934</v>
      </c>
      <c r="H412" s="3" t="s">
        <v>935</v>
      </c>
      <c r="I412" s="3" t="s">
        <v>936</v>
      </c>
      <c r="J412" s="3" t="s">
        <v>32</v>
      </c>
    </row>
    <row r="413" spans="1:10" x14ac:dyDescent="0.25">
      <c r="A413" s="4">
        <v>46174</v>
      </c>
      <c r="B413" s="3" t="s">
        <v>1355</v>
      </c>
      <c r="C413" s="3" t="s">
        <v>563</v>
      </c>
      <c r="D413" s="3" t="s">
        <v>886</v>
      </c>
      <c r="E413" s="4">
        <v>46171</v>
      </c>
      <c r="F413" s="3" t="s">
        <v>936</v>
      </c>
      <c r="G413" s="3" t="s">
        <v>938</v>
      </c>
      <c r="H413" s="3" t="s">
        <v>939</v>
      </c>
      <c r="I413" s="3" t="s">
        <v>940</v>
      </c>
      <c r="J413" s="3" t="s">
        <v>32</v>
      </c>
    </row>
    <row r="414" spans="1:10" x14ac:dyDescent="0.25">
      <c r="A414" s="4">
        <v>46177</v>
      </c>
      <c r="B414" s="3" t="s">
        <v>1356</v>
      </c>
      <c r="C414" s="3" t="s">
        <v>563</v>
      </c>
      <c r="D414" s="3" t="s">
        <v>886</v>
      </c>
      <c r="E414" s="4">
        <v>46174</v>
      </c>
      <c r="F414" s="3" t="s">
        <v>84</v>
      </c>
      <c r="G414" s="3" t="s">
        <v>942</v>
      </c>
      <c r="H414" s="3" t="s">
        <v>943</v>
      </c>
      <c r="I414" s="3" t="s">
        <v>944</v>
      </c>
      <c r="J414" s="3" t="s">
        <v>32</v>
      </c>
    </row>
    <row r="415" spans="1:10" x14ac:dyDescent="0.25">
      <c r="A415" s="4">
        <v>46179</v>
      </c>
      <c r="B415" s="3" t="s">
        <v>1357</v>
      </c>
      <c r="C415" s="3" t="s">
        <v>566</v>
      </c>
      <c r="D415" s="3" t="s">
        <v>887</v>
      </c>
      <c r="E415" s="4">
        <v>46176</v>
      </c>
      <c r="F415" s="3" t="s">
        <v>5</v>
      </c>
      <c r="G415" s="3" t="s">
        <v>930</v>
      </c>
      <c r="H415" s="3" t="s">
        <v>931</v>
      </c>
      <c r="I415" s="3" t="s">
        <v>932</v>
      </c>
      <c r="J415" s="3" t="s">
        <v>64</v>
      </c>
    </row>
    <row r="416" spans="1:10" x14ac:dyDescent="0.25">
      <c r="A416" s="4">
        <v>46242</v>
      </c>
      <c r="B416" s="3" t="s">
        <v>1358</v>
      </c>
      <c r="C416" s="3" t="s">
        <v>570</v>
      </c>
      <c r="D416" s="3" t="s">
        <v>888</v>
      </c>
      <c r="E416" s="4">
        <v>46239</v>
      </c>
      <c r="F416" s="3" t="s">
        <v>5</v>
      </c>
      <c r="G416" s="3" t="s">
        <v>930</v>
      </c>
      <c r="H416" s="3" t="s">
        <v>931</v>
      </c>
      <c r="I416" s="3" t="s">
        <v>932</v>
      </c>
      <c r="J416" s="3" t="s">
        <v>64</v>
      </c>
    </row>
    <row r="417" spans="1:10" x14ac:dyDescent="0.25">
      <c r="A417" s="4">
        <v>46245</v>
      </c>
      <c r="B417" s="3" t="s">
        <v>1359</v>
      </c>
      <c r="C417" s="3" t="s">
        <v>570</v>
      </c>
      <c r="D417" s="3" t="s">
        <v>888</v>
      </c>
      <c r="E417" s="4">
        <v>46242</v>
      </c>
      <c r="F417" s="3" t="s">
        <v>932</v>
      </c>
      <c r="G417" s="3" t="s">
        <v>934</v>
      </c>
      <c r="H417" s="3" t="s">
        <v>935</v>
      </c>
      <c r="I417" s="3" t="s">
        <v>936</v>
      </c>
      <c r="J417" s="3" t="s">
        <v>64</v>
      </c>
    </row>
    <row r="418" spans="1:10" x14ac:dyDescent="0.25">
      <c r="A418" s="4">
        <v>46181</v>
      </c>
      <c r="B418" s="3" t="s">
        <v>1360</v>
      </c>
      <c r="C418" s="3" t="s">
        <v>573</v>
      </c>
      <c r="D418" s="3" t="s">
        <v>889</v>
      </c>
      <c r="E418" s="4">
        <v>46178</v>
      </c>
      <c r="F418" s="3" t="s">
        <v>5</v>
      </c>
      <c r="G418" s="3" t="s">
        <v>930</v>
      </c>
      <c r="H418" s="3" t="s">
        <v>931</v>
      </c>
      <c r="I418" s="3" t="s">
        <v>932</v>
      </c>
      <c r="J418" s="3" t="s">
        <v>21</v>
      </c>
    </row>
    <row r="419" spans="1:10" x14ac:dyDescent="0.25">
      <c r="A419" s="4">
        <v>46184</v>
      </c>
      <c r="B419" s="3" t="s">
        <v>1361</v>
      </c>
      <c r="C419" s="3" t="s">
        <v>573</v>
      </c>
      <c r="D419" s="3" t="s">
        <v>889</v>
      </c>
      <c r="E419" s="4">
        <v>46181</v>
      </c>
      <c r="F419" s="3" t="s">
        <v>932</v>
      </c>
      <c r="G419" s="3" t="s">
        <v>934</v>
      </c>
      <c r="H419" s="3" t="s">
        <v>935</v>
      </c>
      <c r="I419" s="3" t="s">
        <v>936</v>
      </c>
      <c r="J419" s="3" t="s">
        <v>21</v>
      </c>
    </row>
    <row r="420" spans="1:10" x14ac:dyDescent="0.25">
      <c r="A420" s="4">
        <v>46170</v>
      </c>
      <c r="B420" s="3" t="s">
        <v>1362</v>
      </c>
      <c r="C420" s="3" t="s">
        <v>576</v>
      </c>
      <c r="D420" s="3" t="s">
        <v>890</v>
      </c>
      <c r="E420" s="4">
        <v>46167</v>
      </c>
      <c r="F420" s="3" t="s">
        <v>5</v>
      </c>
      <c r="G420" s="3" t="s">
        <v>930</v>
      </c>
      <c r="H420" s="3" t="s">
        <v>931</v>
      </c>
      <c r="I420" s="3" t="s">
        <v>932</v>
      </c>
      <c r="J420" s="3" t="s">
        <v>32</v>
      </c>
    </row>
    <row r="421" spans="1:10" x14ac:dyDescent="0.25">
      <c r="A421" s="4">
        <v>46173</v>
      </c>
      <c r="B421" s="3" t="s">
        <v>1363</v>
      </c>
      <c r="C421" s="3" t="s">
        <v>576</v>
      </c>
      <c r="D421" s="3" t="s">
        <v>890</v>
      </c>
      <c r="E421" s="4">
        <v>46170</v>
      </c>
      <c r="F421" s="3" t="s">
        <v>932</v>
      </c>
      <c r="G421" s="3" t="s">
        <v>934</v>
      </c>
      <c r="H421" s="3" t="s">
        <v>935</v>
      </c>
      <c r="I421" s="3" t="s">
        <v>936</v>
      </c>
      <c r="J421" s="3" t="s">
        <v>32</v>
      </c>
    </row>
    <row r="422" spans="1:10" x14ac:dyDescent="0.25">
      <c r="A422" s="4">
        <v>46176</v>
      </c>
      <c r="B422" s="3" t="s">
        <v>1364</v>
      </c>
      <c r="C422" s="3" t="s">
        <v>576</v>
      </c>
      <c r="D422" s="3" t="s">
        <v>890</v>
      </c>
      <c r="E422" s="4">
        <v>46173</v>
      </c>
      <c r="F422" s="3" t="s">
        <v>936</v>
      </c>
      <c r="G422" s="3" t="s">
        <v>938</v>
      </c>
      <c r="H422" s="3" t="s">
        <v>939</v>
      </c>
      <c r="I422" s="3" t="s">
        <v>940</v>
      </c>
      <c r="J422" s="3" t="s">
        <v>32</v>
      </c>
    </row>
    <row r="423" spans="1:10" x14ac:dyDescent="0.25">
      <c r="A423" s="4">
        <v>46142</v>
      </c>
      <c r="B423" s="3" t="s">
        <v>1365</v>
      </c>
      <c r="C423" s="3" t="s">
        <v>580</v>
      </c>
      <c r="D423" s="3" t="s">
        <v>891</v>
      </c>
      <c r="E423" s="4">
        <v>46139</v>
      </c>
      <c r="F423" s="3" t="s">
        <v>5</v>
      </c>
      <c r="G423" s="3" t="s">
        <v>930</v>
      </c>
      <c r="H423" s="3" t="s">
        <v>931</v>
      </c>
      <c r="I423" s="3" t="s">
        <v>932</v>
      </c>
      <c r="J423" s="3" t="s">
        <v>52</v>
      </c>
    </row>
    <row r="424" spans="1:10" x14ac:dyDescent="0.25">
      <c r="A424" s="4">
        <v>46145</v>
      </c>
      <c r="B424" s="3" t="s">
        <v>1366</v>
      </c>
      <c r="C424" s="3" t="s">
        <v>580</v>
      </c>
      <c r="D424" s="3" t="s">
        <v>891</v>
      </c>
      <c r="E424" s="4">
        <v>46142</v>
      </c>
      <c r="F424" s="3" t="s">
        <v>932</v>
      </c>
      <c r="G424" s="3" t="s">
        <v>934</v>
      </c>
      <c r="H424" s="3" t="s">
        <v>935</v>
      </c>
      <c r="I424" s="3" t="s">
        <v>936</v>
      </c>
      <c r="J424" s="3" t="s">
        <v>52</v>
      </c>
    </row>
    <row r="425" spans="1:10" x14ac:dyDescent="0.25">
      <c r="A425" s="4">
        <v>46148</v>
      </c>
      <c r="B425" s="3" t="s">
        <v>1367</v>
      </c>
      <c r="C425" s="3" t="s">
        <v>580</v>
      </c>
      <c r="D425" s="3" t="s">
        <v>891</v>
      </c>
      <c r="E425" s="4">
        <v>46145</v>
      </c>
      <c r="F425" s="3" t="s">
        <v>936</v>
      </c>
      <c r="G425" s="3" t="s">
        <v>938</v>
      </c>
      <c r="H425" s="3" t="s">
        <v>939</v>
      </c>
      <c r="I425" s="3" t="s">
        <v>940</v>
      </c>
      <c r="J425" s="3" t="s">
        <v>52</v>
      </c>
    </row>
    <row r="426" spans="1:10" x14ac:dyDescent="0.25">
      <c r="A426" s="4">
        <v>46151</v>
      </c>
      <c r="B426" s="3" t="s">
        <v>1368</v>
      </c>
      <c r="C426" s="3" t="s">
        <v>580</v>
      </c>
      <c r="D426" s="3" t="s">
        <v>891</v>
      </c>
      <c r="E426" s="4">
        <v>46148</v>
      </c>
      <c r="F426" s="3" t="s">
        <v>84</v>
      </c>
      <c r="G426" s="3" t="s">
        <v>942</v>
      </c>
      <c r="H426" s="3" t="s">
        <v>943</v>
      </c>
      <c r="I426" s="3" t="s">
        <v>944</v>
      </c>
      <c r="J426" s="3" t="s">
        <v>52</v>
      </c>
    </row>
    <row r="427" spans="1:10" x14ac:dyDescent="0.25">
      <c r="A427" s="4">
        <v>46154</v>
      </c>
      <c r="B427" s="3" t="s">
        <v>1369</v>
      </c>
      <c r="C427" s="3" t="s">
        <v>580</v>
      </c>
      <c r="D427" s="3" t="s">
        <v>891</v>
      </c>
      <c r="E427" s="4">
        <v>46151</v>
      </c>
      <c r="F427" s="3" t="s">
        <v>946</v>
      </c>
      <c r="G427" s="3" t="s">
        <v>947</v>
      </c>
      <c r="H427" s="3" t="s">
        <v>948</v>
      </c>
      <c r="I427" s="3" t="s">
        <v>936</v>
      </c>
      <c r="J427" s="3" t="s">
        <v>52</v>
      </c>
    </row>
    <row r="428" spans="1:10" x14ac:dyDescent="0.25">
      <c r="A428" s="4">
        <v>46066</v>
      </c>
      <c r="B428" s="3" t="s">
        <v>1370</v>
      </c>
      <c r="C428" s="3" t="s">
        <v>584</v>
      </c>
      <c r="D428" s="3" t="s">
        <v>892</v>
      </c>
      <c r="E428" s="4">
        <v>46063</v>
      </c>
      <c r="F428" s="3" t="s">
        <v>5</v>
      </c>
      <c r="G428" s="3" t="s">
        <v>930</v>
      </c>
      <c r="H428" s="3" t="s">
        <v>931</v>
      </c>
      <c r="I428" s="3" t="s">
        <v>932</v>
      </c>
      <c r="J428" s="3" t="s">
        <v>32</v>
      </c>
    </row>
    <row r="429" spans="1:10" x14ac:dyDescent="0.25">
      <c r="A429" s="4">
        <v>46081</v>
      </c>
      <c r="B429" s="3" t="s">
        <v>1371</v>
      </c>
      <c r="C429" s="3" t="s">
        <v>588</v>
      </c>
      <c r="D429" s="3" t="s">
        <v>893</v>
      </c>
      <c r="E429" s="4">
        <v>46078</v>
      </c>
      <c r="F429" s="3" t="s">
        <v>5</v>
      </c>
      <c r="G429" s="3" t="s">
        <v>930</v>
      </c>
      <c r="H429" s="3" t="s">
        <v>931</v>
      </c>
      <c r="I429" s="3" t="s">
        <v>932</v>
      </c>
      <c r="J429" s="3" t="s">
        <v>64</v>
      </c>
    </row>
    <row r="430" spans="1:10" x14ac:dyDescent="0.25">
      <c r="A430" s="4">
        <v>46084</v>
      </c>
      <c r="B430" s="3" t="s">
        <v>1372</v>
      </c>
      <c r="C430" s="3" t="s">
        <v>588</v>
      </c>
      <c r="D430" s="3" t="s">
        <v>893</v>
      </c>
      <c r="E430" s="4">
        <v>46081</v>
      </c>
      <c r="F430" s="3" t="s">
        <v>932</v>
      </c>
      <c r="G430" s="3" t="s">
        <v>934</v>
      </c>
      <c r="H430" s="3" t="s">
        <v>935</v>
      </c>
      <c r="I430" s="3" t="s">
        <v>936</v>
      </c>
      <c r="J430" s="3" t="s">
        <v>64</v>
      </c>
    </row>
    <row r="431" spans="1:10" x14ac:dyDescent="0.25">
      <c r="A431" s="4">
        <v>46087</v>
      </c>
      <c r="B431" s="3" t="s">
        <v>1373</v>
      </c>
      <c r="C431" s="3" t="s">
        <v>588</v>
      </c>
      <c r="D431" s="3" t="s">
        <v>893</v>
      </c>
      <c r="E431" s="4">
        <v>46084</v>
      </c>
      <c r="F431" s="3" t="s">
        <v>936</v>
      </c>
      <c r="G431" s="3" t="s">
        <v>938</v>
      </c>
      <c r="H431" s="3" t="s">
        <v>939</v>
      </c>
      <c r="I431" s="3" t="s">
        <v>940</v>
      </c>
      <c r="J431" s="3" t="s">
        <v>64</v>
      </c>
    </row>
    <row r="432" spans="1:10" x14ac:dyDescent="0.25">
      <c r="A432" s="4">
        <v>46090</v>
      </c>
      <c r="B432" s="3" t="s">
        <v>1374</v>
      </c>
      <c r="C432" s="3" t="s">
        <v>588</v>
      </c>
      <c r="D432" s="3" t="s">
        <v>893</v>
      </c>
      <c r="E432" s="4">
        <v>46087</v>
      </c>
      <c r="F432" s="3" t="s">
        <v>84</v>
      </c>
      <c r="G432" s="3" t="s">
        <v>942</v>
      </c>
      <c r="H432" s="3" t="s">
        <v>943</v>
      </c>
      <c r="I432" s="3" t="s">
        <v>944</v>
      </c>
      <c r="J432" s="3" t="s">
        <v>64</v>
      </c>
    </row>
    <row r="433" spans="1:10" x14ac:dyDescent="0.25">
      <c r="A433" s="4">
        <v>46093</v>
      </c>
      <c r="B433" s="3" t="s">
        <v>1375</v>
      </c>
      <c r="C433" s="3" t="s">
        <v>588</v>
      </c>
      <c r="D433" s="3" t="s">
        <v>893</v>
      </c>
      <c r="E433" s="4">
        <v>46090</v>
      </c>
      <c r="F433" s="3" t="s">
        <v>946</v>
      </c>
      <c r="G433" s="3" t="s">
        <v>947</v>
      </c>
      <c r="H433" s="3" t="s">
        <v>948</v>
      </c>
      <c r="I433" s="3" t="s">
        <v>936</v>
      </c>
      <c r="J433" s="3" t="s">
        <v>64</v>
      </c>
    </row>
    <row r="434" spans="1:10" x14ac:dyDescent="0.25">
      <c r="A434" s="4">
        <v>46082</v>
      </c>
      <c r="B434" s="3" t="s">
        <v>1376</v>
      </c>
      <c r="C434" s="3" t="s">
        <v>592</v>
      </c>
      <c r="D434" s="3" t="s">
        <v>894</v>
      </c>
      <c r="E434" s="4">
        <v>46079</v>
      </c>
      <c r="F434" s="3" t="s">
        <v>5</v>
      </c>
      <c r="G434" s="3" t="s">
        <v>930</v>
      </c>
      <c r="H434" s="3" t="s">
        <v>931</v>
      </c>
      <c r="I434" s="3" t="s">
        <v>932</v>
      </c>
      <c r="J434" s="3" t="s">
        <v>21</v>
      </c>
    </row>
    <row r="435" spans="1:10" x14ac:dyDescent="0.25">
      <c r="A435" s="4">
        <v>46085</v>
      </c>
      <c r="B435" s="3" t="s">
        <v>1377</v>
      </c>
      <c r="C435" s="3" t="s">
        <v>592</v>
      </c>
      <c r="D435" s="3" t="s">
        <v>894</v>
      </c>
      <c r="E435" s="4">
        <v>46082</v>
      </c>
      <c r="F435" s="3" t="s">
        <v>932</v>
      </c>
      <c r="G435" s="3" t="s">
        <v>934</v>
      </c>
      <c r="H435" s="3" t="s">
        <v>935</v>
      </c>
      <c r="I435" s="3" t="s">
        <v>936</v>
      </c>
      <c r="J435" s="3" t="s">
        <v>21</v>
      </c>
    </row>
    <row r="436" spans="1:10" x14ac:dyDescent="0.25">
      <c r="A436" s="4">
        <v>46088</v>
      </c>
      <c r="B436" s="3" t="s">
        <v>1378</v>
      </c>
      <c r="C436" s="3" t="s">
        <v>592</v>
      </c>
      <c r="D436" s="3" t="s">
        <v>894</v>
      </c>
      <c r="E436" s="4">
        <v>46085</v>
      </c>
      <c r="F436" s="3" t="s">
        <v>936</v>
      </c>
      <c r="G436" s="3" t="s">
        <v>938</v>
      </c>
      <c r="H436" s="3" t="s">
        <v>939</v>
      </c>
      <c r="I436" s="3" t="s">
        <v>940</v>
      </c>
      <c r="J436" s="3" t="s">
        <v>21</v>
      </c>
    </row>
    <row r="437" spans="1:10" x14ac:dyDescent="0.25">
      <c r="A437" s="4">
        <v>46091</v>
      </c>
      <c r="B437" s="3" t="s">
        <v>1379</v>
      </c>
      <c r="C437" s="3" t="s">
        <v>592</v>
      </c>
      <c r="D437" s="3" t="s">
        <v>894</v>
      </c>
      <c r="E437" s="4">
        <v>46088</v>
      </c>
      <c r="F437" s="3" t="s">
        <v>84</v>
      </c>
      <c r="G437" s="3" t="s">
        <v>942</v>
      </c>
      <c r="H437" s="3" t="s">
        <v>943</v>
      </c>
      <c r="I437" s="3" t="s">
        <v>944</v>
      </c>
      <c r="J437" s="3" t="s">
        <v>21</v>
      </c>
    </row>
    <row r="438" spans="1:10" x14ac:dyDescent="0.25">
      <c r="A438" s="4">
        <v>46056</v>
      </c>
      <c r="B438" s="3" t="s">
        <v>1380</v>
      </c>
      <c r="C438" s="3" t="s">
        <v>596</v>
      </c>
      <c r="D438" s="3" t="s">
        <v>895</v>
      </c>
      <c r="E438" s="4">
        <v>46053</v>
      </c>
      <c r="F438" s="3" t="s">
        <v>5</v>
      </c>
      <c r="G438" s="3" t="s">
        <v>930</v>
      </c>
      <c r="H438" s="3" t="s">
        <v>931</v>
      </c>
      <c r="I438" s="3" t="s">
        <v>932</v>
      </c>
      <c r="J438" s="3" t="s">
        <v>64</v>
      </c>
    </row>
    <row r="439" spans="1:10" x14ac:dyDescent="0.25">
      <c r="A439" s="4">
        <v>46059</v>
      </c>
      <c r="B439" s="3" t="s">
        <v>1381</v>
      </c>
      <c r="C439" s="3" t="s">
        <v>596</v>
      </c>
      <c r="D439" s="3" t="s">
        <v>895</v>
      </c>
      <c r="E439" s="4">
        <v>46056</v>
      </c>
      <c r="F439" s="3" t="s">
        <v>932</v>
      </c>
      <c r="G439" s="3" t="s">
        <v>934</v>
      </c>
      <c r="H439" s="3" t="s">
        <v>935</v>
      </c>
      <c r="I439" s="3" t="s">
        <v>936</v>
      </c>
      <c r="J439" s="3" t="s">
        <v>64</v>
      </c>
    </row>
    <row r="440" spans="1:10" x14ac:dyDescent="0.25">
      <c r="A440" s="4">
        <v>46062</v>
      </c>
      <c r="B440" s="3" t="s">
        <v>1382</v>
      </c>
      <c r="C440" s="3" t="s">
        <v>596</v>
      </c>
      <c r="D440" s="3" t="s">
        <v>895</v>
      </c>
      <c r="E440" s="4">
        <v>46059</v>
      </c>
      <c r="F440" s="3" t="s">
        <v>936</v>
      </c>
      <c r="G440" s="3" t="s">
        <v>938</v>
      </c>
      <c r="H440" s="3" t="s">
        <v>939</v>
      </c>
      <c r="I440" s="3" t="s">
        <v>940</v>
      </c>
      <c r="J440" s="3" t="s">
        <v>64</v>
      </c>
    </row>
    <row r="441" spans="1:10" x14ac:dyDescent="0.25">
      <c r="A441" s="4">
        <v>46065</v>
      </c>
      <c r="B441" s="3" t="s">
        <v>1383</v>
      </c>
      <c r="C441" s="3" t="s">
        <v>596</v>
      </c>
      <c r="D441" s="3" t="s">
        <v>895</v>
      </c>
      <c r="E441" s="4">
        <v>46062</v>
      </c>
      <c r="F441" s="3" t="s">
        <v>84</v>
      </c>
      <c r="G441" s="3" t="s">
        <v>942</v>
      </c>
      <c r="H441" s="3" t="s">
        <v>943</v>
      </c>
      <c r="I441" s="3" t="s">
        <v>944</v>
      </c>
      <c r="J441" s="3" t="s">
        <v>64</v>
      </c>
    </row>
    <row r="442" spans="1:10" x14ac:dyDescent="0.25">
      <c r="A442" s="4">
        <v>46044</v>
      </c>
      <c r="B442" s="3" t="s">
        <v>1384</v>
      </c>
      <c r="C442" s="3" t="s">
        <v>600</v>
      </c>
      <c r="D442" s="3" t="s">
        <v>896</v>
      </c>
      <c r="E442" s="4">
        <v>46041</v>
      </c>
      <c r="F442" s="3" t="s">
        <v>5</v>
      </c>
      <c r="G442" s="3" t="s">
        <v>930</v>
      </c>
      <c r="H442" s="3" t="s">
        <v>931</v>
      </c>
      <c r="I442" s="3" t="s">
        <v>932</v>
      </c>
      <c r="J442" s="3" t="s">
        <v>64</v>
      </c>
    </row>
    <row r="443" spans="1:10" x14ac:dyDescent="0.25">
      <c r="A443" s="4">
        <v>46047</v>
      </c>
      <c r="B443" s="3" t="s">
        <v>1385</v>
      </c>
      <c r="C443" s="3" t="s">
        <v>600</v>
      </c>
      <c r="D443" s="3" t="s">
        <v>896</v>
      </c>
      <c r="E443" s="4">
        <v>46044</v>
      </c>
      <c r="F443" s="3" t="s">
        <v>932</v>
      </c>
      <c r="G443" s="3" t="s">
        <v>934</v>
      </c>
      <c r="H443" s="3" t="s">
        <v>935</v>
      </c>
      <c r="I443" s="3" t="s">
        <v>936</v>
      </c>
      <c r="J443" s="3" t="s">
        <v>64</v>
      </c>
    </row>
    <row r="444" spans="1:10" x14ac:dyDescent="0.25">
      <c r="A444" s="4">
        <v>46100</v>
      </c>
      <c r="B444" s="3" t="s">
        <v>1386</v>
      </c>
      <c r="C444" s="3" t="s">
        <v>604</v>
      </c>
      <c r="D444" s="3" t="s">
        <v>897</v>
      </c>
      <c r="E444" s="4">
        <v>46097</v>
      </c>
      <c r="F444" s="3" t="s">
        <v>5</v>
      </c>
      <c r="G444" s="3" t="s">
        <v>930</v>
      </c>
      <c r="H444" s="3" t="s">
        <v>931</v>
      </c>
      <c r="I444" s="3" t="s">
        <v>932</v>
      </c>
      <c r="J444" s="3" t="s">
        <v>52</v>
      </c>
    </row>
    <row r="445" spans="1:10" x14ac:dyDescent="0.25">
      <c r="A445" s="4">
        <v>46103</v>
      </c>
      <c r="B445" s="3" t="s">
        <v>1387</v>
      </c>
      <c r="C445" s="3" t="s">
        <v>604</v>
      </c>
      <c r="D445" s="3" t="s">
        <v>897</v>
      </c>
      <c r="E445" s="4">
        <v>46100</v>
      </c>
      <c r="F445" s="3" t="s">
        <v>932</v>
      </c>
      <c r="G445" s="3" t="s">
        <v>934</v>
      </c>
      <c r="H445" s="3" t="s">
        <v>935</v>
      </c>
      <c r="I445" s="3" t="s">
        <v>936</v>
      </c>
      <c r="J445" s="3" t="s">
        <v>52</v>
      </c>
    </row>
    <row r="446" spans="1:10" x14ac:dyDescent="0.25">
      <c r="A446" s="4">
        <v>46106</v>
      </c>
      <c r="B446" s="3" t="s">
        <v>1388</v>
      </c>
      <c r="C446" s="3" t="s">
        <v>604</v>
      </c>
      <c r="D446" s="3" t="s">
        <v>897</v>
      </c>
      <c r="E446" s="4">
        <v>46103</v>
      </c>
      <c r="F446" s="3" t="s">
        <v>936</v>
      </c>
      <c r="G446" s="3" t="s">
        <v>938</v>
      </c>
      <c r="H446" s="3" t="s">
        <v>939</v>
      </c>
      <c r="I446" s="3" t="s">
        <v>940</v>
      </c>
      <c r="J446" s="3" t="s">
        <v>52</v>
      </c>
    </row>
    <row r="447" spans="1:10" x14ac:dyDescent="0.25">
      <c r="A447" s="4">
        <v>46109</v>
      </c>
      <c r="B447" s="3" t="s">
        <v>1389</v>
      </c>
      <c r="C447" s="3" t="s">
        <v>604</v>
      </c>
      <c r="D447" s="3" t="s">
        <v>897</v>
      </c>
      <c r="E447" s="4">
        <v>46106</v>
      </c>
      <c r="F447" s="3" t="s">
        <v>84</v>
      </c>
      <c r="G447" s="3" t="s">
        <v>942</v>
      </c>
      <c r="H447" s="3" t="s">
        <v>943</v>
      </c>
      <c r="I447" s="3" t="s">
        <v>944</v>
      </c>
      <c r="J447" s="3" t="s">
        <v>52</v>
      </c>
    </row>
    <row r="448" spans="1:10" x14ac:dyDescent="0.25">
      <c r="A448" s="4">
        <v>46112</v>
      </c>
      <c r="B448" s="3" t="s">
        <v>1390</v>
      </c>
      <c r="C448" s="3" t="s">
        <v>604</v>
      </c>
      <c r="D448" s="3" t="s">
        <v>897</v>
      </c>
      <c r="E448" s="4">
        <v>46109</v>
      </c>
      <c r="F448" s="3" t="s">
        <v>946</v>
      </c>
      <c r="G448" s="3" t="s">
        <v>947</v>
      </c>
      <c r="H448" s="3" t="s">
        <v>948</v>
      </c>
      <c r="I448" s="3" t="s">
        <v>936</v>
      </c>
      <c r="J448" s="3" t="s">
        <v>52</v>
      </c>
    </row>
    <row r="449" spans="1:10" x14ac:dyDescent="0.25">
      <c r="A449" s="4">
        <v>46137</v>
      </c>
      <c r="B449" s="3" t="s">
        <v>1391</v>
      </c>
      <c r="C449" s="3" t="s">
        <v>608</v>
      </c>
      <c r="D449" s="3" t="s">
        <v>898</v>
      </c>
      <c r="E449" s="4">
        <v>46134</v>
      </c>
      <c r="F449" s="3" t="s">
        <v>5</v>
      </c>
      <c r="G449" s="3" t="s">
        <v>930</v>
      </c>
      <c r="H449" s="3" t="s">
        <v>931</v>
      </c>
      <c r="I449" s="3" t="s">
        <v>932</v>
      </c>
      <c r="J449" s="3" t="s">
        <v>32</v>
      </c>
    </row>
    <row r="450" spans="1:10" x14ac:dyDescent="0.25">
      <c r="A450" s="4">
        <v>46140</v>
      </c>
      <c r="B450" s="3" t="s">
        <v>1392</v>
      </c>
      <c r="C450" s="3" t="s">
        <v>608</v>
      </c>
      <c r="D450" s="3" t="s">
        <v>898</v>
      </c>
      <c r="E450" s="4">
        <v>46137</v>
      </c>
      <c r="F450" s="3" t="s">
        <v>932</v>
      </c>
      <c r="G450" s="3" t="s">
        <v>934</v>
      </c>
      <c r="H450" s="3" t="s">
        <v>935</v>
      </c>
      <c r="I450" s="3" t="s">
        <v>936</v>
      </c>
      <c r="J450" s="3" t="s">
        <v>32</v>
      </c>
    </row>
    <row r="451" spans="1:10" x14ac:dyDescent="0.25">
      <c r="A451" s="4">
        <v>46156</v>
      </c>
      <c r="B451" s="3" t="s">
        <v>1393</v>
      </c>
      <c r="C451" s="3" t="s">
        <v>611</v>
      </c>
      <c r="D451" s="3" t="s">
        <v>899</v>
      </c>
      <c r="E451" s="4">
        <v>46153</v>
      </c>
      <c r="F451" s="3" t="s">
        <v>5</v>
      </c>
      <c r="G451" s="3" t="s">
        <v>930</v>
      </c>
      <c r="H451" s="3" t="s">
        <v>931</v>
      </c>
      <c r="I451" s="3" t="s">
        <v>932</v>
      </c>
      <c r="J451" s="3" t="s">
        <v>21</v>
      </c>
    </row>
    <row r="452" spans="1:10" x14ac:dyDescent="0.25">
      <c r="A452" s="4">
        <v>46159</v>
      </c>
      <c r="B452" s="3" t="s">
        <v>1394</v>
      </c>
      <c r="C452" s="3" t="s">
        <v>611</v>
      </c>
      <c r="D452" s="3" t="s">
        <v>899</v>
      </c>
      <c r="E452" s="4">
        <v>46156</v>
      </c>
      <c r="F452" s="3" t="s">
        <v>932</v>
      </c>
      <c r="G452" s="3" t="s">
        <v>934</v>
      </c>
      <c r="H452" s="3" t="s">
        <v>935</v>
      </c>
      <c r="I452" s="3" t="s">
        <v>936</v>
      </c>
      <c r="J452" s="3" t="s">
        <v>21</v>
      </c>
    </row>
    <row r="453" spans="1:10" x14ac:dyDescent="0.25">
      <c r="A453" s="4">
        <v>46162</v>
      </c>
      <c r="B453" s="3" t="s">
        <v>1395</v>
      </c>
      <c r="C453" s="3" t="s">
        <v>611</v>
      </c>
      <c r="D453" s="3" t="s">
        <v>899</v>
      </c>
      <c r="E453" s="4">
        <v>46159</v>
      </c>
      <c r="F453" s="3" t="s">
        <v>936</v>
      </c>
      <c r="G453" s="3" t="s">
        <v>938</v>
      </c>
      <c r="H453" s="3" t="s">
        <v>939</v>
      </c>
      <c r="I453" s="3" t="s">
        <v>940</v>
      </c>
      <c r="J453" s="3" t="s">
        <v>21</v>
      </c>
    </row>
    <row r="454" spans="1:10" x14ac:dyDescent="0.25">
      <c r="A454" s="4">
        <v>46091</v>
      </c>
      <c r="B454" s="3" t="s">
        <v>1396</v>
      </c>
      <c r="C454" s="3" t="s">
        <v>614</v>
      </c>
      <c r="D454" s="3" t="s">
        <v>900</v>
      </c>
      <c r="E454" s="4">
        <v>46088</v>
      </c>
      <c r="F454" s="3" t="s">
        <v>5</v>
      </c>
      <c r="G454" s="3" t="s">
        <v>930</v>
      </c>
      <c r="H454" s="3" t="s">
        <v>931</v>
      </c>
      <c r="I454" s="3" t="s">
        <v>932</v>
      </c>
      <c r="J454" s="3" t="s">
        <v>32</v>
      </c>
    </row>
    <row r="455" spans="1:10" x14ac:dyDescent="0.25">
      <c r="A455" s="4">
        <v>46094</v>
      </c>
      <c r="B455" s="3" t="s">
        <v>1397</v>
      </c>
      <c r="C455" s="3" t="s">
        <v>614</v>
      </c>
      <c r="D455" s="3" t="s">
        <v>900</v>
      </c>
      <c r="E455" s="4">
        <v>46091</v>
      </c>
      <c r="F455" s="3" t="s">
        <v>932</v>
      </c>
      <c r="G455" s="3" t="s">
        <v>934</v>
      </c>
      <c r="H455" s="3" t="s">
        <v>935</v>
      </c>
      <c r="I455" s="3" t="s">
        <v>936</v>
      </c>
      <c r="J455" s="3" t="s">
        <v>32</v>
      </c>
    </row>
    <row r="456" spans="1:10" x14ac:dyDescent="0.25">
      <c r="A456" s="4">
        <v>46247</v>
      </c>
      <c r="B456" s="3" t="s">
        <v>1398</v>
      </c>
      <c r="C456" s="3" t="s">
        <v>618</v>
      </c>
      <c r="D456" s="3" t="s">
        <v>901</v>
      </c>
      <c r="E456" s="4">
        <v>46244</v>
      </c>
      <c r="F456" s="3" t="s">
        <v>5</v>
      </c>
      <c r="G456" s="3" t="s">
        <v>930</v>
      </c>
      <c r="H456" s="3" t="s">
        <v>931</v>
      </c>
      <c r="I456" s="3" t="s">
        <v>932</v>
      </c>
      <c r="J456" s="3" t="s">
        <v>64</v>
      </c>
    </row>
    <row r="457" spans="1:10" x14ac:dyDescent="0.25">
      <c r="A457" s="4">
        <v>46250</v>
      </c>
      <c r="B457" s="3" t="s">
        <v>1399</v>
      </c>
      <c r="C457" s="3" t="s">
        <v>618</v>
      </c>
      <c r="D457" s="3" t="s">
        <v>901</v>
      </c>
      <c r="E457" s="4">
        <v>46247</v>
      </c>
      <c r="F457" s="3" t="s">
        <v>932</v>
      </c>
      <c r="G457" s="3" t="s">
        <v>934</v>
      </c>
      <c r="H457" s="3" t="s">
        <v>935</v>
      </c>
      <c r="I457" s="3" t="s">
        <v>936</v>
      </c>
      <c r="J457" s="3" t="s">
        <v>64</v>
      </c>
    </row>
    <row r="458" spans="1:10" x14ac:dyDescent="0.25">
      <c r="A458" s="4">
        <v>46253</v>
      </c>
      <c r="B458" s="3" t="s">
        <v>1400</v>
      </c>
      <c r="C458" s="3" t="s">
        <v>618</v>
      </c>
      <c r="D458" s="3" t="s">
        <v>901</v>
      </c>
      <c r="E458" s="4">
        <v>46250</v>
      </c>
      <c r="F458" s="3" t="s">
        <v>936</v>
      </c>
      <c r="G458" s="3" t="s">
        <v>938</v>
      </c>
      <c r="H458" s="3" t="s">
        <v>939</v>
      </c>
      <c r="I458" s="3" t="s">
        <v>940</v>
      </c>
      <c r="J458" s="3" t="s">
        <v>64</v>
      </c>
    </row>
    <row r="459" spans="1:10" x14ac:dyDescent="0.25">
      <c r="A459" s="4">
        <v>46256</v>
      </c>
      <c r="B459" s="3" t="s">
        <v>1401</v>
      </c>
      <c r="C459" s="3" t="s">
        <v>618</v>
      </c>
      <c r="D459" s="3" t="s">
        <v>901</v>
      </c>
      <c r="E459" s="4">
        <v>46253</v>
      </c>
      <c r="F459" s="3" t="s">
        <v>84</v>
      </c>
      <c r="G459" s="3" t="s">
        <v>942</v>
      </c>
      <c r="H459" s="3" t="s">
        <v>943</v>
      </c>
      <c r="I459" s="3" t="s">
        <v>944</v>
      </c>
      <c r="J459" s="3" t="s">
        <v>64</v>
      </c>
    </row>
    <row r="460" spans="1:10" x14ac:dyDescent="0.25">
      <c r="A460" s="4">
        <v>46259</v>
      </c>
      <c r="B460" s="3" t="s">
        <v>1402</v>
      </c>
      <c r="C460" s="3" t="s">
        <v>618</v>
      </c>
      <c r="D460" s="3" t="s">
        <v>901</v>
      </c>
      <c r="E460" s="4">
        <v>46256</v>
      </c>
      <c r="F460" s="3" t="s">
        <v>946</v>
      </c>
      <c r="G460" s="3" t="s">
        <v>947</v>
      </c>
      <c r="H460" s="3" t="s">
        <v>948</v>
      </c>
      <c r="I460" s="3" t="s">
        <v>936</v>
      </c>
      <c r="J460" s="3" t="s">
        <v>64</v>
      </c>
    </row>
    <row r="461" spans="1:10" x14ac:dyDescent="0.25">
      <c r="A461" s="4">
        <v>46155</v>
      </c>
      <c r="B461" s="3" t="s">
        <v>1403</v>
      </c>
      <c r="C461" s="3" t="s">
        <v>622</v>
      </c>
      <c r="D461" s="3" t="s">
        <v>902</v>
      </c>
      <c r="E461" s="4">
        <v>46152</v>
      </c>
      <c r="F461" s="3" t="s">
        <v>5</v>
      </c>
      <c r="G461" s="3" t="s">
        <v>930</v>
      </c>
      <c r="H461" s="3" t="s">
        <v>931</v>
      </c>
      <c r="I461" s="3" t="s">
        <v>932</v>
      </c>
      <c r="J461" s="3" t="s">
        <v>64</v>
      </c>
    </row>
    <row r="462" spans="1:10" x14ac:dyDescent="0.25">
      <c r="A462" s="4">
        <v>46144</v>
      </c>
      <c r="B462" s="3" t="s">
        <v>1404</v>
      </c>
      <c r="C462" s="3" t="s">
        <v>625</v>
      </c>
      <c r="D462" s="3" t="s">
        <v>903</v>
      </c>
      <c r="E462" s="4">
        <v>46141</v>
      </c>
      <c r="F462" s="3" t="s">
        <v>5</v>
      </c>
      <c r="G462" s="3" t="s">
        <v>930</v>
      </c>
      <c r="H462" s="3" t="s">
        <v>931</v>
      </c>
      <c r="I462" s="3" t="s">
        <v>932</v>
      </c>
      <c r="J462" s="3" t="s">
        <v>52</v>
      </c>
    </row>
    <row r="463" spans="1:10" x14ac:dyDescent="0.25">
      <c r="A463" s="4">
        <v>46147</v>
      </c>
      <c r="B463" s="3" t="s">
        <v>1405</v>
      </c>
      <c r="C463" s="3" t="s">
        <v>625</v>
      </c>
      <c r="D463" s="3" t="s">
        <v>903</v>
      </c>
      <c r="E463" s="4">
        <v>46144</v>
      </c>
      <c r="F463" s="3" t="s">
        <v>932</v>
      </c>
      <c r="G463" s="3" t="s">
        <v>934</v>
      </c>
      <c r="H463" s="3" t="s">
        <v>935</v>
      </c>
      <c r="I463" s="3" t="s">
        <v>936</v>
      </c>
      <c r="J463" s="3" t="s">
        <v>52</v>
      </c>
    </row>
    <row r="464" spans="1:10" x14ac:dyDescent="0.25">
      <c r="A464" s="4">
        <v>46271</v>
      </c>
      <c r="B464" s="3" t="s">
        <v>1406</v>
      </c>
      <c r="C464" s="3" t="s">
        <v>629</v>
      </c>
      <c r="D464" s="3" t="s">
        <v>904</v>
      </c>
      <c r="E464" s="4">
        <v>46268</v>
      </c>
      <c r="F464" s="3" t="s">
        <v>5</v>
      </c>
      <c r="G464" s="3" t="s">
        <v>930</v>
      </c>
      <c r="H464" s="3" t="s">
        <v>931</v>
      </c>
      <c r="I464" s="3" t="s">
        <v>932</v>
      </c>
      <c r="J464" s="3" t="s">
        <v>32</v>
      </c>
    </row>
    <row r="465" spans="1:10" x14ac:dyDescent="0.25">
      <c r="A465" s="4">
        <v>46274</v>
      </c>
      <c r="B465" s="3" t="s">
        <v>1407</v>
      </c>
      <c r="C465" s="3" t="s">
        <v>629</v>
      </c>
      <c r="D465" s="3" t="s">
        <v>904</v>
      </c>
      <c r="E465" s="4">
        <v>46271</v>
      </c>
      <c r="F465" s="3" t="s">
        <v>932</v>
      </c>
      <c r="G465" s="3" t="s">
        <v>934</v>
      </c>
      <c r="H465" s="3" t="s">
        <v>935</v>
      </c>
      <c r="I465" s="3" t="s">
        <v>936</v>
      </c>
      <c r="J465" s="3" t="s">
        <v>32</v>
      </c>
    </row>
    <row r="466" spans="1:10" x14ac:dyDescent="0.25">
      <c r="A466" s="4">
        <v>46207</v>
      </c>
      <c r="B466" s="3" t="s">
        <v>1408</v>
      </c>
      <c r="C466" s="3" t="s">
        <v>632</v>
      </c>
      <c r="D466" s="3" t="s">
        <v>905</v>
      </c>
      <c r="E466" s="4">
        <v>46204</v>
      </c>
      <c r="F466" s="3" t="s">
        <v>5</v>
      </c>
      <c r="G466" s="3" t="s">
        <v>930</v>
      </c>
      <c r="H466" s="3" t="s">
        <v>931</v>
      </c>
      <c r="I466" s="3" t="s">
        <v>932</v>
      </c>
      <c r="J466" s="3" t="s">
        <v>32</v>
      </c>
    </row>
    <row r="467" spans="1:10" x14ac:dyDescent="0.25">
      <c r="A467" s="4">
        <v>46224</v>
      </c>
      <c r="B467" s="3" t="s">
        <v>1409</v>
      </c>
      <c r="C467" s="3" t="s">
        <v>636</v>
      </c>
      <c r="D467" s="3" t="s">
        <v>906</v>
      </c>
      <c r="E467" s="4">
        <v>46221</v>
      </c>
      <c r="F467" s="3" t="s">
        <v>5</v>
      </c>
      <c r="G467" s="3" t="s">
        <v>930</v>
      </c>
      <c r="H467" s="3" t="s">
        <v>931</v>
      </c>
      <c r="I467" s="3" t="s">
        <v>932</v>
      </c>
      <c r="J467" s="3" t="s">
        <v>52</v>
      </c>
    </row>
    <row r="468" spans="1:10" x14ac:dyDescent="0.25">
      <c r="A468" s="4">
        <v>46227</v>
      </c>
      <c r="B468" s="3" t="s">
        <v>1410</v>
      </c>
      <c r="C468" s="3" t="s">
        <v>636</v>
      </c>
      <c r="D468" s="3" t="s">
        <v>906</v>
      </c>
      <c r="E468" s="4">
        <v>46224</v>
      </c>
      <c r="F468" s="3" t="s">
        <v>932</v>
      </c>
      <c r="G468" s="3" t="s">
        <v>934</v>
      </c>
      <c r="H468" s="3" t="s">
        <v>935</v>
      </c>
      <c r="I468" s="3" t="s">
        <v>936</v>
      </c>
      <c r="J468" s="3" t="s">
        <v>52</v>
      </c>
    </row>
    <row r="469" spans="1:10" x14ac:dyDescent="0.25">
      <c r="A469" s="4">
        <v>46230</v>
      </c>
      <c r="B469" s="3" t="s">
        <v>1411</v>
      </c>
      <c r="C469" s="3" t="s">
        <v>636</v>
      </c>
      <c r="D469" s="3" t="s">
        <v>906</v>
      </c>
      <c r="E469" s="4">
        <v>46227</v>
      </c>
      <c r="F469" s="3" t="s">
        <v>936</v>
      </c>
      <c r="G469" s="3" t="s">
        <v>938</v>
      </c>
      <c r="H469" s="3" t="s">
        <v>939</v>
      </c>
      <c r="I469" s="3" t="s">
        <v>940</v>
      </c>
      <c r="J469" s="3" t="s">
        <v>52</v>
      </c>
    </row>
    <row r="470" spans="1:10" x14ac:dyDescent="0.25">
      <c r="A470" s="4">
        <v>46233</v>
      </c>
      <c r="B470" s="3" t="s">
        <v>1412</v>
      </c>
      <c r="C470" s="3" t="s">
        <v>636</v>
      </c>
      <c r="D470" s="3" t="s">
        <v>906</v>
      </c>
      <c r="E470" s="4">
        <v>46230</v>
      </c>
      <c r="F470" s="3" t="s">
        <v>84</v>
      </c>
      <c r="G470" s="3" t="s">
        <v>942</v>
      </c>
      <c r="H470" s="3" t="s">
        <v>943</v>
      </c>
      <c r="I470" s="3" t="s">
        <v>944</v>
      </c>
      <c r="J470" s="3" t="s">
        <v>52</v>
      </c>
    </row>
    <row r="471" spans="1:10" x14ac:dyDescent="0.25">
      <c r="A471" s="4">
        <v>46236</v>
      </c>
      <c r="B471" s="3" t="s">
        <v>1413</v>
      </c>
      <c r="C471" s="3" t="s">
        <v>636</v>
      </c>
      <c r="D471" s="3" t="s">
        <v>906</v>
      </c>
      <c r="E471" s="4">
        <v>46233</v>
      </c>
      <c r="F471" s="3" t="s">
        <v>946</v>
      </c>
      <c r="G471" s="3" t="s">
        <v>947</v>
      </c>
      <c r="H471" s="3" t="s">
        <v>948</v>
      </c>
      <c r="I471" s="3" t="s">
        <v>936</v>
      </c>
      <c r="J471" s="3" t="s">
        <v>52</v>
      </c>
    </row>
    <row r="472" spans="1:10" x14ac:dyDescent="0.25">
      <c r="A472" s="4">
        <v>46098</v>
      </c>
      <c r="B472" s="3" t="s">
        <v>1414</v>
      </c>
      <c r="C472" s="3" t="s">
        <v>640</v>
      </c>
      <c r="D472" s="3" t="s">
        <v>907</v>
      </c>
      <c r="E472" s="4">
        <v>46095</v>
      </c>
      <c r="F472" s="3" t="s">
        <v>5</v>
      </c>
      <c r="G472" s="3" t="s">
        <v>930</v>
      </c>
      <c r="H472" s="3" t="s">
        <v>931</v>
      </c>
      <c r="I472" s="3" t="s">
        <v>932</v>
      </c>
      <c r="J472" s="3" t="s">
        <v>52</v>
      </c>
    </row>
    <row r="473" spans="1:10" x14ac:dyDescent="0.25">
      <c r="A473" s="4">
        <v>46101</v>
      </c>
      <c r="B473" s="3" t="s">
        <v>1415</v>
      </c>
      <c r="C473" s="3" t="s">
        <v>640</v>
      </c>
      <c r="D473" s="3" t="s">
        <v>907</v>
      </c>
      <c r="E473" s="4">
        <v>46098</v>
      </c>
      <c r="F473" s="3" t="s">
        <v>932</v>
      </c>
      <c r="G473" s="3" t="s">
        <v>934</v>
      </c>
      <c r="H473" s="3" t="s">
        <v>935</v>
      </c>
      <c r="I473" s="3" t="s">
        <v>936</v>
      </c>
      <c r="J473" s="3" t="s">
        <v>52</v>
      </c>
    </row>
    <row r="474" spans="1:10" x14ac:dyDescent="0.25">
      <c r="A474" s="4">
        <v>46105</v>
      </c>
      <c r="B474" s="3" t="s">
        <v>1416</v>
      </c>
      <c r="C474" s="3" t="s">
        <v>644</v>
      </c>
      <c r="D474" s="3" t="s">
        <v>908</v>
      </c>
      <c r="E474" s="4">
        <v>46102</v>
      </c>
      <c r="F474" s="3" t="s">
        <v>5</v>
      </c>
      <c r="G474" s="3" t="s">
        <v>930</v>
      </c>
      <c r="H474" s="3" t="s">
        <v>931</v>
      </c>
      <c r="I474" s="3" t="s">
        <v>932</v>
      </c>
      <c r="J474" s="3" t="s">
        <v>21</v>
      </c>
    </row>
    <row r="475" spans="1:10" x14ac:dyDescent="0.25">
      <c r="A475" s="4">
        <v>46108</v>
      </c>
      <c r="B475" s="3" t="s">
        <v>1417</v>
      </c>
      <c r="C475" s="3" t="s">
        <v>644</v>
      </c>
      <c r="D475" s="3" t="s">
        <v>908</v>
      </c>
      <c r="E475" s="4">
        <v>46105</v>
      </c>
      <c r="F475" s="3" t="s">
        <v>932</v>
      </c>
      <c r="G475" s="3" t="s">
        <v>934</v>
      </c>
      <c r="H475" s="3" t="s">
        <v>935</v>
      </c>
      <c r="I475" s="3" t="s">
        <v>936</v>
      </c>
      <c r="J475" s="3" t="s">
        <v>21</v>
      </c>
    </row>
    <row r="476" spans="1:10" x14ac:dyDescent="0.25">
      <c r="A476" s="4">
        <v>46111</v>
      </c>
      <c r="B476" s="3" t="s">
        <v>1418</v>
      </c>
      <c r="C476" s="3" t="s">
        <v>644</v>
      </c>
      <c r="D476" s="3" t="s">
        <v>908</v>
      </c>
      <c r="E476" s="4">
        <v>46108</v>
      </c>
      <c r="F476" s="3" t="s">
        <v>936</v>
      </c>
      <c r="G476" s="3" t="s">
        <v>938</v>
      </c>
      <c r="H476" s="3" t="s">
        <v>939</v>
      </c>
      <c r="I476" s="3" t="s">
        <v>940</v>
      </c>
      <c r="J476" s="3" t="s">
        <v>21</v>
      </c>
    </row>
    <row r="477" spans="1:10" x14ac:dyDescent="0.25">
      <c r="A477" s="4">
        <v>46118</v>
      </c>
      <c r="B477" s="3" t="s">
        <v>1419</v>
      </c>
      <c r="C477" s="3" t="s">
        <v>647</v>
      </c>
      <c r="D477" s="3" t="s">
        <v>909</v>
      </c>
      <c r="E477" s="4">
        <v>46115</v>
      </c>
      <c r="F477" s="3" t="s">
        <v>5</v>
      </c>
      <c r="G477" s="3" t="s">
        <v>930</v>
      </c>
      <c r="H477" s="3" t="s">
        <v>931</v>
      </c>
      <c r="I477" s="3" t="s">
        <v>932</v>
      </c>
      <c r="J477" s="3" t="s">
        <v>21</v>
      </c>
    </row>
    <row r="478" spans="1:10" x14ac:dyDescent="0.25">
      <c r="A478" s="4">
        <v>46121</v>
      </c>
      <c r="B478" s="3" t="s">
        <v>1420</v>
      </c>
      <c r="C478" s="3" t="s">
        <v>647</v>
      </c>
      <c r="D478" s="3" t="s">
        <v>909</v>
      </c>
      <c r="E478" s="4">
        <v>46118</v>
      </c>
      <c r="F478" s="3" t="s">
        <v>932</v>
      </c>
      <c r="G478" s="3" t="s">
        <v>934</v>
      </c>
      <c r="H478" s="3" t="s">
        <v>935</v>
      </c>
      <c r="I478" s="3" t="s">
        <v>936</v>
      </c>
      <c r="J478" s="3" t="s">
        <v>21</v>
      </c>
    </row>
    <row r="479" spans="1:10" x14ac:dyDescent="0.25">
      <c r="A479" s="4">
        <v>46124</v>
      </c>
      <c r="B479" s="3" t="s">
        <v>1421</v>
      </c>
      <c r="C479" s="3" t="s">
        <v>647</v>
      </c>
      <c r="D479" s="3" t="s">
        <v>909</v>
      </c>
      <c r="E479" s="4">
        <v>46121</v>
      </c>
      <c r="F479" s="3" t="s">
        <v>936</v>
      </c>
      <c r="G479" s="3" t="s">
        <v>938</v>
      </c>
      <c r="H479" s="3" t="s">
        <v>939</v>
      </c>
      <c r="I479" s="3" t="s">
        <v>940</v>
      </c>
      <c r="J479" s="3" t="s">
        <v>21</v>
      </c>
    </row>
    <row r="480" spans="1:10" x14ac:dyDescent="0.25">
      <c r="A480" s="4">
        <v>46127</v>
      </c>
      <c r="B480" s="3" t="s">
        <v>1422</v>
      </c>
      <c r="C480" s="3" t="s">
        <v>647</v>
      </c>
      <c r="D480" s="3" t="s">
        <v>909</v>
      </c>
      <c r="E480" s="4">
        <v>46124</v>
      </c>
      <c r="F480" s="3" t="s">
        <v>84</v>
      </c>
      <c r="G480" s="3" t="s">
        <v>942</v>
      </c>
      <c r="H480" s="3" t="s">
        <v>943</v>
      </c>
      <c r="I480" s="3" t="s">
        <v>944</v>
      </c>
      <c r="J480" s="3" t="s">
        <v>21</v>
      </c>
    </row>
    <row r="481" spans="1:10" x14ac:dyDescent="0.25">
      <c r="A481" s="4">
        <v>46101</v>
      </c>
      <c r="B481" s="3" t="s">
        <v>1423</v>
      </c>
      <c r="C481" s="3" t="s">
        <v>651</v>
      </c>
      <c r="D481" s="3" t="s">
        <v>910</v>
      </c>
      <c r="E481" s="4">
        <v>46098</v>
      </c>
      <c r="F481" s="3" t="s">
        <v>5</v>
      </c>
      <c r="G481" s="3" t="s">
        <v>930</v>
      </c>
      <c r="H481" s="3" t="s">
        <v>931</v>
      </c>
      <c r="I481" s="3" t="s">
        <v>932</v>
      </c>
      <c r="J481" s="3" t="s">
        <v>21</v>
      </c>
    </row>
    <row r="482" spans="1:10" x14ac:dyDescent="0.25">
      <c r="A482" s="4">
        <v>46104</v>
      </c>
      <c r="B482" s="3" t="s">
        <v>1424</v>
      </c>
      <c r="C482" s="3" t="s">
        <v>651</v>
      </c>
      <c r="D482" s="3" t="s">
        <v>910</v>
      </c>
      <c r="E482" s="4">
        <v>46101</v>
      </c>
      <c r="F482" s="3" t="s">
        <v>932</v>
      </c>
      <c r="G482" s="3" t="s">
        <v>934</v>
      </c>
      <c r="H482" s="3" t="s">
        <v>935</v>
      </c>
      <c r="I482" s="3" t="s">
        <v>936</v>
      </c>
      <c r="J482" s="3" t="s">
        <v>21</v>
      </c>
    </row>
    <row r="483" spans="1:10" x14ac:dyDescent="0.25">
      <c r="A483" s="4">
        <v>46107</v>
      </c>
      <c r="B483" s="3" t="s">
        <v>1425</v>
      </c>
      <c r="C483" s="3" t="s">
        <v>651</v>
      </c>
      <c r="D483" s="3" t="s">
        <v>910</v>
      </c>
      <c r="E483" s="4">
        <v>46104</v>
      </c>
      <c r="F483" s="3" t="s">
        <v>936</v>
      </c>
      <c r="G483" s="3" t="s">
        <v>938</v>
      </c>
      <c r="H483" s="3" t="s">
        <v>939</v>
      </c>
      <c r="I483" s="3" t="s">
        <v>940</v>
      </c>
      <c r="J483" s="3" t="s">
        <v>21</v>
      </c>
    </row>
    <row r="484" spans="1:10" x14ac:dyDescent="0.25">
      <c r="A484" s="4">
        <v>46065</v>
      </c>
      <c r="B484" s="3" t="s">
        <v>1426</v>
      </c>
      <c r="C484" s="3" t="s">
        <v>654</v>
      </c>
      <c r="D484" s="3" t="s">
        <v>911</v>
      </c>
      <c r="E484" s="4">
        <v>46062</v>
      </c>
      <c r="F484" s="3" t="s">
        <v>5</v>
      </c>
      <c r="G484" s="3" t="s">
        <v>930</v>
      </c>
      <c r="H484" s="3" t="s">
        <v>931</v>
      </c>
      <c r="I484" s="3" t="s">
        <v>932</v>
      </c>
      <c r="J484" s="3" t="s">
        <v>52</v>
      </c>
    </row>
    <row r="485" spans="1:10" x14ac:dyDescent="0.25">
      <c r="A485" s="4">
        <v>46068</v>
      </c>
      <c r="B485" s="3" t="s">
        <v>1427</v>
      </c>
      <c r="C485" s="3" t="s">
        <v>654</v>
      </c>
      <c r="D485" s="3" t="s">
        <v>911</v>
      </c>
      <c r="E485" s="4">
        <v>46065</v>
      </c>
      <c r="F485" s="3" t="s">
        <v>932</v>
      </c>
      <c r="G485" s="3" t="s">
        <v>934</v>
      </c>
      <c r="H485" s="3" t="s">
        <v>935</v>
      </c>
      <c r="I485" s="3" t="s">
        <v>936</v>
      </c>
      <c r="J485" s="3" t="s">
        <v>52</v>
      </c>
    </row>
    <row r="486" spans="1:10" x14ac:dyDescent="0.25">
      <c r="A486" s="4">
        <v>46071</v>
      </c>
      <c r="B486" s="3" t="s">
        <v>1428</v>
      </c>
      <c r="C486" s="3" t="s">
        <v>654</v>
      </c>
      <c r="D486" s="3" t="s">
        <v>911</v>
      </c>
      <c r="E486" s="4">
        <v>46068</v>
      </c>
      <c r="F486" s="3" t="s">
        <v>936</v>
      </c>
      <c r="G486" s="3" t="s">
        <v>938</v>
      </c>
      <c r="H486" s="3" t="s">
        <v>939</v>
      </c>
      <c r="I486" s="3" t="s">
        <v>940</v>
      </c>
      <c r="J486" s="3" t="s">
        <v>52</v>
      </c>
    </row>
    <row r="487" spans="1:10" x14ac:dyDescent="0.25">
      <c r="A487" s="4">
        <v>46218</v>
      </c>
      <c r="B487" s="3" t="s">
        <v>1429</v>
      </c>
      <c r="C487" s="3" t="s">
        <v>658</v>
      </c>
      <c r="D487" s="3" t="s">
        <v>912</v>
      </c>
      <c r="E487" s="4">
        <v>46215</v>
      </c>
      <c r="F487" s="3" t="s">
        <v>5</v>
      </c>
      <c r="G487" s="3" t="s">
        <v>930</v>
      </c>
      <c r="H487" s="3" t="s">
        <v>931</v>
      </c>
      <c r="I487" s="3" t="s">
        <v>932</v>
      </c>
      <c r="J487" s="3" t="s">
        <v>64</v>
      </c>
    </row>
    <row r="488" spans="1:10" x14ac:dyDescent="0.25">
      <c r="A488" s="4">
        <v>46221</v>
      </c>
      <c r="B488" s="3" t="s">
        <v>1430</v>
      </c>
      <c r="C488" s="3" t="s">
        <v>658</v>
      </c>
      <c r="D488" s="3" t="s">
        <v>912</v>
      </c>
      <c r="E488" s="4">
        <v>46218</v>
      </c>
      <c r="F488" s="3" t="s">
        <v>932</v>
      </c>
      <c r="G488" s="3" t="s">
        <v>934</v>
      </c>
      <c r="H488" s="3" t="s">
        <v>935</v>
      </c>
      <c r="I488" s="3" t="s">
        <v>936</v>
      </c>
      <c r="J488" s="3" t="s">
        <v>64</v>
      </c>
    </row>
    <row r="489" spans="1:10" x14ac:dyDescent="0.25">
      <c r="A489" s="4">
        <v>46224</v>
      </c>
      <c r="B489" s="3" t="s">
        <v>1431</v>
      </c>
      <c r="C489" s="3" t="s">
        <v>658</v>
      </c>
      <c r="D489" s="3" t="s">
        <v>912</v>
      </c>
      <c r="E489" s="4">
        <v>46221</v>
      </c>
      <c r="F489" s="3" t="s">
        <v>936</v>
      </c>
      <c r="G489" s="3" t="s">
        <v>938</v>
      </c>
      <c r="H489" s="3" t="s">
        <v>939</v>
      </c>
      <c r="I489" s="3" t="s">
        <v>940</v>
      </c>
      <c r="J489" s="3" t="s">
        <v>64</v>
      </c>
    </row>
    <row r="490" spans="1:10" x14ac:dyDescent="0.25">
      <c r="A490" s="4">
        <v>46227</v>
      </c>
      <c r="B490" s="3" t="s">
        <v>1432</v>
      </c>
      <c r="C490" s="3" t="s">
        <v>658</v>
      </c>
      <c r="D490" s="3" t="s">
        <v>912</v>
      </c>
      <c r="E490" s="4">
        <v>46224</v>
      </c>
      <c r="F490" s="3" t="s">
        <v>84</v>
      </c>
      <c r="G490" s="3" t="s">
        <v>942</v>
      </c>
      <c r="H490" s="3" t="s">
        <v>943</v>
      </c>
      <c r="I490" s="3" t="s">
        <v>944</v>
      </c>
      <c r="J490" s="3" t="s">
        <v>64</v>
      </c>
    </row>
    <row r="491" spans="1:10" x14ac:dyDescent="0.25">
      <c r="A491" s="4">
        <v>46230</v>
      </c>
      <c r="B491" s="3" t="s">
        <v>1433</v>
      </c>
      <c r="C491" s="3" t="s">
        <v>658</v>
      </c>
      <c r="D491" s="3" t="s">
        <v>912</v>
      </c>
      <c r="E491" s="4">
        <v>46227</v>
      </c>
      <c r="F491" s="3" t="s">
        <v>946</v>
      </c>
      <c r="G491" s="3" t="s">
        <v>947</v>
      </c>
      <c r="H491" s="3" t="s">
        <v>948</v>
      </c>
      <c r="I491" s="3" t="s">
        <v>936</v>
      </c>
      <c r="J491" s="3" t="s">
        <v>64</v>
      </c>
    </row>
    <row r="492" spans="1:10" x14ac:dyDescent="0.25">
      <c r="A492" s="4">
        <v>46222</v>
      </c>
      <c r="B492" s="3" t="s">
        <v>1434</v>
      </c>
      <c r="C492" s="3" t="s">
        <v>662</v>
      </c>
      <c r="D492" s="3" t="s">
        <v>913</v>
      </c>
      <c r="E492" s="4">
        <v>46219</v>
      </c>
      <c r="F492" s="3" t="s">
        <v>5</v>
      </c>
      <c r="G492" s="3" t="s">
        <v>930</v>
      </c>
      <c r="H492" s="3" t="s">
        <v>931</v>
      </c>
      <c r="I492" s="3" t="s">
        <v>932</v>
      </c>
      <c r="J492" s="3" t="s">
        <v>52</v>
      </c>
    </row>
    <row r="493" spans="1:10" x14ac:dyDescent="0.25">
      <c r="A493" s="4">
        <v>46225</v>
      </c>
      <c r="B493" s="3" t="s">
        <v>1435</v>
      </c>
      <c r="C493" s="3" t="s">
        <v>662</v>
      </c>
      <c r="D493" s="3" t="s">
        <v>913</v>
      </c>
      <c r="E493" s="4">
        <v>46222</v>
      </c>
      <c r="F493" s="3" t="s">
        <v>932</v>
      </c>
      <c r="G493" s="3" t="s">
        <v>934</v>
      </c>
      <c r="H493" s="3" t="s">
        <v>935</v>
      </c>
      <c r="I493" s="3" t="s">
        <v>936</v>
      </c>
      <c r="J493" s="3" t="s">
        <v>52</v>
      </c>
    </row>
    <row r="494" spans="1:10" x14ac:dyDescent="0.25">
      <c r="A494" s="4">
        <v>46228</v>
      </c>
      <c r="B494" s="3" t="s">
        <v>1436</v>
      </c>
      <c r="C494" s="3" t="s">
        <v>662</v>
      </c>
      <c r="D494" s="3" t="s">
        <v>913</v>
      </c>
      <c r="E494" s="4">
        <v>46225</v>
      </c>
      <c r="F494" s="3" t="s">
        <v>936</v>
      </c>
      <c r="G494" s="3" t="s">
        <v>938</v>
      </c>
      <c r="H494" s="3" t="s">
        <v>939</v>
      </c>
      <c r="I494" s="3" t="s">
        <v>940</v>
      </c>
      <c r="J494" s="3" t="s">
        <v>52</v>
      </c>
    </row>
    <row r="495" spans="1:10" x14ac:dyDescent="0.25">
      <c r="A495" s="4">
        <v>46231</v>
      </c>
      <c r="B495" s="3" t="s">
        <v>1437</v>
      </c>
      <c r="C495" s="3" t="s">
        <v>662</v>
      </c>
      <c r="D495" s="3" t="s">
        <v>913</v>
      </c>
      <c r="E495" s="4">
        <v>46228</v>
      </c>
      <c r="F495" s="3" t="s">
        <v>84</v>
      </c>
      <c r="G495" s="3" t="s">
        <v>942</v>
      </c>
      <c r="H495" s="3" t="s">
        <v>943</v>
      </c>
      <c r="I495" s="3" t="s">
        <v>944</v>
      </c>
      <c r="J495" s="3" t="s">
        <v>52</v>
      </c>
    </row>
    <row r="496" spans="1:10" x14ac:dyDescent="0.25">
      <c r="A496" s="4">
        <v>46234</v>
      </c>
      <c r="B496" s="3" t="s">
        <v>1438</v>
      </c>
      <c r="C496" s="3" t="s">
        <v>662</v>
      </c>
      <c r="D496" s="3" t="s">
        <v>913</v>
      </c>
      <c r="E496" s="4">
        <v>46231</v>
      </c>
      <c r="F496" s="3" t="s">
        <v>946</v>
      </c>
      <c r="G496" s="3" t="s">
        <v>947</v>
      </c>
      <c r="H496" s="3" t="s">
        <v>948</v>
      </c>
      <c r="I496" s="3" t="s">
        <v>936</v>
      </c>
      <c r="J496" s="3" t="s">
        <v>52</v>
      </c>
    </row>
    <row r="497" spans="1:10" x14ac:dyDescent="0.25">
      <c r="A497" s="4">
        <v>46190</v>
      </c>
      <c r="B497" s="3" t="s">
        <v>1439</v>
      </c>
      <c r="C497" s="3" t="s">
        <v>666</v>
      </c>
      <c r="D497" s="3" t="s">
        <v>914</v>
      </c>
      <c r="E497" s="4">
        <v>46187</v>
      </c>
      <c r="F497" s="3" t="s">
        <v>5</v>
      </c>
      <c r="G497" s="3" t="s">
        <v>930</v>
      </c>
      <c r="H497" s="3" t="s">
        <v>931</v>
      </c>
      <c r="I497" s="3" t="s">
        <v>932</v>
      </c>
      <c r="J497" s="3" t="s">
        <v>21</v>
      </c>
    </row>
    <row r="498" spans="1:10" x14ac:dyDescent="0.25">
      <c r="A498" s="4">
        <v>46193</v>
      </c>
      <c r="B498" s="3" t="s">
        <v>1440</v>
      </c>
      <c r="C498" s="3" t="s">
        <v>666</v>
      </c>
      <c r="D498" s="3" t="s">
        <v>914</v>
      </c>
      <c r="E498" s="4">
        <v>46190</v>
      </c>
      <c r="F498" s="3" t="s">
        <v>932</v>
      </c>
      <c r="G498" s="3" t="s">
        <v>934</v>
      </c>
      <c r="H498" s="3" t="s">
        <v>935</v>
      </c>
      <c r="I498" s="3" t="s">
        <v>936</v>
      </c>
      <c r="J498" s="3" t="s">
        <v>21</v>
      </c>
    </row>
    <row r="499" spans="1:10" x14ac:dyDescent="0.25">
      <c r="A499" s="4">
        <v>46196</v>
      </c>
      <c r="B499" s="3" t="s">
        <v>1441</v>
      </c>
      <c r="C499" s="3" t="s">
        <v>666</v>
      </c>
      <c r="D499" s="3" t="s">
        <v>914</v>
      </c>
      <c r="E499" s="4">
        <v>46193</v>
      </c>
      <c r="F499" s="3" t="s">
        <v>936</v>
      </c>
      <c r="G499" s="3" t="s">
        <v>938</v>
      </c>
      <c r="H499" s="3" t="s">
        <v>939</v>
      </c>
      <c r="I499" s="3" t="s">
        <v>940</v>
      </c>
      <c r="J499" s="3" t="s">
        <v>21</v>
      </c>
    </row>
    <row r="500" spans="1:10" x14ac:dyDescent="0.25">
      <c r="A500" s="4">
        <v>46199</v>
      </c>
      <c r="B500" s="3" t="s">
        <v>1442</v>
      </c>
      <c r="C500" s="3" t="s">
        <v>666</v>
      </c>
      <c r="D500" s="3" t="s">
        <v>914</v>
      </c>
      <c r="E500" s="4">
        <v>46196</v>
      </c>
      <c r="F500" s="3" t="s">
        <v>84</v>
      </c>
      <c r="G500" s="3" t="s">
        <v>942</v>
      </c>
      <c r="H500" s="3" t="s">
        <v>943</v>
      </c>
      <c r="I500" s="3" t="s">
        <v>944</v>
      </c>
      <c r="J500" s="3" t="s">
        <v>21</v>
      </c>
    </row>
    <row r="501" spans="1:10" x14ac:dyDescent="0.25">
      <c r="A501" s="4">
        <v>46141</v>
      </c>
      <c r="B501" s="3" t="s">
        <v>1443</v>
      </c>
      <c r="C501" s="3" t="s">
        <v>670</v>
      </c>
      <c r="D501" s="3" t="s">
        <v>915</v>
      </c>
      <c r="E501" s="4">
        <v>46138</v>
      </c>
      <c r="F501" s="3" t="s">
        <v>5</v>
      </c>
      <c r="G501" s="3" t="s">
        <v>930</v>
      </c>
      <c r="H501" s="3" t="s">
        <v>931</v>
      </c>
      <c r="I501" s="3" t="s">
        <v>932</v>
      </c>
      <c r="J501" s="3" t="s">
        <v>64</v>
      </c>
    </row>
    <row r="502" spans="1:10" x14ac:dyDescent="0.25">
      <c r="A502" s="4">
        <v>46144</v>
      </c>
      <c r="B502" s="3" t="s">
        <v>1444</v>
      </c>
      <c r="C502" s="3" t="s">
        <v>670</v>
      </c>
      <c r="D502" s="3" t="s">
        <v>915</v>
      </c>
      <c r="E502" s="4">
        <v>46141</v>
      </c>
      <c r="F502" s="3" t="s">
        <v>932</v>
      </c>
      <c r="G502" s="3" t="s">
        <v>934</v>
      </c>
      <c r="H502" s="3" t="s">
        <v>935</v>
      </c>
      <c r="I502" s="3" t="s">
        <v>936</v>
      </c>
      <c r="J502" s="3" t="s">
        <v>64</v>
      </c>
    </row>
    <row r="503" spans="1:10" x14ac:dyDescent="0.25">
      <c r="A503" s="4">
        <v>46147</v>
      </c>
      <c r="B503" s="3" t="s">
        <v>1445</v>
      </c>
      <c r="C503" s="3" t="s">
        <v>670</v>
      </c>
      <c r="D503" s="3" t="s">
        <v>915</v>
      </c>
      <c r="E503" s="4">
        <v>46144</v>
      </c>
      <c r="F503" s="3" t="s">
        <v>936</v>
      </c>
      <c r="G503" s="3" t="s">
        <v>938</v>
      </c>
      <c r="H503" s="3" t="s">
        <v>939</v>
      </c>
      <c r="I503" s="3" t="s">
        <v>940</v>
      </c>
      <c r="J503" s="3" t="s">
        <v>64</v>
      </c>
    </row>
    <row r="504" spans="1:10" x14ac:dyDescent="0.25">
      <c r="A504" s="4">
        <v>46154</v>
      </c>
      <c r="B504" s="3" t="s">
        <v>1446</v>
      </c>
      <c r="C504" s="3" t="s">
        <v>673</v>
      </c>
      <c r="D504" s="3" t="s">
        <v>916</v>
      </c>
      <c r="E504" s="4">
        <v>46151</v>
      </c>
      <c r="F504" s="3" t="s">
        <v>5</v>
      </c>
      <c r="G504" s="3" t="s">
        <v>930</v>
      </c>
      <c r="H504" s="3" t="s">
        <v>931</v>
      </c>
      <c r="I504" s="3" t="s">
        <v>932</v>
      </c>
      <c r="J504" s="3" t="s">
        <v>52</v>
      </c>
    </row>
    <row r="505" spans="1:10" x14ac:dyDescent="0.25">
      <c r="A505" s="4">
        <v>46061</v>
      </c>
      <c r="B505" s="3" t="s">
        <v>1447</v>
      </c>
      <c r="C505" s="3" t="s">
        <v>677</v>
      </c>
      <c r="D505" s="3" t="s">
        <v>917</v>
      </c>
      <c r="E505" s="4">
        <v>46058</v>
      </c>
      <c r="F505" s="3" t="s">
        <v>5</v>
      </c>
      <c r="G505" s="3" t="s">
        <v>930</v>
      </c>
      <c r="H505" s="3" t="s">
        <v>931</v>
      </c>
      <c r="I505" s="3" t="s">
        <v>932</v>
      </c>
      <c r="J505" s="3" t="s">
        <v>32</v>
      </c>
    </row>
    <row r="506" spans="1:10" x14ac:dyDescent="0.25">
      <c r="A506" s="4">
        <v>46064</v>
      </c>
      <c r="B506" s="3" t="s">
        <v>1448</v>
      </c>
      <c r="C506" s="3" t="s">
        <v>677</v>
      </c>
      <c r="D506" s="3" t="s">
        <v>917</v>
      </c>
      <c r="E506" s="4">
        <v>46061</v>
      </c>
      <c r="F506" s="3" t="s">
        <v>932</v>
      </c>
      <c r="G506" s="3" t="s">
        <v>934</v>
      </c>
      <c r="H506" s="3" t="s">
        <v>935</v>
      </c>
      <c r="I506" s="3" t="s">
        <v>936</v>
      </c>
      <c r="J506" s="3" t="s">
        <v>32</v>
      </c>
    </row>
    <row r="507" spans="1:10" x14ac:dyDescent="0.25">
      <c r="A507" s="4">
        <v>46067</v>
      </c>
      <c r="B507" s="3" t="s">
        <v>1449</v>
      </c>
      <c r="C507" s="3" t="s">
        <v>677</v>
      </c>
      <c r="D507" s="3" t="s">
        <v>917</v>
      </c>
      <c r="E507" s="4">
        <v>46064</v>
      </c>
      <c r="F507" s="3" t="s">
        <v>936</v>
      </c>
      <c r="G507" s="3" t="s">
        <v>938</v>
      </c>
      <c r="H507" s="3" t="s">
        <v>939</v>
      </c>
      <c r="I507" s="3" t="s">
        <v>940</v>
      </c>
      <c r="J507" s="3" t="s">
        <v>32</v>
      </c>
    </row>
    <row r="508" spans="1:10" x14ac:dyDescent="0.25">
      <c r="A508" s="4">
        <v>46070</v>
      </c>
      <c r="B508" s="3" t="s">
        <v>1450</v>
      </c>
      <c r="C508" s="3" t="s">
        <v>677</v>
      </c>
      <c r="D508" s="3" t="s">
        <v>917</v>
      </c>
      <c r="E508" s="4">
        <v>46067</v>
      </c>
      <c r="F508" s="3" t="s">
        <v>84</v>
      </c>
      <c r="G508" s="3" t="s">
        <v>942</v>
      </c>
      <c r="H508" s="3" t="s">
        <v>943</v>
      </c>
      <c r="I508" s="3" t="s">
        <v>944</v>
      </c>
      <c r="J508" s="3" t="s">
        <v>32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8C770-B41A-4A0A-9084-46C84AFBBD1E}">
  <dimension ref="A1:I13"/>
  <sheetViews>
    <sheetView workbookViewId="0">
      <selection activeCell="B5" sqref="B5"/>
    </sheetView>
  </sheetViews>
  <sheetFormatPr defaultRowHeight="15" x14ac:dyDescent="0.25"/>
  <cols>
    <col min="1" max="1" width="14.85546875" bestFit="1" customWidth="1"/>
    <col min="2" max="2" width="26.85546875" bestFit="1" customWidth="1"/>
    <col min="3" max="3" width="14.140625" bestFit="1" customWidth="1"/>
    <col min="4" max="4" width="17.42578125" bestFit="1" customWidth="1"/>
    <col min="5" max="5" width="12.5703125" bestFit="1" customWidth="1"/>
    <col min="6" max="6" width="11.7109375" bestFit="1" customWidth="1"/>
    <col min="7" max="7" width="9.5703125" bestFit="1" customWidth="1"/>
    <col min="8" max="8" width="26.28515625" bestFit="1" customWidth="1"/>
    <col min="9" max="9" width="18.5703125" bestFit="1" customWidth="1"/>
  </cols>
  <sheetData>
    <row r="1" spans="1:9" x14ac:dyDescent="0.25">
      <c r="A1" t="s">
        <v>1614</v>
      </c>
      <c r="B1" t="s">
        <v>1615</v>
      </c>
      <c r="C1" t="s">
        <v>1616</v>
      </c>
      <c r="D1" t="s">
        <v>1617</v>
      </c>
      <c r="E1" t="s">
        <v>1618</v>
      </c>
      <c r="F1" t="s">
        <v>1619</v>
      </c>
      <c r="G1" t="s">
        <v>1620</v>
      </c>
      <c r="H1" t="s">
        <v>1621</v>
      </c>
      <c r="I1" t="s">
        <v>1622</v>
      </c>
    </row>
    <row r="2" spans="1:9" x14ac:dyDescent="0.25">
      <c r="A2" t="s">
        <v>1623</v>
      </c>
      <c r="B2" t="s">
        <v>1624</v>
      </c>
      <c r="C2" t="s">
        <v>78</v>
      </c>
      <c r="D2" t="s">
        <v>1625</v>
      </c>
      <c r="E2" s="2">
        <v>46174</v>
      </c>
      <c r="F2" s="2">
        <v>46203</v>
      </c>
      <c r="G2">
        <v>500</v>
      </c>
      <c r="H2">
        <v>30</v>
      </c>
      <c r="I2" t="s">
        <v>1626</v>
      </c>
    </row>
    <row r="3" spans="1:9" x14ac:dyDescent="0.25">
      <c r="A3" t="s">
        <v>1627</v>
      </c>
      <c r="B3" t="s">
        <v>1628</v>
      </c>
      <c r="C3" t="s">
        <v>124</v>
      </c>
      <c r="D3" t="s">
        <v>1629</v>
      </c>
      <c r="E3" s="2">
        <v>46174</v>
      </c>
      <c r="F3" s="2">
        <v>46203</v>
      </c>
      <c r="G3">
        <v>1500</v>
      </c>
      <c r="H3">
        <v>30</v>
      </c>
      <c r="I3" t="s">
        <v>1626</v>
      </c>
    </row>
    <row r="4" spans="1:9" x14ac:dyDescent="0.25">
      <c r="A4" t="s">
        <v>1630</v>
      </c>
      <c r="B4" t="s">
        <v>1631</v>
      </c>
      <c r="C4" t="s">
        <v>1632</v>
      </c>
      <c r="D4" t="s">
        <v>1633</v>
      </c>
      <c r="E4" s="2">
        <v>46178</v>
      </c>
      <c r="F4" s="2">
        <v>46208</v>
      </c>
      <c r="G4">
        <v>1200</v>
      </c>
      <c r="H4">
        <v>31</v>
      </c>
      <c r="I4" t="s">
        <v>1626</v>
      </c>
    </row>
    <row r="5" spans="1:9" x14ac:dyDescent="0.25">
      <c r="A5" t="s">
        <v>1634</v>
      </c>
      <c r="B5" t="s">
        <v>1635</v>
      </c>
      <c r="C5" t="s">
        <v>163</v>
      </c>
      <c r="D5" t="s">
        <v>1636</v>
      </c>
      <c r="E5" s="2">
        <v>46188</v>
      </c>
      <c r="F5" s="2">
        <v>46190</v>
      </c>
      <c r="G5">
        <v>3000</v>
      </c>
      <c r="H5">
        <v>3</v>
      </c>
      <c r="I5" t="s">
        <v>1626</v>
      </c>
    </row>
    <row r="6" spans="1:9" x14ac:dyDescent="0.25">
      <c r="A6" t="s">
        <v>1637</v>
      </c>
      <c r="B6" t="s">
        <v>1638</v>
      </c>
      <c r="C6" t="s">
        <v>76</v>
      </c>
      <c r="D6" t="s">
        <v>40</v>
      </c>
      <c r="E6" s="2">
        <v>46174</v>
      </c>
      <c r="F6" s="2">
        <v>46265</v>
      </c>
      <c r="G6">
        <v>800</v>
      </c>
      <c r="H6">
        <v>92</v>
      </c>
      <c r="I6" t="s">
        <v>1626</v>
      </c>
    </row>
    <row r="7" spans="1:9" x14ac:dyDescent="0.25">
      <c r="A7" t="s">
        <v>1639</v>
      </c>
      <c r="B7" t="s">
        <v>1640</v>
      </c>
      <c r="C7" t="s">
        <v>5</v>
      </c>
      <c r="D7" t="s">
        <v>1641</v>
      </c>
      <c r="E7" s="2">
        <v>46204</v>
      </c>
      <c r="F7" s="2">
        <v>46234</v>
      </c>
      <c r="G7">
        <v>600</v>
      </c>
      <c r="H7">
        <v>31</v>
      </c>
      <c r="I7" t="s">
        <v>1626</v>
      </c>
    </row>
    <row r="8" spans="1:9" x14ac:dyDescent="0.25">
      <c r="A8" t="s">
        <v>1642</v>
      </c>
      <c r="B8" t="s">
        <v>1643</v>
      </c>
      <c r="C8" t="s">
        <v>78</v>
      </c>
      <c r="D8" t="s">
        <v>1644</v>
      </c>
      <c r="E8" s="2">
        <v>46204</v>
      </c>
      <c r="F8" s="2">
        <v>46265</v>
      </c>
      <c r="G8">
        <v>2000</v>
      </c>
      <c r="H8">
        <v>62</v>
      </c>
      <c r="I8" t="s">
        <v>1626</v>
      </c>
    </row>
    <row r="9" spans="1:9" x14ac:dyDescent="0.25">
      <c r="A9" t="s">
        <v>1645</v>
      </c>
      <c r="B9" t="s">
        <v>1646</v>
      </c>
      <c r="C9" t="s">
        <v>40</v>
      </c>
      <c r="D9" t="s">
        <v>40</v>
      </c>
      <c r="E9" s="2">
        <v>46218</v>
      </c>
      <c r="F9" s="2">
        <v>46265</v>
      </c>
      <c r="G9">
        <v>700</v>
      </c>
      <c r="H9">
        <v>48</v>
      </c>
      <c r="I9" t="s">
        <v>1626</v>
      </c>
    </row>
    <row r="10" spans="1:9" x14ac:dyDescent="0.25">
      <c r="A10" t="s">
        <v>1647</v>
      </c>
      <c r="B10" t="s">
        <v>1648</v>
      </c>
      <c r="C10" t="s">
        <v>50</v>
      </c>
      <c r="D10" t="s">
        <v>1649</v>
      </c>
      <c r="E10" s="2">
        <v>46174</v>
      </c>
      <c r="F10" s="2">
        <v>46265</v>
      </c>
      <c r="G10">
        <v>1000</v>
      </c>
      <c r="H10">
        <v>92</v>
      </c>
      <c r="I10" t="s">
        <v>1626</v>
      </c>
    </row>
    <row r="11" spans="1:9" x14ac:dyDescent="0.25">
      <c r="A11" t="s">
        <v>1650</v>
      </c>
      <c r="B11" t="s">
        <v>1651</v>
      </c>
      <c r="C11" t="s">
        <v>30</v>
      </c>
      <c r="D11" t="s">
        <v>1632</v>
      </c>
      <c r="E11" s="2">
        <v>46174</v>
      </c>
      <c r="F11" s="2">
        <v>46265</v>
      </c>
      <c r="G11">
        <v>1200</v>
      </c>
      <c r="H11">
        <v>92</v>
      </c>
      <c r="I11" t="s">
        <v>1626</v>
      </c>
    </row>
    <row r="12" spans="1:9" x14ac:dyDescent="0.25">
      <c r="A12" t="s">
        <v>1652</v>
      </c>
      <c r="B12" t="s">
        <v>1653</v>
      </c>
      <c r="C12" t="s">
        <v>112</v>
      </c>
      <c r="D12" t="s">
        <v>1632</v>
      </c>
      <c r="E12" s="2">
        <v>46174</v>
      </c>
      <c r="F12" s="2">
        <v>46265</v>
      </c>
      <c r="G12">
        <v>1100</v>
      </c>
      <c r="H12">
        <v>92</v>
      </c>
      <c r="I12" t="s">
        <v>1626</v>
      </c>
    </row>
    <row r="13" spans="1:9" x14ac:dyDescent="0.25">
      <c r="A13" t="s">
        <v>1654</v>
      </c>
      <c r="B13" t="s">
        <v>1655</v>
      </c>
      <c r="C13" t="s">
        <v>6</v>
      </c>
      <c r="D13" t="s">
        <v>1656</v>
      </c>
      <c r="E13" s="2">
        <v>46174</v>
      </c>
      <c r="F13" s="2">
        <v>46265</v>
      </c>
      <c r="G13">
        <v>300</v>
      </c>
      <c r="H13">
        <v>92</v>
      </c>
      <c r="I13" t="s">
        <v>1626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B043-E90D-407F-81D8-462B4DBBB1A2}">
  <dimension ref="A1:M151"/>
  <sheetViews>
    <sheetView workbookViewId="0"/>
  </sheetViews>
  <sheetFormatPr defaultRowHeight="15" x14ac:dyDescent="0.25"/>
  <cols>
    <col min="1" max="1" width="17.140625" bestFit="1" customWidth="1"/>
    <col min="2" max="2" width="10.28515625" bestFit="1" customWidth="1"/>
    <col min="3" max="3" width="14.7109375" bestFit="1" customWidth="1"/>
    <col min="4" max="4" width="13" bestFit="1" customWidth="1"/>
    <col min="5" max="5" width="16.5703125" bestFit="1" customWidth="1"/>
    <col min="6" max="7" width="20.7109375" bestFit="1" customWidth="1"/>
    <col min="8" max="8" width="10.42578125" bestFit="1" customWidth="1"/>
    <col min="9" max="9" width="13" bestFit="1" customWidth="1"/>
    <col min="10" max="10" width="17.7109375" bestFit="1" customWidth="1"/>
    <col min="11" max="11" width="22.7109375" bestFit="1" customWidth="1"/>
    <col min="12" max="12" width="9.28515625" bestFit="1" customWidth="1"/>
    <col min="13" max="13" width="12.5703125" bestFit="1" customWidth="1"/>
  </cols>
  <sheetData>
    <row r="1" spans="1:13" x14ac:dyDescent="0.25">
      <c r="A1" t="s">
        <v>1451</v>
      </c>
      <c r="B1" t="s">
        <v>765</v>
      </c>
      <c r="C1" t="s">
        <v>0</v>
      </c>
      <c r="D1" t="s">
        <v>713</v>
      </c>
      <c r="E1" t="s">
        <v>714</v>
      </c>
      <c r="F1" t="s">
        <v>1452</v>
      </c>
      <c r="G1" t="s">
        <v>1453</v>
      </c>
      <c r="H1" t="s">
        <v>1454</v>
      </c>
      <c r="I1" t="s">
        <v>1455</v>
      </c>
      <c r="J1" t="s">
        <v>1456</v>
      </c>
      <c r="K1" t="s">
        <v>1457</v>
      </c>
      <c r="L1" t="s">
        <v>1458</v>
      </c>
      <c r="M1" t="s">
        <v>766</v>
      </c>
    </row>
    <row r="2" spans="1:13" x14ac:dyDescent="0.25">
      <c r="A2" t="s">
        <v>1459</v>
      </c>
      <c r="B2" t="s">
        <v>768</v>
      </c>
      <c r="C2" t="s">
        <v>12</v>
      </c>
      <c r="D2" t="s">
        <v>717</v>
      </c>
      <c r="E2" t="s">
        <v>19</v>
      </c>
      <c r="F2" t="s">
        <v>1460</v>
      </c>
      <c r="G2" t="s">
        <v>20</v>
      </c>
      <c r="H2">
        <v>10000</v>
      </c>
      <c r="I2">
        <v>85</v>
      </c>
      <c r="J2">
        <v>8500</v>
      </c>
      <c r="K2" s="2">
        <v>46044</v>
      </c>
      <c r="L2" t="s">
        <v>21</v>
      </c>
      <c r="M2" s="2">
        <v>46030</v>
      </c>
    </row>
    <row r="3" spans="1:13" x14ac:dyDescent="0.25">
      <c r="A3" t="s">
        <v>1461</v>
      </c>
      <c r="B3" t="s">
        <v>772</v>
      </c>
      <c r="C3" t="s">
        <v>54</v>
      </c>
      <c r="D3" t="s">
        <v>717</v>
      </c>
      <c r="E3" t="s">
        <v>19</v>
      </c>
      <c r="F3" t="s">
        <v>1460</v>
      </c>
      <c r="G3" t="s">
        <v>51</v>
      </c>
      <c r="H3">
        <v>4000</v>
      </c>
      <c r="I3">
        <v>10</v>
      </c>
      <c r="J3">
        <v>400</v>
      </c>
      <c r="K3" s="2">
        <v>46280</v>
      </c>
      <c r="L3" t="s">
        <v>32</v>
      </c>
      <c r="M3" s="2">
        <v>46220</v>
      </c>
    </row>
    <row r="4" spans="1:13" x14ac:dyDescent="0.25">
      <c r="A4" t="s">
        <v>1462</v>
      </c>
      <c r="B4" t="s">
        <v>769</v>
      </c>
      <c r="C4" t="s">
        <v>23</v>
      </c>
      <c r="D4" t="s">
        <v>723</v>
      </c>
      <c r="E4" t="s">
        <v>31</v>
      </c>
      <c r="F4" t="s">
        <v>1463</v>
      </c>
      <c r="G4" t="s">
        <v>20</v>
      </c>
      <c r="H4">
        <v>10000</v>
      </c>
      <c r="I4">
        <v>85</v>
      </c>
      <c r="J4">
        <v>8500</v>
      </c>
      <c r="K4" s="2">
        <v>46151</v>
      </c>
      <c r="L4" t="s">
        <v>32</v>
      </c>
      <c r="M4" s="2">
        <v>46137</v>
      </c>
    </row>
    <row r="5" spans="1:13" x14ac:dyDescent="0.25">
      <c r="A5" t="s">
        <v>1464</v>
      </c>
      <c r="B5" t="s">
        <v>770</v>
      </c>
      <c r="C5" t="s">
        <v>34</v>
      </c>
      <c r="D5" t="s">
        <v>721</v>
      </c>
      <c r="E5" t="s">
        <v>41</v>
      </c>
      <c r="F5" t="s">
        <v>1465</v>
      </c>
      <c r="G5" t="s">
        <v>42</v>
      </c>
      <c r="H5">
        <v>7000</v>
      </c>
      <c r="I5">
        <v>40</v>
      </c>
      <c r="J5">
        <v>2800</v>
      </c>
      <c r="K5" s="2">
        <v>46313</v>
      </c>
      <c r="L5" t="s">
        <v>32</v>
      </c>
      <c r="M5" s="2">
        <v>46268</v>
      </c>
    </row>
    <row r="6" spans="1:13" x14ac:dyDescent="0.25">
      <c r="A6" t="s">
        <v>1466</v>
      </c>
      <c r="B6" t="s">
        <v>771</v>
      </c>
      <c r="C6" t="s">
        <v>44</v>
      </c>
      <c r="D6" t="s">
        <v>721</v>
      </c>
      <c r="E6" t="s">
        <v>41</v>
      </c>
      <c r="F6" t="s">
        <v>1465</v>
      </c>
      <c r="G6" t="s">
        <v>51</v>
      </c>
      <c r="H6">
        <v>4000</v>
      </c>
      <c r="I6">
        <v>10</v>
      </c>
      <c r="J6">
        <v>400</v>
      </c>
      <c r="K6" s="2">
        <v>46220</v>
      </c>
      <c r="L6" t="s">
        <v>52</v>
      </c>
      <c r="M6" s="2">
        <v>46160</v>
      </c>
    </row>
    <row r="7" spans="1:13" x14ac:dyDescent="0.25">
      <c r="A7" t="s">
        <v>1467</v>
      </c>
      <c r="B7" t="s">
        <v>773</v>
      </c>
      <c r="C7" t="s">
        <v>59</v>
      </c>
      <c r="D7" t="s">
        <v>721</v>
      </c>
      <c r="E7" t="s">
        <v>41</v>
      </c>
      <c r="F7" t="s">
        <v>1465</v>
      </c>
      <c r="G7" t="s">
        <v>42</v>
      </c>
      <c r="H7">
        <v>7000</v>
      </c>
      <c r="I7">
        <v>40</v>
      </c>
      <c r="J7">
        <v>2800</v>
      </c>
      <c r="K7" s="2">
        <v>46158</v>
      </c>
      <c r="L7" t="s">
        <v>64</v>
      </c>
      <c r="M7" s="2">
        <v>46113</v>
      </c>
    </row>
    <row r="8" spans="1:13" x14ac:dyDescent="0.25">
      <c r="A8" t="s">
        <v>1468</v>
      </c>
      <c r="B8" t="s">
        <v>774</v>
      </c>
      <c r="C8" t="s">
        <v>66</v>
      </c>
      <c r="D8" t="s">
        <v>720</v>
      </c>
      <c r="E8" t="s">
        <v>70</v>
      </c>
      <c r="F8" t="s">
        <v>1469</v>
      </c>
      <c r="G8" t="s">
        <v>71</v>
      </c>
      <c r="H8">
        <v>12000</v>
      </c>
      <c r="I8">
        <v>100</v>
      </c>
      <c r="J8">
        <v>12000</v>
      </c>
      <c r="K8" s="2">
        <v>46099</v>
      </c>
      <c r="L8" t="s">
        <v>52</v>
      </c>
      <c r="M8" s="2">
        <v>46092</v>
      </c>
    </row>
    <row r="9" spans="1:13" x14ac:dyDescent="0.25">
      <c r="A9" t="s">
        <v>1470</v>
      </c>
      <c r="B9" t="s">
        <v>775</v>
      </c>
      <c r="C9" t="s">
        <v>73</v>
      </c>
      <c r="D9" t="s">
        <v>721</v>
      </c>
      <c r="E9" t="s">
        <v>41</v>
      </c>
      <c r="F9" t="s">
        <v>1465</v>
      </c>
      <c r="G9" t="s">
        <v>20</v>
      </c>
      <c r="H9">
        <v>10000</v>
      </c>
      <c r="I9">
        <v>85</v>
      </c>
      <c r="J9">
        <v>8500</v>
      </c>
      <c r="K9" s="2">
        <v>46053</v>
      </c>
      <c r="L9" t="s">
        <v>64</v>
      </c>
      <c r="M9" s="2">
        <v>46039</v>
      </c>
    </row>
    <row r="10" spans="1:13" x14ac:dyDescent="0.25">
      <c r="A10" t="s">
        <v>1471</v>
      </c>
      <c r="B10" t="s">
        <v>776</v>
      </c>
      <c r="C10" t="s">
        <v>80</v>
      </c>
      <c r="D10" t="s">
        <v>720</v>
      </c>
      <c r="E10" t="s">
        <v>70</v>
      </c>
      <c r="F10" t="s">
        <v>1469</v>
      </c>
      <c r="G10" t="s">
        <v>84</v>
      </c>
      <c r="H10">
        <v>8000</v>
      </c>
      <c r="I10">
        <v>65</v>
      </c>
      <c r="J10">
        <v>5200</v>
      </c>
      <c r="K10" s="2">
        <v>46116</v>
      </c>
      <c r="L10" t="s">
        <v>32</v>
      </c>
      <c r="M10" s="2">
        <v>46086</v>
      </c>
    </row>
    <row r="11" spans="1:13" x14ac:dyDescent="0.25">
      <c r="A11" t="s">
        <v>1472</v>
      </c>
      <c r="B11" t="s">
        <v>777</v>
      </c>
      <c r="C11" t="s">
        <v>86</v>
      </c>
      <c r="D11" t="s">
        <v>721</v>
      </c>
      <c r="E11" t="s">
        <v>41</v>
      </c>
      <c r="F11" t="s">
        <v>1465</v>
      </c>
      <c r="G11" t="s">
        <v>90</v>
      </c>
      <c r="H11">
        <v>6000</v>
      </c>
      <c r="I11">
        <v>50</v>
      </c>
      <c r="J11">
        <v>3000</v>
      </c>
      <c r="K11" s="2">
        <v>46193</v>
      </c>
      <c r="L11" t="s">
        <v>32</v>
      </c>
      <c r="M11" s="2">
        <v>46153</v>
      </c>
    </row>
    <row r="12" spans="1:13" x14ac:dyDescent="0.25">
      <c r="A12" t="s">
        <v>1473</v>
      </c>
      <c r="B12" t="s">
        <v>778</v>
      </c>
      <c r="C12" t="s">
        <v>92</v>
      </c>
      <c r="D12" t="s">
        <v>723</v>
      </c>
      <c r="E12" t="s">
        <v>31</v>
      </c>
      <c r="F12" t="s">
        <v>1463</v>
      </c>
      <c r="G12" t="s">
        <v>96</v>
      </c>
      <c r="H12">
        <v>5000</v>
      </c>
      <c r="I12">
        <v>20</v>
      </c>
      <c r="J12">
        <v>1000</v>
      </c>
      <c r="K12" s="2">
        <v>46175</v>
      </c>
      <c r="L12" t="s">
        <v>52</v>
      </c>
      <c r="M12" s="2">
        <v>46120</v>
      </c>
    </row>
    <row r="13" spans="1:13" x14ac:dyDescent="0.25">
      <c r="A13" t="s">
        <v>1474</v>
      </c>
      <c r="B13" t="s">
        <v>779</v>
      </c>
      <c r="C13" t="s">
        <v>98</v>
      </c>
      <c r="D13" t="s">
        <v>721</v>
      </c>
      <c r="E13" t="s">
        <v>41</v>
      </c>
      <c r="F13" t="s">
        <v>1465</v>
      </c>
      <c r="G13" t="s">
        <v>104</v>
      </c>
      <c r="H13">
        <v>9000</v>
      </c>
      <c r="I13">
        <v>75</v>
      </c>
      <c r="J13">
        <v>6750</v>
      </c>
      <c r="K13" s="2">
        <v>46119</v>
      </c>
      <c r="L13" t="s">
        <v>21</v>
      </c>
      <c r="M13" s="2">
        <v>46098</v>
      </c>
    </row>
    <row r="14" spans="1:13" x14ac:dyDescent="0.25">
      <c r="A14" t="s">
        <v>1475</v>
      </c>
      <c r="B14" t="s">
        <v>780</v>
      </c>
      <c r="C14" t="s">
        <v>106</v>
      </c>
      <c r="D14" t="s">
        <v>723</v>
      </c>
      <c r="E14" t="s">
        <v>31</v>
      </c>
      <c r="F14" t="s">
        <v>1463</v>
      </c>
      <c r="G14" t="s">
        <v>96</v>
      </c>
      <c r="H14">
        <v>5000</v>
      </c>
      <c r="I14">
        <v>20</v>
      </c>
      <c r="J14">
        <v>1000</v>
      </c>
      <c r="K14" s="2">
        <v>46293</v>
      </c>
      <c r="L14" t="s">
        <v>64</v>
      </c>
      <c r="M14" s="2">
        <v>46238</v>
      </c>
    </row>
    <row r="15" spans="1:13" x14ac:dyDescent="0.25">
      <c r="A15" t="s">
        <v>1476</v>
      </c>
      <c r="B15" t="s">
        <v>781</v>
      </c>
      <c r="C15" t="s">
        <v>114</v>
      </c>
      <c r="D15" t="s">
        <v>717</v>
      </c>
      <c r="E15" t="s">
        <v>19</v>
      </c>
      <c r="F15" t="s">
        <v>1460</v>
      </c>
      <c r="G15" t="s">
        <v>104</v>
      </c>
      <c r="H15">
        <v>9000</v>
      </c>
      <c r="I15">
        <v>75</v>
      </c>
      <c r="J15">
        <v>6750</v>
      </c>
      <c r="K15" s="2">
        <v>46048</v>
      </c>
      <c r="L15" t="s">
        <v>52</v>
      </c>
      <c r="M15" s="2">
        <v>46027</v>
      </c>
    </row>
    <row r="16" spans="1:13" x14ac:dyDescent="0.25">
      <c r="A16" t="s">
        <v>1477</v>
      </c>
      <c r="B16" t="s">
        <v>782</v>
      </c>
      <c r="C16" t="s">
        <v>120</v>
      </c>
      <c r="D16" t="s">
        <v>717</v>
      </c>
      <c r="E16" t="s">
        <v>19</v>
      </c>
      <c r="F16" t="s">
        <v>1460</v>
      </c>
      <c r="G16" t="s">
        <v>71</v>
      </c>
      <c r="H16">
        <v>12000</v>
      </c>
      <c r="I16">
        <v>100</v>
      </c>
      <c r="J16">
        <v>12000</v>
      </c>
      <c r="K16" s="2">
        <v>46280</v>
      </c>
      <c r="L16" t="s">
        <v>21</v>
      </c>
      <c r="M16" s="2">
        <v>46273</v>
      </c>
    </row>
    <row r="17" spans="1:13" x14ac:dyDescent="0.25">
      <c r="A17" t="s">
        <v>1478</v>
      </c>
      <c r="B17" t="s">
        <v>783</v>
      </c>
      <c r="C17" t="s">
        <v>126</v>
      </c>
      <c r="D17" t="s">
        <v>723</v>
      </c>
      <c r="E17" t="s">
        <v>31</v>
      </c>
      <c r="F17" t="s">
        <v>1463</v>
      </c>
      <c r="G17" t="s">
        <v>20</v>
      </c>
      <c r="H17">
        <v>10000</v>
      </c>
      <c r="I17">
        <v>85</v>
      </c>
      <c r="J17">
        <v>8500</v>
      </c>
      <c r="K17" s="2">
        <v>46274</v>
      </c>
      <c r="L17" t="s">
        <v>32</v>
      </c>
      <c r="M17" s="2">
        <v>46260</v>
      </c>
    </row>
    <row r="18" spans="1:13" x14ac:dyDescent="0.25">
      <c r="A18" t="s">
        <v>1479</v>
      </c>
      <c r="B18" t="s">
        <v>784</v>
      </c>
      <c r="C18" t="s">
        <v>132</v>
      </c>
      <c r="D18" t="s">
        <v>722</v>
      </c>
      <c r="E18" t="s">
        <v>135</v>
      </c>
      <c r="F18" t="s">
        <v>1480</v>
      </c>
      <c r="G18" t="s">
        <v>96</v>
      </c>
      <c r="H18">
        <v>5000</v>
      </c>
      <c r="I18">
        <v>20</v>
      </c>
      <c r="J18">
        <v>1000</v>
      </c>
      <c r="K18" s="2">
        <v>46135</v>
      </c>
      <c r="L18" t="s">
        <v>32</v>
      </c>
      <c r="M18" s="2">
        <v>46080</v>
      </c>
    </row>
    <row r="19" spans="1:13" x14ac:dyDescent="0.25">
      <c r="A19" t="s">
        <v>1481</v>
      </c>
      <c r="B19" t="s">
        <v>785</v>
      </c>
      <c r="C19" t="s">
        <v>137</v>
      </c>
      <c r="D19" t="s">
        <v>717</v>
      </c>
      <c r="E19" t="s">
        <v>19</v>
      </c>
      <c r="F19" t="s">
        <v>1460</v>
      </c>
      <c r="G19" t="s">
        <v>96</v>
      </c>
      <c r="H19">
        <v>5000</v>
      </c>
      <c r="I19">
        <v>20</v>
      </c>
      <c r="J19">
        <v>1000</v>
      </c>
      <c r="K19" s="2">
        <v>46136</v>
      </c>
      <c r="L19" t="s">
        <v>21</v>
      </c>
      <c r="M19" s="2">
        <v>46081</v>
      </c>
    </row>
    <row r="20" spans="1:13" x14ac:dyDescent="0.25">
      <c r="A20" t="s">
        <v>1482</v>
      </c>
      <c r="B20" t="s">
        <v>786</v>
      </c>
      <c r="C20" t="s">
        <v>143</v>
      </c>
      <c r="D20" t="s">
        <v>720</v>
      </c>
      <c r="E20" t="s">
        <v>70</v>
      </c>
      <c r="F20" t="s">
        <v>1469</v>
      </c>
      <c r="G20" t="s">
        <v>147</v>
      </c>
      <c r="H20">
        <v>0</v>
      </c>
      <c r="I20">
        <v>0</v>
      </c>
      <c r="J20">
        <v>0</v>
      </c>
      <c r="K20" s="2"/>
      <c r="L20" t="s">
        <v>32</v>
      </c>
      <c r="M20" s="2">
        <v>46208</v>
      </c>
    </row>
    <row r="21" spans="1:13" x14ac:dyDescent="0.25">
      <c r="A21" t="s">
        <v>1483</v>
      </c>
      <c r="B21" t="s">
        <v>787</v>
      </c>
      <c r="C21" t="s">
        <v>149</v>
      </c>
      <c r="D21" t="s">
        <v>717</v>
      </c>
      <c r="E21" t="s">
        <v>19</v>
      </c>
      <c r="F21" t="s">
        <v>1460</v>
      </c>
      <c r="G21" t="s">
        <v>96</v>
      </c>
      <c r="H21">
        <v>5000</v>
      </c>
      <c r="I21">
        <v>20</v>
      </c>
      <c r="J21">
        <v>1000</v>
      </c>
      <c r="K21" s="2">
        <v>46168</v>
      </c>
      <c r="L21" t="s">
        <v>52</v>
      </c>
      <c r="M21" s="2">
        <v>46113</v>
      </c>
    </row>
    <row r="22" spans="1:13" x14ac:dyDescent="0.25">
      <c r="A22" t="s">
        <v>1484</v>
      </c>
      <c r="B22" t="s">
        <v>788</v>
      </c>
      <c r="C22" t="s">
        <v>154</v>
      </c>
      <c r="D22" t="s">
        <v>722</v>
      </c>
      <c r="E22" t="s">
        <v>135</v>
      </c>
      <c r="F22" t="s">
        <v>1480</v>
      </c>
      <c r="G22" t="s">
        <v>104</v>
      </c>
      <c r="H22">
        <v>9000</v>
      </c>
      <c r="I22">
        <v>75</v>
      </c>
      <c r="J22">
        <v>6750</v>
      </c>
      <c r="K22" s="2">
        <v>46107</v>
      </c>
      <c r="L22" t="s">
        <v>21</v>
      </c>
      <c r="M22" s="2">
        <v>46086</v>
      </c>
    </row>
    <row r="23" spans="1:13" x14ac:dyDescent="0.25">
      <c r="A23" t="s">
        <v>1485</v>
      </c>
      <c r="B23" t="s">
        <v>789</v>
      </c>
      <c r="C23" t="s">
        <v>158</v>
      </c>
      <c r="D23" t="s">
        <v>722</v>
      </c>
      <c r="E23" t="s">
        <v>135</v>
      </c>
      <c r="F23" t="s">
        <v>1480</v>
      </c>
      <c r="G23" t="s">
        <v>90</v>
      </c>
      <c r="H23">
        <v>6000</v>
      </c>
      <c r="I23">
        <v>50</v>
      </c>
      <c r="J23">
        <v>3000</v>
      </c>
      <c r="K23" s="2">
        <v>46176</v>
      </c>
      <c r="L23" t="s">
        <v>21</v>
      </c>
      <c r="M23" s="2">
        <v>46136</v>
      </c>
    </row>
    <row r="24" spans="1:13" x14ac:dyDescent="0.25">
      <c r="A24" t="s">
        <v>1486</v>
      </c>
      <c r="B24" t="s">
        <v>790</v>
      </c>
      <c r="C24" t="s">
        <v>165</v>
      </c>
      <c r="D24" t="s">
        <v>720</v>
      </c>
      <c r="E24" t="s">
        <v>70</v>
      </c>
      <c r="F24" t="s">
        <v>1469</v>
      </c>
      <c r="G24" t="s">
        <v>20</v>
      </c>
      <c r="H24">
        <v>10000</v>
      </c>
      <c r="I24">
        <v>85</v>
      </c>
      <c r="J24">
        <v>8500</v>
      </c>
      <c r="K24" s="2">
        <v>46160</v>
      </c>
      <c r="L24" t="s">
        <v>52</v>
      </c>
      <c r="M24" s="2">
        <v>46146</v>
      </c>
    </row>
    <row r="25" spans="1:13" x14ac:dyDescent="0.25">
      <c r="A25" t="s">
        <v>1487</v>
      </c>
      <c r="B25" t="s">
        <v>791</v>
      </c>
      <c r="C25" t="s">
        <v>169</v>
      </c>
      <c r="D25" t="s">
        <v>722</v>
      </c>
      <c r="E25" t="s">
        <v>135</v>
      </c>
      <c r="F25" t="s">
        <v>1480</v>
      </c>
      <c r="G25" t="s">
        <v>84</v>
      </c>
      <c r="H25">
        <v>8000</v>
      </c>
      <c r="I25">
        <v>65</v>
      </c>
      <c r="J25">
        <v>5200</v>
      </c>
      <c r="K25" s="2">
        <v>46231</v>
      </c>
      <c r="L25" t="s">
        <v>52</v>
      </c>
      <c r="M25" s="2">
        <v>46201</v>
      </c>
    </row>
    <row r="26" spans="1:13" x14ac:dyDescent="0.25">
      <c r="A26" t="s">
        <v>1488</v>
      </c>
      <c r="B26" t="s">
        <v>792</v>
      </c>
      <c r="C26" t="s">
        <v>173</v>
      </c>
      <c r="D26" t="s">
        <v>723</v>
      </c>
      <c r="E26" t="s">
        <v>31</v>
      </c>
      <c r="F26" t="s">
        <v>1463</v>
      </c>
      <c r="G26" t="s">
        <v>51</v>
      </c>
      <c r="H26">
        <v>4000</v>
      </c>
      <c r="I26">
        <v>10</v>
      </c>
      <c r="J26">
        <v>400</v>
      </c>
      <c r="K26" s="2">
        <v>46097</v>
      </c>
      <c r="L26" t="s">
        <v>64</v>
      </c>
      <c r="M26" s="2">
        <v>46037</v>
      </c>
    </row>
    <row r="27" spans="1:13" x14ac:dyDescent="0.25">
      <c r="A27" t="s">
        <v>1489</v>
      </c>
      <c r="B27" t="s">
        <v>793</v>
      </c>
      <c r="C27" t="s">
        <v>178</v>
      </c>
      <c r="D27" t="s">
        <v>723</v>
      </c>
      <c r="E27" t="s">
        <v>31</v>
      </c>
      <c r="F27" t="s">
        <v>1463</v>
      </c>
      <c r="G27" t="s">
        <v>96</v>
      </c>
      <c r="H27">
        <v>5000</v>
      </c>
      <c r="I27">
        <v>20</v>
      </c>
      <c r="J27">
        <v>1000</v>
      </c>
      <c r="K27" s="2">
        <v>46095</v>
      </c>
      <c r="L27" t="s">
        <v>32</v>
      </c>
      <c r="M27" s="2">
        <v>46040</v>
      </c>
    </row>
    <row r="28" spans="1:13" x14ac:dyDescent="0.25">
      <c r="A28" t="s">
        <v>1490</v>
      </c>
      <c r="B28" t="s">
        <v>794</v>
      </c>
      <c r="C28" t="s">
        <v>183</v>
      </c>
      <c r="D28" t="s">
        <v>717</v>
      </c>
      <c r="E28" t="s">
        <v>19</v>
      </c>
      <c r="F28" t="s">
        <v>1460</v>
      </c>
      <c r="G28" t="s">
        <v>96</v>
      </c>
      <c r="H28">
        <v>5000</v>
      </c>
      <c r="I28">
        <v>20</v>
      </c>
      <c r="J28">
        <v>1000</v>
      </c>
      <c r="K28" s="2">
        <v>46246</v>
      </c>
      <c r="L28" t="s">
        <v>52</v>
      </c>
      <c r="M28" s="2">
        <v>46191</v>
      </c>
    </row>
    <row r="29" spans="1:13" x14ac:dyDescent="0.25">
      <c r="A29" t="s">
        <v>1491</v>
      </c>
      <c r="B29" t="s">
        <v>795</v>
      </c>
      <c r="C29" t="s">
        <v>187</v>
      </c>
      <c r="D29" t="s">
        <v>721</v>
      </c>
      <c r="E29" t="s">
        <v>41</v>
      </c>
      <c r="F29" t="s">
        <v>1465</v>
      </c>
      <c r="G29" t="s">
        <v>20</v>
      </c>
      <c r="H29">
        <v>10000</v>
      </c>
      <c r="I29">
        <v>85</v>
      </c>
      <c r="J29">
        <v>8500</v>
      </c>
      <c r="K29" s="2">
        <v>46208</v>
      </c>
      <c r="L29" t="s">
        <v>32</v>
      </c>
      <c r="M29" s="2">
        <v>46194</v>
      </c>
    </row>
    <row r="30" spans="1:13" x14ac:dyDescent="0.25">
      <c r="A30" t="s">
        <v>1492</v>
      </c>
      <c r="B30" t="s">
        <v>796</v>
      </c>
      <c r="C30" t="s">
        <v>191</v>
      </c>
      <c r="D30" t="s">
        <v>723</v>
      </c>
      <c r="E30" t="s">
        <v>31</v>
      </c>
      <c r="F30" t="s">
        <v>1463</v>
      </c>
      <c r="G30" t="s">
        <v>96</v>
      </c>
      <c r="H30">
        <v>5000</v>
      </c>
      <c r="I30">
        <v>20</v>
      </c>
      <c r="J30">
        <v>1000</v>
      </c>
      <c r="K30" s="2">
        <v>46215</v>
      </c>
      <c r="L30" t="s">
        <v>21</v>
      </c>
      <c r="M30" s="2">
        <v>46160</v>
      </c>
    </row>
    <row r="31" spans="1:13" x14ac:dyDescent="0.25">
      <c r="A31" t="s">
        <v>1493</v>
      </c>
      <c r="B31" t="s">
        <v>797</v>
      </c>
      <c r="C31" t="s">
        <v>195</v>
      </c>
      <c r="D31" t="s">
        <v>721</v>
      </c>
      <c r="E31" t="s">
        <v>41</v>
      </c>
      <c r="F31" t="s">
        <v>1465</v>
      </c>
      <c r="G31" t="s">
        <v>42</v>
      </c>
      <c r="H31">
        <v>7000</v>
      </c>
      <c r="I31">
        <v>40</v>
      </c>
      <c r="J31">
        <v>2800</v>
      </c>
      <c r="K31" s="2">
        <v>46281</v>
      </c>
      <c r="L31" t="s">
        <v>52</v>
      </c>
      <c r="M31" s="2">
        <v>46236</v>
      </c>
    </row>
    <row r="32" spans="1:13" x14ac:dyDescent="0.25">
      <c r="A32" t="s">
        <v>1494</v>
      </c>
      <c r="B32" t="s">
        <v>798</v>
      </c>
      <c r="C32" t="s">
        <v>200</v>
      </c>
      <c r="D32" t="s">
        <v>721</v>
      </c>
      <c r="E32" t="s">
        <v>41</v>
      </c>
      <c r="F32" t="s">
        <v>1465</v>
      </c>
      <c r="G32" t="s">
        <v>96</v>
      </c>
      <c r="H32">
        <v>5000</v>
      </c>
      <c r="I32">
        <v>20</v>
      </c>
      <c r="J32">
        <v>1000</v>
      </c>
      <c r="K32" s="2">
        <v>46268</v>
      </c>
      <c r="L32" t="s">
        <v>21</v>
      </c>
      <c r="M32" s="2">
        <v>46213</v>
      </c>
    </row>
    <row r="33" spans="1:13" x14ac:dyDescent="0.25">
      <c r="A33" t="s">
        <v>1495</v>
      </c>
      <c r="B33" t="s">
        <v>799</v>
      </c>
      <c r="C33" t="s">
        <v>205</v>
      </c>
      <c r="D33" t="s">
        <v>721</v>
      </c>
      <c r="E33" t="s">
        <v>41</v>
      </c>
      <c r="F33" t="s">
        <v>1465</v>
      </c>
      <c r="G33" t="s">
        <v>147</v>
      </c>
      <c r="H33">
        <v>0</v>
      </c>
      <c r="I33">
        <v>0</v>
      </c>
      <c r="J33">
        <v>0</v>
      </c>
      <c r="K33" s="2"/>
      <c r="L33" t="s">
        <v>52</v>
      </c>
      <c r="M33" s="2">
        <v>46087</v>
      </c>
    </row>
    <row r="34" spans="1:13" x14ac:dyDescent="0.25">
      <c r="A34" t="s">
        <v>1496</v>
      </c>
      <c r="B34" t="s">
        <v>800</v>
      </c>
      <c r="C34" t="s">
        <v>209</v>
      </c>
      <c r="D34" t="s">
        <v>720</v>
      </c>
      <c r="E34" t="s">
        <v>70</v>
      </c>
      <c r="F34" t="s">
        <v>1469</v>
      </c>
      <c r="G34" t="s">
        <v>84</v>
      </c>
      <c r="H34">
        <v>8000</v>
      </c>
      <c r="I34">
        <v>65</v>
      </c>
      <c r="J34">
        <v>5200</v>
      </c>
      <c r="K34" s="2">
        <v>46242</v>
      </c>
      <c r="L34" t="s">
        <v>32</v>
      </c>
      <c r="M34" s="2">
        <v>46212</v>
      </c>
    </row>
    <row r="35" spans="1:13" x14ac:dyDescent="0.25">
      <c r="A35" t="s">
        <v>1497</v>
      </c>
      <c r="B35" t="s">
        <v>801</v>
      </c>
      <c r="C35" t="s">
        <v>213</v>
      </c>
      <c r="D35" t="s">
        <v>723</v>
      </c>
      <c r="E35" t="s">
        <v>31</v>
      </c>
      <c r="F35" t="s">
        <v>1463</v>
      </c>
      <c r="G35" t="s">
        <v>51</v>
      </c>
      <c r="H35">
        <v>4000</v>
      </c>
      <c r="I35">
        <v>10</v>
      </c>
      <c r="J35">
        <v>400</v>
      </c>
      <c r="K35" s="2">
        <v>46232</v>
      </c>
      <c r="L35" t="s">
        <v>64</v>
      </c>
      <c r="M35" s="2">
        <v>46172</v>
      </c>
    </row>
    <row r="36" spans="1:13" x14ac:dyDescent="0.25">
      <c r="A36" t="s">
        <v>1498</v>
      </c>
      <c r="B36" t="s">
        <v>802</v>
      </c>
      <c r="C36" t="s">
        <v>218</v>
      </c>
      <c r="D36" t="s">
        <v>721</v>
      </c>
      <c r="E36" t="s">
        <v>41</v>
      </c>
      <c r="F36" t="s">
        <v>1465</v>
      </c>
      <c r="G36" t="s">
        <v>90</v>
      </c>
      <c r="H36">
        <v>6000</v>
      </c>
      <c r="I36">
        <v>50</v>
      </c>
      <c r="J36">
        <v>3000</v>
      </c>
      <c r="K36" s="2">
        <v>46233</v>
      </c>
      <c r="L36" t="s">
        <v>32</v>
      </c>
      <c r="M36" s="2">
        <v>46193</v>
      </c>
    </row>
    <row r="37" spans="1:13" x14ac:dyDescent="0.25">
      <c r="A37" t="s">
        <v>1499</v>
      </c>
      <c r="B37" t="s">
        <v>803</v>
      </c>
      <c r="C37" t="s">
        <v>222</v>
      </c>
      <c r="D37" t="s">
        <v>720</v>
      </c>
      <c r="E37" t="s">
        <v>70</v>
      </c>
      <c r="F37" t="s">
        <v>1469</v>
      </c>
      <c r="G37" t="s">
        <v>20</v>
      </c>
      <c r="H37">
        <v>10000</v>
      </c>
      <c r="I37">
        <v>85</v>
      </c>
      <c r="J37">
        <v>8500</v>
      </c>
      <c r="K37" s="2">
        <v>46082</v>
      </c>
      <c r="L37" t="s">
        <v>21</v>
      </c>
      <c r="M37" s="2">
        <v>46068</v>
      </c>
    </row>
    <row r="38" spans="1:13" x14ac:dyDescent="0.25">
      <c r="A38" t="s">
        <v>1500</v>
      </c>
      <c r="B38" t="s">
        <v>804</v>
      </c>
      <c r="C38" t="s">
        <v>227</v>
      </c>
      <c r="D38" t="s">
        <v>722</v>
      </c>
      <c r="E38" t="s">
        <v>135</v>
      </c>
      <c r="F38" t="s">
        <v>1480</v>
      </c>
      <c r="G38" t="s">
        <v>90</v>
      </c>
      <c r="H38">
        <v>6000</v>
      </c>
      <c r="I38">
        <v>50</v>
      </c>
      <c r="J38">
        <v>3000</v>
      </c>
      <c r="K38" s="2">
        <v>46272</v>
      </c>
      <c r="L38" t="s">
        <v>32</v>
      </c>
      <c r="M38" s="2">
        <v>46232</v>
      </c>
    </row>
    <row r="39" spans="1:13" x14ac:dyDescent="0.25">
      <c r="A39" t="s">
        <v>1501</v>
      </c>
      <c r="B39" t="s">
        <v>805</v>
      </c>
      <c r="C39" t="s">
        <v>232</v>
      </c>
      <c r="D39" t="s">
        <v>720</v>
      </c>
      <c r="E39" t="s">
        <v>70</v>
      </c>
      <c r="F39" t="s">
        <v>1469</v>
      </c>
      <c r="G39" t="s">
        <v>20</v>
      </c>
      <c r="H39">
        <v>10000</v>
      </c>
      <c r="I39">
        <v>85</v>
      </c>
      <c r="J39">
        <v>8500</v>
      </c>
      <c r="K39" s="2">
        <v>46108</v>
      </c>
      <c r="L39" t="s">
        <v>64</v>
      </c>
      <c r="M39" s="2">
        <v>46094</v>
      </c>
    </row>
    <row r="40" spans="1:13" x14ac:dyDescent="0.25">
      <c r="A40" t="s">
        <v>1502</v>
      </c>
      <c r="B40" t="s">
        <v>806</v>
      </c>
      <c r="C40" t="s">
        <v>237</v>
      </c>
      <c r="D40" t="s">
        <v>717</v>
      </c>
      <c r="E40" t="s">
        <v>19</v>
      </c>
      <c r="F40" t="s">
        <v>1460</v>
      </c>
      <c r="G40" t="s">
        <v>96</v>
      </c>
      <c r="H40">
        <v>5000</v>
      </c>
      <c r="I40">
        <v>20</v>
      </c>
      <c r="J40">
        <v>1000</v>
      </c>
      <c r="K40" s="2">
        <v>46123</v>
      </c>
      <c r="L40" t="s">
        <v>64</v>
      </c>
      <c r="M40" s="2">
        <v>46068</v>
      </c>
    </row>
    <row r="41" spans="1:13" x14ac:dyDescent="0.25">
      <c r="A41" t="s">
        <v>1503</v>
      </c>
      <c r="B41" t="s">
        <v>807</v>
      </c>
      <c r="C41" t="s">
        <v>240</v>
      </c>
      <c r="D41" t="s">
        <v>722</v>
      </c>
      <c r="E41" t="s">
        <v>135</v>
      </c>
      <c r="F41" t="s">
        <v>1480</v>
      </c>
      <c r="G41" t="s">
        <v>147</v>
      </c>
      <c r="H41">
        <v>0</v>
      </c>
      <c r="I41">
        <v>0</v>
      </c>
      <c r="J41">
        <v>0</v>
      </c>
      <c r="K41" s="2"/>
      <c r="L41" t="s">
        <v>21</v>
      </c>
      <c r="M41" s="2">
        <v>46121</v>
      </c>
    </row>
    <row r="42" spans="1:13" x14ac:dyDescent="0.25">
      <c r="A42" t="s">
        <v>1504</v>
      </c>
      <c r="B42" t="s">
        <v>808</v>
      </c>
      <c r="C42" t="s">
        <v>244</v>
      </c>
      <c r="D42" t="s">
        <v>723</v>
      </c>
      <c r="E42" t="s">
        <v>31</v>
      </c>
      <c r="F42" t="s">
        <v>1463</v>
      </c>
      <c r="G42" t="s">
        <v>90</v>
      </c>
      <c r="H42">
        <v>6000</v>
      </c>
      <c r="I42">
        <v>50</v>
      </c>
      <c r="J42">
        <v>3000</v>
      </c>
      <c r="K42" s="2">
        <v>46173</v>
      </c>
      <c r="L42" t="s">
        <v>64</v>
      </c>
      <c r="M42" s="2">
        <v>46133</v>
      </c>
    </row>
    <row r="43" spans="1:13" x14ac:dyDescent="0.25">
      <c r="A43" t="s">
        <v>1505</v>
      </c>
      <c r="B43" t="s">
        <v>809</v>
      </c>
      <c r="C43" t="s">
        <v>248</v>
      </c>
      <c r="D43" t="s">
        <v>721</v>
      </c>
      <c r="E43" t="s">
        <v>41</v>
      </c>
      <c r="F43" t="s">
        <v>1465</v>
      </c>
      <c r="G43" t="s">
        <v>20</v>
      </c>
      <c r="H43">
        <v>10000</v>
      </c>
      <c r="I43">
        <v>85</v>
      </c>
      <c r="J43">
        <v>8500</v>
      </c>
      <c r="K43" s="2">
        <v>46140</v>
      </c>
      <c r="L43" t="s">
        <v>64</v>
      </c>
      <c r="M43" s="2">
        <v>46126</v>
      </c>
    </row>
    <row r="44" spans="1:13" x14ac:dyDescent="0.25">
      <c r="A44" t="s">
        <v>1506</v>
      </c>
      <c r="B44" t="s">
        <v>810</v>
      </c>
      <c r="C44" t="s">
        <v>252</v>
      </c>
      <c r="D44" t="s">
        <v>723</v>
      </c>
      <c r="E44" t="s">
        <v>31</v>
      </c>
      <c r="F44" t="s">
        <v>1463</v>
      </c>
      <c r="G44" t="s">
        <v>84</v>
      </c>
      <c r="H44">
        <v>8000</v>
      </c>
      <c r="I44">
        <v>65</v>
      </c>
      <c r="J44">
        <v>5200</v>
      </c>
      <c r="K44" s="2">
        <v>46193</v>
      </c>
      <c r="L44" t="s">
        <v>52</v>
      </c>
      <c r="M44" s="2">
        <v>46163</v>
      </c>
    </row>
    <row r="45" spans="1:13" x14ac:dyDescent="0.25">
      <c r="A45" t="s">
        <v>1507</v>
      </c>
      <c r="B45" t="s">
        <v>811</v>
      </c>
      <c r="C45" t="s">
        <v>256</v>
      </c>
      <c r="D45" t="s">
        <v>722</v>
      </c>
      <c r="E45" t="s">
        <v>135</v>
      </c>
      <c r="F45" t="s">
        <v>1480</v>
      </c>
      <c r="G45" t="s">
        <v>90</v>
      </c>
      <c r="H45">
        <v>6000</v>
      </c>
      <c r="I45">
        <v>50</v>
      </c>
      <c r="J45">
        <v>3000</v>
      </c>
      <c r="K45" s="2">
        <v>46266</v>
      </c>
      <c r="L45" t="s">
        <v>52</v>
      </c>
      <c r="M45" s="2">
        <v>46226</v>
      </c>
    </row>
    <row r="46" spans="1:13" x14ac:dyDescent="0.25">
      <c r="A46" t="s">
        <v>1508</v>
      </c>
      <c r="B46" t="s">
        <v>812</v>
      </c>
      <c r="C46" t="s">
        <v>261</v>
      </c>
      <c r="D46" t="s">
        <v>721</v>
      </c>
      <c r="E46" t="s">
        <v>41</v>
      </c>
      <c r="F46" t="s">
        <v>1465</v>
      </c>
      <c r="G46" t="s">
        <v>90</v>
      </c>
      <c r="H46">
        <v>6000</v>
      </c>
      <c r="I46">
        <v>50</v>
      </c>
      <c r="J46">
        <v>3000</v>
      </c>
      <c r="K46" s="2">
        <v>46100</v>
      </c>
      <c r="L46" t="s">
        <v>32</v>
      </c>
      <c r="M46" s="2">
        <v>46060</v>
      </c>
    </row>
    <row r="47" spans="1:13" x14ac:dyDescent="0.25">
      <c r="A47" t="s">
        <v>1509</v>
      </c>
      <c r="B47" t="s">
        <v>813</v>
      </c>
      <c r="C47" t="s">
        <v>266</v>
      </c>
      <c r="D47" t="s">
        <v>723</v>
      </c>
      <c r="E47" t="s">
        <v>31</v>
      </c>
      <c r="F47" t="s">
        <v>1463</v>
      </c>
      <c r="G47" t="s">
        <v>90</v>
      </c>
      <c r="H47">
        <v>6000</v>
      </c>
      <c r="I47">
        <v>50</v>
      </c>
      <c r="J47">
        <v>3000</v>
      </c>
      <c r="K47" s="2">
        <v>46189</v>
      </c>
      <c r="L47" t="s">
        <v>52</v>
      </c>
      <c r="M47" s="2">
        <v>46149</v>
      </c>
    </row>
    <row r="48" spans="1:13" x14ac:dyDescent="0.25">
      <c r="A48" t="s">
        <v>1510</v>
      </c>
      <c r="B48" t="s">
        <v>814</v>
      </c>
      <c r="C48" t="s">
        <v>270</v>
      </c>
      <c r="D48" t="s">
        <v>720</v>
      </c>
      <c r="E48" t="s">
        <v>70</v>
      </c>
      <c r="F48" t="s">
        <v>1469</v>
      </c>
      <c r="G48" t="s">
        <v>42</v>
      </c>
      <c r="H48">
        <v>7000</v>
      </c>
      <c r="I48">
        <v>40</v>
      </c>
      <c r="J48">
        <v>2800</v>
      </c>
      <c r="K48" s="2">
        <v>46080</v>
      </c>
      <c r="L48" t="s">
        <v>52</v>
      </c>
      <c r="M48" s="2">
        <v>46035</v>
      </c>
    </row>
    <row r="49" spans="1:13" x14ac:dyDescent="0.25">
      <c r="A49" t="s">
        <v>1511</v>
      </c>
      <c r="B49" t="s">
        <v>815</v>
      </c>
      <c r="C49" t="s">
        <v>275</v>
      </c>
      <c r="D49" t="s">
        <v>723</v>
      </c>
      <c r="E49" t="s">
        <v>31</v>
      </c>
      <c r="F49" t="s">
        <v>1463</v>
      </c>
      <c r="G49" t="s">
        <v>104</v>
      </c>
      <c r="H49">
        <v>9000</v>
      </c>
      <c r="I49">
        <v>75</v>
      </c>
      <c r="J49">
        <v>6750</v>
      </c>
      <c r="K49" s="2">
        <v>46200</v>
      </c>
      <c r="L49" t="s">
        <v>52</v>
      </c>
      <c r="M49" s="2">
        <v>46179</v>
      </c>
    </row>
    <row r="50" spans="1:13" x14ac:dyDescent="0.25">
      <c r="A50" t="s">
        <v>1512</v>
      </c>
      <c r="B50" t="s">
        <v>816</v>
      </c>
      <c r="C50" t="s">
        <v>279</v>
      </c>
      <c r="D50" t="s">
        <v>720</v>
      </c>
      <c r="E50" t="s">
        <v>70</v>
      </c>
      <c r="F50" t="s">
        <v>1469</v>
      </c>
      <c r="G50" t="s">
        <v>84</v>
      </c>
      <c r="H50">
        <v>8000</v>
      </c>
      <c r="I50">
        <v>65</v>
      </c>
      <c r="J50">
        <v>5200</v>
      </c>
      <c r="K50" s="2">
        <v>46213</v>
      </c>
      <c r="L50" t="s">
        <v>52</v>
      </c>
      <c r="M50" s="2">
        <v>46183</v>
      </c>
    </row>
    <row r="51" spans="1:13" x14ac:dyDescent="0.25">
      <c r="A51" t="s">
        <v>1513</v>
      </c>
      <c r="B51" t="s">
        <v>817</v>
      </c>
      <c r="C51" t="s">
        <v>283</v>
      </c>
      <c r="D51" t="s">
        <v>721</v>
      </c>
      <c r="E51" t="s">
        <v>41</v>
      </c>
      <c r="F51" t="s">
        <v>1465</v>
      </c>
      <c r="G51" t="s">
        <v>104</v>
      </c>
      <c r="H51">
        <v>9000</v>
      </c>
      <c r="I51">
        <v>75</v>
      </c>
      <c r="J51">
        <v>6750</v>
      </c>
      <c r="K51" s="2">
        <v>46079</v>
      </c>
      <c r="L51" t="s">
        <v>21</v>
      </c>
      <c r="M51" s="2">
        <v>46058</v>
      </c>
    </row>
    <row r="52" spans="1:13" x14ac:dyDescent="0.25">
      <c r="A52" t="s">
        <v>1514</v>
      </c>
      <c r="B52" t="s">
        <v>818</v>
      </c>
      <c r="C52" t="s">
        <v>287</v>
      </c>
      <c r="D52" t="s">
        <v>722</v>
      </c>
      <c r="E52" t="s">
        <v>135</v>
      </c>
      <c r="F52" t="s">
        <v>1480</v>
      </c>
      <c r="G52" t="s">
        <v>104</v>
      </c>
      <c r="H52">
        <v>9000</v>
      </c>
      <c r="I52">
        <v>75</v>
      </c>
      <c r="J52">
        <v>6750</v>
      </c>
      <c r="K52" s="2">
        <v>46150</v>
      </c>
      <c r="L52" t="s">
        <v>52</v>
      </c>
      <c r="M52" s="2">
        <v>46129</v>
      </c>
    </row>
    <row r="53" spans="1:13" x14ac:dyDescent="0.25">
      <c r="A53" t="s">
        <v>1515</v>
      </c>
      <c r="B53" t="s">
        <v>819</v>
      </c>
      <c r="C53" t="s">
        <v>293</v>
      </c>
      <c r="D53" t="s">
        <v>722</v>
      </c>
      <c r="E53" t="s">
        <v>135</v>
      </c>
      <c r="F53" t="s">
        <v>1480</v>
      </c>
      <c r="G53" t="s">
        <v>51</v>
      </c>
      <c r="H53">
        <v>4000</v>
      </c>
      <c r="I53">
        <v>10</v>
      </c>
      <c r="J53">
        <v>400</v>
      </c>
      <c r="K53" s="2">
        <v>46159</v>
      </c>
      <c r="L53" t="s">
        <v>64</v>
      </c>
      <c r="M53" s="2">
        <v>46099</v>
      </c>
    </row>
    <row r="54" spans="1:13" x14ac:dyDescent="0.25">
      <c r="A54" t="s">
        <v>1516</v>
      </c>
      <c r="B54" t="s">
        <v>820</v>
      </c>
      <c r="C54" t="s">
        <v>297</v>
      </c>
      <c r="D54" t="s">
        <v>722</v>
      </c>
      <c r="E54" t="s">
        <v>135</v>
      </c>
      <c r="F54" t="s">
        <v>1480</v>
      </c>
      <c r="G54" t="s">
        <v>90</v>
      </c>
      <c r="H54">
        <v>6000</v>
      </c>
      <c r="I54">
        <v>50</v>
      </c>
      <c r="J54">
        <v>3000</v>
      </c>
      <c r="K54" s="2">
        <v>46174</v>
      </c>
      <c r="L54" t="s">
        <v>64</v>
      </c>
      <c r="M54" s="2">
        <v>46134</v>
      </c>
    </row>
    <row r="55" spans="1:13" x14ac:dyDescent="0.25">
      <c r="A55" t="s">
        <v>1517</v>
      </c>
      <c r="B55" t="s">
        <v>821</v>
      </c>
      <c r="C55" t="s">
        <v>302</v>
      </c>
      <c r="D55" t="s">
        <v>720</v>
      </c>
      <c r="E55" t="s">
        <v>70</v>
      </c>
      <c r="F55" t="s">
        <v>1469</v>
      </c>
      <c r="G55" t="s">
        <v>147</v>
      </c>
      <c r="H55">
        <v>0</v>
      </c>
      <c r="I55">
        <v>0</v>
      </c>
      <c r="J55">
        <v>0</v>
      </c>
      <c r="K55" s="2"/>
      <c r="L55" t="s">
        <v>21</v>
      </c>
      <c r="M55" s="2">
        <v>46255</v>
      </c>
    </row>
    <row r="56" spans="1:13" x14ac:dyDescent="0.25">
      <c r="A56" t="s">
        <v>1518</v>
      </c>
      <c r="B56" t="s">
        <v>822</v>
      </c>
      <c r="C56" t="s">
        <v>306</v>
      </c>
      <c r="D56" t="s">
        <v>722</v>
      </c>
      <c r="E56" t="s">
        <v>135</v>
      </c>
      <c r="F56" t="s">
        <v>1480</v>
      </c>
      <c r="G56" t="s">
        <v>42</v>
      </c>
      <c r="H56">
        <v>7000</v>
      </c>
      <c r="I56">
        <v>40</v>
      </c>
      <c r="J56">
        <v>2800</v>
      </c>
      <c r="K56" s="2">
        <v>46134</v>
      </c>
      <c r="L56" t="s">
        <v>21</v>
      </c>
      <c r="M56" s="2">
        <v>46089</v>
      </c>
    </row>
    <row r="57" spans="1:13" x14ac:dyDescent="0.25">
      <c r="A57" t="s">
        <v>1519</v>
      </c>
      <c r="B57" t="s">
        <v>823</v>
      </c>
      <c r="C57" t="s">
        <v>310</v>
      </c>
      <c r="D57" t="s">
        <v>722</v>
      </c>
      <c r="E57" t="s">
        <v>135</v>
      </c>
      <c r="F57" t="s">
        <v>1480</v>
      </c>
      <c r="G57" t="s">
        <v>84</v>
      </c>
      <c r="H57">
        <v>8000</v>
      </c>
      <c r="I57">
        <v>65</v>
      </c>
      <c r="J57">
        <v>5200</v>
      </c>
      <c r="K57" s="2">
        <v>46173</v>
      </c>
      <c r="L57" t="s">
        <v>21</v>
      </c>
      <c r="M57" s="2">
        <v>46143</v>
      </c>
    </row>
    <row r="58" spans="1:13" x14ac:dyDescent="0.25">
      <c r="A58" t="s">
        <v>1520</v>
      </c>
      <c r="B58" t="s">
        <v>824</v>
      </c>
      <c r="C58" t="s">
        <v>314</v>
      </c>
      <c r="D58" t="s">
        <v>720</v>
      </c>
      <c r="E58" t="s">
        <v>70</v>
      </c>
      <c r="F58" t="s">
        <v>1469</v>
      </c>
      <c r="G58" t="s">
        <v>90</v>
      </c>
      <c r="H58">
        <v>6000</v>
      </c>
      <c r="I58">
        <v>50</v>
      </c>
      <c r="J58">
        <v>3000</v>
      </c>
      <c r="K58" s="2">
        <v>46222</v>
      </c>
      <c r="L58" t="s">
        <v>21</v>
      </c>
      <c r="M58" s="2">
        <v>46182</v>
      </c>
    </row>
    <row r="59" spans="1:13" x14ac:dyDescent="0.25">
      <c r="A59" t="s">
        <v>1521</v>
      </c>
      <c r="B59" t="s">
        <v>825</v>
      </c>
      <c r="C59" t="s">
        <v>318</v>
      </c>
      <c r="D59" t="s">
        <v>722</v>
      </c>
      <c r="E59" t="s">
        <v>135</v>
      </c>
      <c r="F59" t="s">
        <v>1480</v>
      </c>
      <c r="G59" t="s">
        <v>84</v>
      </c>
      <c r="H59">
        <v>8000</v>
      </c>
      <c r="I59">
        <v>65</v>
      </c>
      <c r="J59">
        <v>5200</v>
      </c>
      <c r="K59" s="2">
        <v>46095</v>
      </c>
      <c r="L59" t="s">
        <v>64</v>
      </c>
      <c r="M59" s="2">
        <v>46065</v>
      </c>
    </row>
    <row r="60" spans="1:13" x14ac:dyDescent="0.25">
      <c r="A60" t="s">
        <v>1522</v>
      </c>
      <c r="B60" t="s">
        <v>826</v>
      </c>
      <c r="C60" t="s">
        <v>322</v>
      </c>
      <c r="D60" t="s">
        <v>723</v>
      </c>
      <c r="E60" t="s">
        <v>31</v>
      </c>
      <c r="F60" t="s">
        <v>1463</v>
      </c>
      <c r="G60" t="s">
        <v>51</v>
      </c>
      <c r="H60">
        <v>4000</v>
      </c>
      <c r="I60">
        <v>10</v>
      </c>
      <c r="J60">
        <v>400</v>
      </c>
      <c r="K60" s="2">
        <v>46230</v>
      </c>
      <c r="L60" t="s">
        <v>64</v>
      </c>
      <c r="M60" s="2">
        <v>46170</v>
      </c>
    </row>
    <row r="61" spans="1:13" x14ac:dyDescent="0.25">
      <c r="A61" t="s">
        <v>1523</v>
      </c>
      <c r="B61" t="s">
        <v>827</v>
      </c>
      <c r="C61" t="s">
        <v>326</v>
      </c>
      <c r="D61" t="s">
        <v>723</v>
      </c>
      <c r="E61" t="s">
        <v>31</v>
      </c>
      <c r="F61" t="s">
        <v>1463</v>
      </c>
      <c r="G61" t="s">
        <v>96</v>
      </c>
      <c r="H61">
        <v>5000</v>
      </c>
      <c r="I61">
        <v>20</v>
      </c>
      <c r="J61">
        <v>1000</v>
      </c>
      <c r="K61" s="2">
        <v>46166</v>
      </c>
      <c r="L61" t="s">
        <v>21</v>
      </c>
      <c r="M61" s="2">
        <v>46111</v>
      </c>
    </row>
    <row r="62" spans="1:13" x14ac:dyDescent="0.25">
      <c r="A62" t="s">
        <v>1524</v>
      </c>
      <c r="B62" t="s">
        <v>828</v>
      </c>
      <c r="C62" t="s">
        <v>330</v>
      </c>
      <c r="D62" t="s">
        <v>722</v>
      </c>
      <c r="E62" t="s">
        <v>135</v>
      </c>
      <c r="F62" t="s">
        <v>1480</v>
      </c>
      <c r="G62" t="s">
        <v>96</v>
      </c>
      <c r="H62">
        <v>5000</v>
      </c>
      <c r="I62">
        <v>20</v>
      </c>
      <c r="J62">
        <v>1000</v>
      </c>
      <c r="K62" s="2">
        <v>46323</v>
      </c>
      <c r="L62" t="s">
        <v>52</v>
      </c>
      <c r="M62" s="2">
        <v>46268</v>
      </c>
    </row>
    <row r="63" spans="1:13" x14ac:dyDescent="0.25">
      <c r="A63" t="s">
        <v>1525</v>
      </c>
      <c r="B63" t="s">
        <v>829</v>
      </c>
      <c r="C63" t="s">
        <v>333</v>
      </c>
      <c r="D63" t="s">
        <v>723</v>
      </c>
      <c r="E63" t="s">
        <v>31</v>
      </c>
      <c r="F63" t="s">
        <v>1463</v>
      </c>
      <c r="G63" t="s">
        <v>71</v>
      </c>
      <c r="H63">
        <v>12000</v>
      </c>
      <c r="I63">
        <v>100</v>
      </c>
      <c r="J63">
        <v>12000</v>
      </c>
      <c r="K63" s="2">
        <v>46141</v>
      </c>
      <c r="L63" t="s">
        <v>52</v>
      </c>
      <c r="M63" s="2">
        <v>46134</v>
      </c>
    </row>
    <row r="64" spans="1:13" x14ac:dyDescent="0.25">
      <c r="A64" t="s">
        <v>1526</v>
      </c>
      <c r="B64" t="s">
        <v>830</v>
      </c>
      <c r="C64" t="s">
        <v>337</v>
      </c>
      <c r="D64" t="s">
        <v>720</v>
      </c>
      <c r="E64" t="s">
        <v>70</v>
      </c>
      <c r="F64" t="s">
        <v>1469</v>
      </c>
      <c r="G64" t="s">
        <v>71</v>
      </c>
      <c r="H64">
        <v>12000</v>
      </c>
      <c r="I64">
        <v>100</v>
      </c>
      <c r="J64">
        <v>12000</v>
      </c>
      <c r="K64" s="2">
        <v>46116</v>
      </c>
      <c r="L64" t="s">
        <v>52</v>
      </c>
      <c r="M64" s="2">
        <v>46109</v>
      </c>
    </row>
    <row r="65" spans="1:13" x14ac:dyDescent="0.25">
      <c r="A65" t="s">
        <v>1527</v>
      </c>
      <c r="B65" t="s">
        <v>831</v>
      </c>
      <c r="C65" t="s">
        <v>341</v>
      </c>
      <c r="D65" t="s">
        <v>721</v>
      </c>
      <c r="E65" t="s">
        <v>41</v>
      </c>
      <c r="F65" t="s">
        <v>1465</v>
      </c>
      <c r="G65" t="s">
        <v>84</v>
      </c>
      <c r="H65">
        <v>8000</v>
      </c>
      <c r="I65">
        <v>65</v>
      </c>
      <c r="J65">
        <v>5200</v>
      </c>
      <c r="K65" s="2">
        <v>46195</v>
      </c>
      <c r="L65" t="s">
        <v>64</v>
      </c>
      <c r="M65" s="2">
        <v>46165</v>
      </c>
    </row>
    <row r="66" spans="1:13" x14ac:dyDescent="0.25">
      <c r="A66" t="s">
        <v>1528</v>
      </c>
      <c r="B66" t="s">
        <v>832</v>
      </c>
      <c r="C66" t="s">
        <v>345</v>
      </c>
      <c r="D66" t="s">
        <v>721</v>
      </c>
      <c r="E66" t="s">
        <v>41</v>
      </c>
      <c r="F66" t="s">
        <v>1465</v>
      </c>
      <c r="G66" t="s">
        <v>71</v>
      </c>
      <c r="H66">
        <v>12000</v>
      </c>
      <c r="I66">
        <v>100</v>
      </c>
      <c r="J66">
        <v>12000</v>
      </c>
      <c r="K66" s="2">
        <v>46144</v>
      </c>
      <c r="L66" t="s">
        <v>52</v>
      </c>
      <c r="M66" s="2">
        <v>46137</v>
      </c>
    </row>
    <row r="67" spans="1:13" x14ac:dyDescent="0.25">
      <c r="A67" t="s">
        <v>1529</v>
      </c>
      <c r="B67" t="s">
        <v>833</v>
      </c>
      <c r="C67" t="s">
        <v>349</v>
      </c>
      <c r="D67" t="s">
        <v>721</v>
      </c>
      <c r="E67" t="s">
        <v>41</v>
      </c>
      <c r="F67" t="s">
        <v>1465</v>
      </c>
      <c r="G67" t="s">
        <v>71</v>
      </c>
      <c r="H67">
        <v>12000</v>
      </c>
      <c r="I67">
        <v>100</v>
      </c>
      <c r="J67">
        <v>12000</v>
      </c>
      <c r="K67" s="2">
        <v>46138</v>
      </c>
      <c r="L67" t="s">
        <v>64</v>
      </c>
      <c r="M67" s="2">
        <v>46131</v>
      </c>
    </row>
    <row r="68" spans="1:13" x14ac:dyDescent="0.25">
      <c r="A68" t="s">
        <v>1530</v>
      </c>
      <c r="B68" t="s">
        <v>834</v>
      </c>
      <c r="C68" t="s">
        <v>353</v>
      </c>
      <c r="D68" t="s">
        <v>720</v>
      </c>
      <c r="E68" t="s">
        <v>70</v>
      </c>
      <c r="F68" t="s">
        <v>1469</v>
      </c>
      <c r="G68" t="s">
        <v>96</v>
      </c>
      <c r="H68">
        <v>5000</v>
      </c>
      <c r="I68">
        <v>20</v>
      </c>
      <c r="J68">
        <v>1000</v>
      </c>
      <c r="K68" s="2">
        <v>46158</v>
      </c>
      <c r="L68" t="s">
        <v>32</v>
      </c>
      <c r="M68" s="2">
        <v>46103</v>
      </c>
    </row>
    <row r="69" spans="1:13" x14ac:dyDescent="0.25">
      <c r="A69" t="s">
        <v>1531</v>
      </c>
      <c r="B69" t="s">
        <v>835</v>
      </c>
      <c r="C69" t="s">
        <v>357</v>
      </c>
      <c r="D69" t="s">
        <v>723</v>
      </c>
      <c r="E69" t="s">
        <v>31</v>
      </c>
      <c r="F69" t="s">
        <v>1463</v>
      </c>
      <c r="G69" t="s">
        <v>84</v>
      </c>
      <c r="H69">
        <v>8000</v>
      </c>
      <c r="I69">
        <v>65</v>
      </c>
      <c r="J69">
        <v>5200</v>
      </c>
      <c r="K69" s="2">
        <v>46266</v>
      </c>
      <c r="L69" t="s">
        <v>21</v>
      </c>
      <c r="M69" s="2">
        <v>46236</v>
      </c>
    </row>
    <row r="70" spans="1:13" x14ac:dyDescent="0.25">
      <c r="A70" t="s">
        <v>1532</v>
      </c>
      <c r="B70" t="s">
        <v>836</v>
      </c>
      <c r="C70" t="s">
        <v>360</v>
      </c>
      <c r="D70" t="s">
        <v>720</v>
      </c>
      <c r="E70" t="s">
        <v>70</v>
      </c>
      <c r="F70" t="s">
        <v>1469</v>
      </c>
      <c r="G70" t="s">
        <v>84</v>
      </c>
      <c r="H70">
        <v>8000</v>
      </c>
      <c r="I70">
        <v>65</v>
      </c>
      <c r="J70">
        <v>5200</v>
      </c>
      <c r="K70" s="2">
        <v>46302</v>
      </c>
      <c r="L70" t="s">
        <v>21</v>
      </c>
      <c r="M70" s="2">
        <v>46272</v>
      </c>
    </row>
    <row r="71" spans="1:13" x14ac:dyDescent="0.25">
      <c r="A71" t="s">
        <v>1533</v>
      </c>
      <c r="B71" t="s">
        <v>837</v>
      </c>
      <c r="C71" t="s">
        <v>364</v>
      </c>
      <c r="D71" t="s">
        <v>723</v>
      </c>
      <c r="E71" t="s">
        <v>31</v>
      </c>
      <c r="F71" t="s">
        <v>1463</v>
      </c>
      <c r="G71" t="s">
        <v>84</v>
      </c>
      <c r="H71">
        <v>8000</v>
      </c>
      <c r="I71">
        <v>65</v>
      </c>
      <c r="J71">
        <v>5200</v>
      </c>
      <c r="K71" s="2">
        <v>46175</v>
      </c>
      <c r="L71" t="s">
        <v>52</v>
      </c>
      <c r="M71" s="2">
        <v>46145</v>
      </c>
    </row>
    <row r="72" spans="1:13" x14ac:dyDescent="0.25">
      <c r="A72" t="s">
        <v>1534</v>
      </c>
      <c r="B72" t="s">
        <v>838</v>
      </c>
      <c r="C72" t="s">
        <v>368</v>
      </c>
      <c r="D72" t="s">
        <v>722</v>
      </c>
      <c r="E72" t="s">
        <v>135</v>
      </c>
      <c r="F72" t="s">
        <v>1480</v>
      </c>
      <c r="G72" t="s">
        <v>71</v>
      </c>
      <c r="H72">
        <v>12000</v>
      </c>
      <c r="I72">
        <v>100</v>
      </c>
      <c r="J72">
        <v>12000</v>
      </c>
      <c r="K72" s="2">
        <v>46177</v>
      </c>
      <c r="L72" t="s">
        <v>21</v>
      </c>
      <c r="M72" s="2">
        <v>46170</v>
      </c>
    </row>
    <row r="73" spans="1:13" x14ac:dyDescent="0.25">
      <c r="A73" t="s">
        <v>1535</v>
      </c>
      <c r="B73" t="s">
        <v>839</v>
      </c>
      <c r="C73" t="s">
        <v>371</v>
      </c>
      <c r="D73" t="s">
        <v>717</v>
      </c>
      <c r="E73" t="s">
        <v>19</v>
      </c>
      <c r="F73" t="s">
        <v>1460</v>
      </c>
      <c r="G73" t="s">
        <v>147</v>
      </c>
      <c r="H73">
        <v>0</v>
      </c>
      <c r="I73">
        <v>0</v>
      </c>
      <c r="J73">
        <v>0</v>
      </c>
      <c r="K73" s="2"/>
      <c r="L73" t="s">
        <v>52</v>
      </c>
      <c r="M73" s="2">
        <v>46178</v>
      </c>
    </row>
    <row r="74" spans="1:13" x14ac:dyDescent="0.25">
      <c r="A74" t="s">
        <v>1536</v>
      </c>
      <c r="B74" t="s">
        <v>840</v>
      </c>
      <c r="C74" t="s">
        <v>375</v>
      </c>
      <c r="D74" t="s">
        <v>721</v>
      </c>
      <c r="E74" t="s">
        <v>41</v>
      </c>
      <c r="F74" t="s">
        <v>1465</v>
      </c>
      <c r="G74" t="s">
        <v>20</v>
      </c>
      <c r="H74">
        <v>10000</v>
      </c>
      <c r="I74">
        <v>85</v>
      </c>
      <c r="J74">
        <v>8500</v>
      </c>
      <c r="K74" s="2">
        <v>46182</v>
      </c>
      <c r="L74" t="s">
        <v>64</v>
      </c>
      <c r="M74" s="2">
        <v>46168</v>
      </c>
    </row>
    <row r="75" spans="1:13" x14ac:dyDescent="0.25">
      <c r="A75" t="s">
        <v>1537</v>
      </c>
      <c r="B75" t="s">
        <v>841</v>
      </c>
      <c r="C75" t="s">
        <v>379</v>
      </c>
      <c r="D75" t="s">
        <v>720</v>
      </c>
      <c r="E75" t="s">
        <v>70</v>
      </c>
      <c r="F75" t="s">
        <v>1469</v>
      </c>
      <c r="G75" t="s">
        <v>90</v>
      </c>
      <c r="H75">
        <v>6000</v>
      </c>
      <c r="I75">
        <v>50</v>
      </c>
      <c r="J75">
        <v>3000</v>
      </c>
      <c r="K75" s="2">
        <v>46204</v>
      </c>
      <c r="L75" t="s">
        <v>32</v>
      </c>
      <c r="M75" s="2">
        <v>46164</v>
      </c>
    </row>
    <row r="76" spans="1:13" x14ac:dyDescent="0.25">
      <c r="A76" t="s">
        <v>1538</v>
      </c>
      <c r="B76" t="s">
        <v>842</v>
      </c>
      <c r="C76" t="s">
        <v>384</v>
      </c>
      <c r="D76" t="s">
        <v>720</v>
      </c>
      <c r="E76" t="s">
        <v>70</v>
      </c>
      <c r="F76" t="s">
        <v>1469</v>
      </c>
      <c r="G76" t="s">
        <v>84</v>
      </c>
      <c r="H76">
        <v>8000</v>
      </c>
      <c r="I76">
        <v>65</v>
      </c>
      <c r="J76">
        <v>5200</v>
      </c>
      <c r="K76" s="2">
        <v>46232</v>
      </c>
      <c r="L76" t="s">
        <v>64</v>
      </c>
      <c r="M76" s="2">
        <v>46202</v>
      </c>
    </row>
    <row r="77" spans="1:13" x14ac:dyDescent="0.25">
      <c r="A77" t="s">
        <v>1539</v>
      </c>
      <c r="B77" t="s">
        <v>843</v>
      </c>
      <c r="C77" t="s">
        <v>388</v>
      </c>
      <c r="D77" t="s">
        <v>723</v>
      </c>
      <c r="E77" t="s">
        <v>31</v>
      </c>
      <c r="F77" t="s">
        <v>1463</v>
      </c>
      <c r="G77" t="s">
        <v>90</v>
      </c>
      <c r="H77">
        <v>6000</v>
      </c>
      <c r="I77">
        <v>50</v>
      </c>
      <c r="J77">
        <v>3000</v>
      </c>
      <c r="K77" s="2">
        <v>46295</v>
      </c>
      <c r="L77" t="s">
        <v>32</v>
      </c>
      <c r="M77" s="2">
        <v>46255</v>
      </c>
    </row>
    <row r="78" spans="1:13" x14ac:dyDescent="0.25">
      <c r="A78" t="s">
        <v>1540</v>
      </c>
      <c r="B78" t="s">
        <v>844</v>
      </c>
      <c r="C78" t="s">
        <v>391</v>
      </c>
      <c r="D78" t="s">
        <v>721</v>
      </c>
      <c r="E78" t="s">
        <v>41</v>
      </c>
      <c r="F78" t="s">
        <v>1465</v>
      </c>
      <c r="G78" t="s">
        <v>71</v>
      </c>
      <c r="H78">
        <v>12000</v>
      </c>
      <c r="I78">
        <v>100</v>
      </c>
      <c r="J78">
        <v>12000</v>
      </c>
      <c r="K78" s="2">
        <v>46149</v>
      </c>
      <c r="L78" t="s">
        <v>21</v>
      </c>
      <c r="M78" s="2">
        <v>46142</v>
      </c>
    </row>
    <row r="79" spans="1:13" x14ac:dyDescent="0.25">
      <c r="A79" t="s">
        <v>1541</v>
      </c>
      <c r="B79" t="s">
        <v>845</v>
      </c>
      <c r="C79" t="s">
        <v>396</v>
      </c>
      <c r="D79" t="s">
        <v>723</v>
      </c>
      <c r="E79" t="s">
        <v>31</v>
      </c>
      <c r="F79" t="s">
        <v>1463</v>
      </c>
      <c r="G79" t="s">
        <v>51</v>
      </c>
      <c r="H79">
        <v>4000</v>
      </c>
      <c r="I79">
        <v>10</v>
      </c>
      <c r="J79">
        <v>400</v>
      </c>
      <c r="K79" s="2">
        <v>46271</v>
      </c>
      <c r="L79" t="s">
        <v>52</v>
      </c>
      <c r="M79" s="2">
        <v>46211</v>
      </c>
    </row>
    <row r="80" spans="1:13" x14ac:dyDescent="0.25">
      <c r="A80" t="s">
        <v>1542</v>
      </c>
      <c r="B80" t="s">
        <v>846</v>
      </c>
      <c r="C80" t="s">
        <v>400</v>
      </c>
      <c r="D80" t="s">
        <v>717</v>
      </c>
      <c r="E80" t="s">
        <v>19</v>
      </c>
      <c r="F80" t="s">
        <v>1460</v>
      </c>
      <c r="G80" t="s">
        <v>84</v>
      </c>
      <c r="H80">
        <v>8000</v>
      </c>
      <c r="I80">
        <v>65</v>
      </c>
      <c r="J80">
        <v>5200</v>
      </c>
      <c r="K80" s="2">
        <v>46248</v>
      </c>
      <c r="L80" t="s">
        <v>21</v>
      </c>
      <c r="M80" s="2">
        <v>46218</v>
      </c>
    </row>
    <row r="81" spans="1:13" x14ac:dyDescent="0.25">
      <c r="A81" t="s">
        <v>1543</v>
      </c>
      <c r="B81" t="s">
        <v>847</v>
      </c>
      <c r="C81" t="s">
        <v>404</v>
      </c>
      <c r="D81" t="s">
        <v>722</v>
      </c>
      <c r="E81" t="s">
        <v>135</v>
      </c>
      <c r="F81" t="s">
        <v>1480</v>
      </c>
      <c r="G81" t="s">
        <v>71</v>
      </c>
      <c r="H81">
        <v>12000</v>
      </c>
      <c r="I81">
        <v>100</v>
      </c>
      <c r="J81">
        <v>12000</v>
      </c>
      <c r="K81" s="2">
        <v>46150</v>
      </c>
      <c r="L81" t="s">
        <v>21</v>
      </c>
      <c r="M81" s="2">
        <v>46143</v>
      </c>
    </row>
    <row r="82" spans="1:13" x14ac:dyDescent="0.25">
      <c r="A82" t="s">
        <v>1544</v>
      </c>
      <c r="B82" t="s">
        <v>848</v>
      </c>
      <c r="C82" t="s">
        <v>408</v>
      </c>
      <c r="D82" t="s">
        <v>722</v>
      </c>
      <c r="E82" t="s">
        <v>135</v>
      </c>
      <c r="F82" t="s">
        <v>1480</v>
      </c>
      <c r="G82" t="s">
        <v>71</v>
      </c>
      <c r="H82">
        <v>12000</v>
      </c>
      <c r="I82">
        <v>100</v>
      </c>
      <c r="J82">
        <v>12000</v>
      </c>
      <c r="K82" s="2">
        <v>46199</v>
      </c>
      <c r="L82" t="s">
        <v>64</v>
      </c>
      <c r="M82" s="2">
        <v>46192</v>
      </c>
    </row>
    <row r="83" spans="1:13" x14ac:dyDescent="0.25">
      <c r="A83" t="s">
        <v>1545</v>
      </c>
      <c r="B83" t="s">
        <v>849</v>
      </c>
      <c r="C83" t="s">
        <v>413</v>
      </c>
      <c r="D83" t="s">
        <v>717</v>
      </c>
      <c r="E83" t="s">
        <v>19</v>
      </c>
      <c r="F83" t="s">
        <v>1460</v>
      </c>
      <c r="G83" t="s">
        <v>20</v>
      </c>
      <c r="H83">
        <v>10000</v>
      </c>
      <c r="I83">
        <v>85</v>
      </c>
      <c r="J83">
        <v>8500</v>
      </c>
      <c r="K83" s="2">
        <v>46205</v>
      </c>
      <c r="L83" t="s">
        <v>21</v>
      </c>
      <c r="M83" s="2">
        <v>46191</v>
      </c>
    </row>
    <row r="84" spans="1:13" x14ac:dyDescent="0.25">
      <c r="A84" t="s">
        <v>1546</v>
      </c>
      <c r="B84" t="s">
        <v>850</v>
      </c>
      <c r="C84" t="s">
        <v>416</v>
      </c>
      <c r="D84" t="s">
        <v>722</v>
      </c>
      <c r="E84" t="s">
        <v>135</v>
      </c>
      <c r="F84" t="s">
        <v>1480</v>
      </c>
      <c r="G84" t="s">
        <v>71</v>
      </c>
      <c r="H84">
        <v>12000</v>
      </c>
      <c r="I84">
        <v>100</v>
      </c>
      <c r="J84">
        <v>12000</v>
      </c>
      <c r="K84" s="2">
        <v>46082</v>
      </c>
      <c r="L84" t="s">
        <v>21</v>
      </c>
      <c r="M84" s="2">
        <v>46075</v>
      </c>
    </row>
    <row r="85" spans="1:13" x14ac:dyDescent="0.25">
      <c r="A85" t="s">
        <v>1547</v>
      </c>
      <c r="B85" t="s">
        <v>851</v>
      </c>
      <c r="C85" t="s">
        <v>420</v>
      </c>
      <c r="D85" t="s">
        <v>723</v>
      </c>
      <c r="E85" t="s">
        <v>31</v>
      </c>
      <c r="F85" t="s">
        <v>1463</v>
      </c>
      <c r="G85" t="s">
        <v>90</v>
      </c>
      <c r="H85">
        <v>6000</v>
      </c>
      <c r="I85">
        <v>50</v>
      </c>
      <c r="J85">
        <v>3000</v>
      </c>
      <c r="K85" s="2">
        <v>46142</v>
      </c>
      <c r="L85" t="s">
        <v>32</v>
      </c>
      <c r="M85" s="2">
        <v>46102</v>
      </c>
    </row>
    <row r="86" spans="1:13" x14ac:dyDescent="0.25">
      <c r="A86" t="s">
        <v>1548</v>
      </c>
      <c r="B86" t="s">
        <v>852</v>
      </c>
      <c r="C86" t="s">
        <v>424</v>
      </c>
      <c r="D86" t="s">
        <v>717</v>
      </c>
      <c r="E86" t="s">
        <v>19</v>
      </c>
      <c r="F86" t="s">
        <v>1460</v>
      </c>
      <c r="G86" t="s">
        <v>42</v>
      </c>
      <c r="H86">
        <v>7000</v>
      </c>
      <c r="I86">
        <v>40</v>
      </c>
      <c r="J86">
        <v>2800</v>
      </c>
      <c r="K86" s="2">
        <v>46306</v>
      </c>
      <c r="L86" t="s">
        <v>52</v>
      </c>
      <c r="M86" s="2">
        <v>46261</v>
      </c>
    </row>
    <row r="87" spans="1:13" x14ac:dyDescent="0.25">
      <c r="A87" t="s">
        <v>1549</v>
      </c>
      <c r="B87" t="s">
        <v>853</v>
      </c>
      <c r="C87" t="s">
        <v>428</v>
      </c>
      <c r="D87" t="s">
        <v>722</v>
      </c>
      <c r="E87" t="s">
        <v>135</v>
      </c>
      <c r="F87" t="s">
        <v>1480</v>
      </c>
      <c r="G87" t="s">
        <v>147</v>
      </c>
      <c r="H87">
        <v>0</v>
      </c>
      <c r="I87">
        <v>0</v>
      </c>
      <c r="J87">
        <v>0</v>
      </c>
      <c r="K87" s="2"/>
      <c r="L87" t="s">
        <v>32</v>
      </c>
      <c r="M87" s="2">
        <v>46121</v>
      </c>
    </row>
    <row r="88" spans="1:13" x14ac:dyDescent="0.25">
      <c r="A88" t="s">
        <v>1550</v>
      </c>
      <c r="B88" t="s">
        <v>854</v>
      </c>
      <c r="C88" t="s">
        <v>431</v>
      </c>
      <c r="D88" t="s">
        <v>721</v>
      </c>
      <c r="E88" t="s">
        <v>41</v>
      </c>
      <c r="F88" t="s">
        <v>1465</v>
      </c>
      <c r="G88" t="s">
        <v>147</v>
      </c>
      <c r="H88">
        <v>0</v>
      </c>
      <c r="I88">
        <v>0</v>
      </c>
      <c r="J88">
        <v>0</v>
      </c>
      <c r="K88" s="2"/>
      <c r="L88" t="s">
        <v>64</v>
      </c>
      <c r="M88" s="2">
        <v>46233</v>
      </c>
    </row>
    <row r="89" spans="1:13" x14ac:dyDescent="0.25">
      <c r="A89" t="s">
        <v>1551</v>
      </c>
      <c r="B89" t="s">
        <v>855</v>
      </c>
      <c r="C89" t="s">
        <v>435</v>
      </c>
      <c r="D89" t="s">
        <v>723</v>
      </c>
      <c r="E89" t="s">
        <v>31</v>
      </c>
      <c r="F89" t="s">
        <v>1463</v>
      </c>
      <c r="G89" t="s">
        <v>71</v>
      </c>
      <c r="H89">
        <v>12000</v>
      </c>
      <c r="I89">
        <v>100</v>
      </c>
      <c r="J89">
        <v>12000</v>
      </c>
      <c r="K89" s="2">
        <v>46115</v>
      </c>
      <c r="L89" t="s">
        <v>64</v>
      </c>
      <c r="M89" s="2">
        <v>46108</v>
      </c>
    </row>
    <row r="90" spans="1:13" x14ac:dyDescent="0.25">
      <c r="A90" t="s">
        <v>1552</v>
      </c>
      <c r="B90" t="s">
        <v>856</v>
      </c>
      <c r="C90" t="s">
        <v>439</v>
      </c>
      <c r="D90" t="s">
        <v>722</v>
      </c>
      <c r="E90" t="s">
        <v>135</v>
      </c>
      <c r="F90" t="s">
        <v>1480</v>
      </c>
      <c r="G90" t="s">
        <v>90</v>
      </c>
      <c r="H90">
        <v>6000</v>
      </c>
      <c r="I90">
        <v>50</v>
      </c>
      <c r="J90">
        <v>3000</v>
      </c>
      <c r="K90" s="2">
        <v>46074</v>
      </c>
      <c r="L90" t="s">
        <v>52</v>
      </c>
      <c r="M90" s="2">
        <v>46034</v>
      </c>
    </row>
    <row r="91" spans="1:13" x14ac:dyDescent="0.25">
      <c r="A91" t="s">
        <v>1553</v>
      </c>
      <c r="B91" t="s">
        <v>857</v>
      </c>
      <c r="C91" t="s">
        <v>443</v>
      </c>
      <c r="D91" t="s">
        <v>720</v>
      </c>
      <c r="E91" t="s">
        <v>70</v>
      </c>
      <c r="F91" t="s">
        <v>1469</v>
      </c>
      <c r="G91" t="s">
        <v>147</v>
      </c>
      <c r="H91">
        <v>0</v>
      </c>
      <c r="I91">
        <v>0</v>
      </c>
      <c r="J91">
        <v>0</v>
      </c>
      <c r="K91" s="2"/>
      <c r="L91" t="s">
        <v>64</v>
      </c>
      <c r="M91" s="2">
        <v>46245</v>
      </c>
    </row>
    <row r="92" spans="1:13" x14ac:dyDescent="0.25">
      <c r="A92" t="s">
        <v>1554</v>
      </c>
      <c r="B92" t="s">
        <v>858</v>
      </c>
      <c r="C92" t="s">
        <v>447</v>
      </c>
      <c r="D92" t="s">
        <v>720</v>
      </c>
      <c r="E92" t="s">
        <v>70</v>
      </c>
      <c r="F92" t="s">
        <v>1469</v>
      </c>
      <c r="G92" t="s">
        <v>96</v>
      </c>
      <c r="H92">
        <v>5000</v>
      </c>
      <c r="I92">
        <v>20</v>
      </c>
      <c r="J92">
        <v>1000</v>
      </c>
      <c r="K92" s="2">
        <v>46278</v>
      </c>
      <c r="L92" t="s">
        <v>52</v>
      </c>
      <c r="M92" s="2">
        <v>46223</v>
      </c>
    </row>
    <row r="93" spans="1:13" x14ac:dyDescent="0.25">
      <c r="A93" t="s">
        <v>1555</v>
      </c>
      <c r="B93" t="s">
        <v>859</v>
      </c>
      <c r="C93" t="s">
        <v>451</v>
      </c>
      <c r="D93" t="s">
        <v>721</v>
      </c>
      <c r="E93" t="s">
        <v>41</v>
      </c>
      <c r="F93" t="s">
        <v>1465</v>
      </c>
      <c r="G93" t="s">
        <v>42</v>
      </c>
      <c r="H93">
        <v>7000</v>
      </c>
      <c r="I93">
        <v>40</v>
      </c>
      <c r="J93">
        <v>2800</v>
      </c>
      <c r="K93" s="2">
        <v>46226</v>
      </c>
      <c r="L93" t="s">
        <v>21</v>
      </c>
      <c r="M93" s="2">
        <v>46181</v>
      </c>
    </row>
    <row r="94" spans="1:13" x14ac:dyDescent="0.25">
      <c r="A94" t="s">
        <v>1556</v>
      </c>
      <c r="B94" t="s">
        <v>860</v>
      </c>
      <c r="C94" t="s">
        <v>457</v>
      </c>
      <c r="D94" t="s">
        <v>717</v>
      </c>
      <c r="E94" t="s">
        <v>19</v>
      </c>
      <c r="F94" t="s">
        <v>1460</v>
      </c>
      <c r="G94" t="s">
        <v>71</v>
      </c>
      <c r="H94">
        <v>12000</v>
      </c>
      <c r="I94">
        <v>100</v>
      </c>
      <c r="J94">
        <v>12000</v>
      </c>
      <c r="K94" s="2">
        <v>46207</v>
      </c>
      <c r="L94" t="s">
        <v>32</v>
      </c>
      <c r="M94" s="2">
        <v>46200</v>
      </c>
    </row>
    <row r="95" spans="1:13" x14ac:dyDescent="0.25">
      <c r="A95" t="s">
        <v>1557</v>
      </c>
      <c r="B95" t="s">
        <v>861</v>
      </c>
      <c r="C95" t="s">
        <v>461</v>
      </c>
      <c r="D95" t="s">
        <v>721</v>
      </c>
      <c r="E95" t="s">
        <v>41</v>
      </c>
      <c r="F95" t="s">
        <v>1465</v>
      </c>
      <c r="G95" t="s">
        <v>20</v>
      </c>
      <c r="H95">
        <v>10000</v>
      </c>
      <c r="I95">
        <v>85</v>
      </c>
      <c r="J95">
        <v>8500</v>
      </c>
      <c r="K95" s="2">
        <v>46099</v>
      </c>
      <c r="L95" t="s">
        <v>32</v>
      </c>
      <c r="M95" s="2">
        <v>46085</v>
      </c>
    </row>
    <row r="96" spans="1:13" x14ac:dyDescent="0.25">
      <c r="A96" t="s">
        <v>1558</v>
      </c>
      <c r="B96" t="s">
        <v>862</v>
      </c>
      <c r="C96" t="s">
        <v>465</v>
      </c>
      <c r="D96" t="s">
        <v>717</v>
      </c>
      <c r="E96" t="s">
        <v>19</v>
      </c>
      <c r="F96" t="s">
        <v>1460</v>
      </c>
      <c r="G96" t="s">
        <v>20</v>
      </c>
      <c r="H96">
        <v>10000</v>
      </c>
      <c r="I96">
        <v>85</v>
      </c>
      <c r="J96">
        <v>8500</v>
      </c>
      <c r="K96" s="2">
        <v>46164</v>
      </c>
      <c r="L96" t="s">
        <v>32</v>
      </c>
      <c r="M96" s="2">
        <v>46150</v>
      </c>
    </row>
    <row r="97" spans="1:13" x14ac:dyDescent="0.25">
      <c r="A97" t="s">
        <v>1559</v>
      </c>
      <c r="B97" t="s">
        <v>863</v>
      </c>
      <c r="C97" t="s">
        <v>470</v>
      </c>
      <c r="D97" t="s">
        <v>717</v>
      </c>
      <c r="E97" t="s">
        <v>19</v>
      </c>
      <c r="F97" t="s">
        <v>1460</v>
      </c>
      <c r="G97" t="s">
        <v>71</v>
      </c>
      <c r="H97">
        <v>12000</v>
      </c>
      <c r="I97">
        <v>100</v>
      </c>
      <c r="J97">
        <v>12000</v>
      </c>
      <c r="K97" s="2">
        <v>46203</v>
      </c>
      <c r="L97" t="s">
        <v>64</v>
      </c>
      <c r="M97" s="2">
        <v>46196</v>
      </c>
    </row>
    <row r="98" spans="1:13" x14ac:dyDescent="0.25">
      <c r="A98" t="s">
        <v>1560</v>
      </c>
      <c r="B98" t="s">
        <v>864</v>
      </c>
      <c r="C98" t="s">
        <v>474</v>
      </c>
      <c r="D98" t="s">
        <v>722</v>
      </c>
      <c r="E98" t="s">
        <v>135</v>
      </c>
      <c r="F98" t="s">
        <v>1480</v>
      </c>
      <c r="G98" t="s">
        <v>84</v>
      </c>
      <c r="H98">
        <v>8000</v>
      </c>
      <c r="I98">
        <v>65</v>
      </c>
      <c r="J98">
        <v>5200</v>
      </c>
      <c r="K98" s="2">
        <v>46151</v>
      </c>
      <c r="L98" t="s">
        <v>32</v>
      </c>
      <c r="M98" s="2">
        <v>46121</v>
      </c>
    </row>
    <row r="99" spans="1:13" x14ac:dyDescent="0.25">
      <c r="A99" t="s">
        <v>1561</v>
      </c>
      <c r="B99" t="s">
        <v>865</v>
      </c>
      <c r="C99" t="s">
        <v>477</v>
      </c>
      <c r="D99" t="s">
        <v>721</v>
      </c>
      <c r="E99" t="s">
        <v>41</v>
      </c>
      <c r="F99" t="s">
        <v>1465</v>
      </c>
      <c r="G99" t="s">
        <v>51</v>
      </c>
      <c r="H99">
        <v>4000</v>
      </c>
      <c r="I99">
        <v>10</v>
      </c>
      <c r="J99">
        <v>400</v>
      </c>
      <c r="K99" s="2">
        <v>46153</v>
      </c>
      <c r="L99" t="s">
        <v>52</v>
      </c>
      <c r="M99" s="2">
        <v>46093</v>
      </c>
    </row>
    <row r="100" spans="1:13" x14ac:dyDescent="0.25">
      <c r="A100" t="s">
        <v>1562</v>
      </c>
      <c r="B100" t="s">
        <v>866</v>
      </c>
      <c r="C100" t="s">
        <v>482</v>
      </c>
      <c r="D100" t="s">
        <v>723</v>
      </c>
      <c r="E100" t="s">
        <v>31</v>
      </c>
      <c r="F100" t="s">
        <v>1463</v>
      </c>
      <c r="G100" t="s">
        <v>104</v>
      </c>
      <c r="H100">
        <v>9000</v>
      </c>
      <c r="I100">
        <v>75</v>
      </c>
      <c r="J100">
        <v>6750</v>
      </c>
      <c r="K100" s="2">
        <v>46206</v>
      </c>
      <c r="L100" t="s">
        <v>32</v>
      </c>
      <c r="M100" s="2">
        <v>46185</v>
      </c>
    </row>
    <row r="101" spans="1:13" x14ac:dyDescent="0.25">
      <c r="A101" t="s">
        <v>1563</v>
      </c>
      <c r="B101" t="s">
        <v>867</v>
      </c>
      <c r="C101" t="s">
        <v>486</v>
      </c>
      <c r="D101" t="s">
        <v>721</v>
      </c>
      <c r="E101" t="s">
        <v>41</v>
      </c>
      <c r="F101" t="s">
        <v>1465</v>
      </c>
      <c r="G101" t="s">
        <v>71</v>
      </c>
      <c r="H101">
        <v>12000</v>
      </c>
      <c r="I101">
        <v>100</v>
      </c>
      <c r="J101">
        <v>12000</v>
      </c>
      <c r="K101" s="2">
        <v>46178</v>
      </c>
      <c r="L101" t="s">
        <v>21</v>
      </c>
      <c r="M101" s="2">
        <v>46171</v>
      </c>
    </row>
    <row r="102" spans="1:13" x14ac:dyDescent="0.25">
      <c r="A102" t="s">
        <v>1564</v>
      </c>
      <c r="B102" t="s">
        <v>868</v>
      </c>
      <c r="C102" t="s">
        <v>490</v>
      </c>
      <c r="D102" t="s">
        <v>720</v>
      </c>
      <c r="E102" t="s">
        <v>70</v>
      </c>
      <c r="F102" t="s">
        <v>1469</v>
      </c>
      <c r="G102" t="s">
        <v>147</v>
      </c>
      <c r="H102">
        <v>0</v>
      </c>
      <c r="I102">
        <v>0</v>
      </c>
      <c r="J102">
        <v>0</v>
      </c>
      <c r="K102" s="2"/>
      <c r="L102" t="s">
        <v>64</v>
      </c>
      <c r="M102" s="2">
        <v>46158</v>
      </c>
    </row>
    <row r="103" spans="1:13" x14ac:dyDescent="0.25">
      <c r="A103" t="s">
        <v>1565</v>
      </c>
      <c r="B103" t="s">
        <v>869</v>
      </c>
      <c r="C103" t="s">
        <v>494</v>
      </c>
      <c r="D103" t="s">
        <v>717</v>
      </c>
      <c r="E103" t="s">
        <v>19</v>
      </c>
      <c r="F103" t="s">
        <v>1460</v>
      </c>
      <c r="G103" t="s">
        <v>71</v>
      </c>
      <c r="H103">
        <v>12000</v>
      </c>
      <c r="I103">
        <v>100</v>
      </c>
      <c r="J103">
        <v>12000</v>
      </c>
      <c r="K103" s="2">
        <v>46066</v>
      </c>
      <c r="L103" t="s">
        <v>21</v>
      </c>
      <c r="M103" s="2">
        <v>46059</v>
      </c>
    </row>
    <row r="104" spans="1:13" x14ac:dyDescent="0.25">
      <c r="A104" t="s">
        <v>1566</v>
      </c>
      <c r="B104" t="s">
        <v>870</v>
      </c>
      <c r="C104" t="s">
        <v>498</v>
      </c>
      <c r="D104" t="s">
        <v>723</v>
      </c>
      <c r="E104" t="s">
        <v>31</v>
      </c>
      <c r="F104" t="s">
        <v>1463</v>
      </c>
      <c r="G104" t="s">
        <v>96</v>
      </c>
      <c r="H104">
        <v>5000</v>
      </c>
      <c r="I104">
        <v>20</v>
      </c>
      <c r="J104">
        <v>1000</v>
      </c>
      <c r="K104" s="2">
        <v>46172</v>
      </c>
      <c r="L104" t="s">
        <v>52</v>
      </c>
      <c r="M104" s="2">
        <v>46117</v>
      </c>
    </row>
    <row r="105" spans="1:13" x14ac:dyDescent="0.25">
      <c r="A105" t="s">
        <v>1567</v>
      </c>
      <c r="B105" t="s">
        <v>871</v>
      </c>
      <c r="C105" t="s">
        <v>503</v>
      </c>
      <c r="D105" t="s">
        <v>722</v>
      </c>
      <c r="E105" t="s">
        <v>135</v>
      </c>
      <c r="F105" t="s">
        <v>1480</v>
      </c>
      <c r="G105" t="s">
        <v>51</v>
      </c>
      <c r="H105">
        <v>4000</v>
      </c>
      <c r="I105">
        <v>10</v>
      </c>
      <c r="J105">
        <v>400</v>
      </c>
      <c r="K105" s="2">
        <v>46317</v>
      </c>
      <c r="L105" t="s">
        <v>64</v>
      </c>
      <c r="M105" s="2">
        <v>46257</v>
      </c>
    </row>
    <row r="106" spans="1:13" x14ac:dyDescent="0.25">
      <c r="A106" t="s">
        <v>1568</v>
      </c>
      <c r="B106" t="s">
        <v>872</v>
      </c>
      <c r="C106" t="s">
        <v>507</v>
      </c>
      <c r="D106" t="s">
        <v>717</v>
      </c>
      <c r="E106" t="s">
        <v>19</v>
      </c>
      <c r="F106" t="s">
        <v>1460</v>
      </c>
      <c r="G106" t="s">
        <v>42</v>
      </c>
      <c r="H106">
        <v>7000</v>
      </c>
      <c r="I106">
        <v>40</v>
      </c>
      <c r="J106">
        <v>2800</v>
      </c>
      <c r="K106" s="2">
        <v>46310</v>
      </c>
      <c r="L106" t="s">
        <v>21</v>
      </c>
      <c r="M106" s="2">
        <v>46265</v>
      </c>
    </row>
    <row r="107" spans="1:13" x14ac:dyDescent="0.25">
      <c r="A107" t="s">
        <v>1569</v>
      </c>
      <c r="B107" t="s">
        <v>873</v>
      </c>
      <c r="C107" t="s">
        <v>511</v>
      </c>
      <c r="D107" t="s">
        <v>722</v>
      </c>
      <c r="E107" t="s">
        <v>135</v>
      </c>
      <c r="F107" t="s">
        <v>1480</v>
      </c>
      <c r="G107" t="s">
        <v>71</v>
      </c>
      <c r="H107">
        <v>12000</v>
      </c>
      <c r="I107">
        <v>100</v>
      </c>
      <c r="J107">
        <v>12000</v>
      </c>
      <c r="K107" s="2">
        <v>46201</v>
      </c>
      <c r="L107" t="s">
        <v>64</v>
      </c>
      <c r="M107" s="2">
        <v>46194</v>
      </c>
    </row>
    <row r="108" spans="1:13" x14ac:dyDescent="0.25">
      <c r="A108" t="s">
        <v>1570</v>
      </c>
      <c r="B108" t="s">
        <v>874</v>
      </c>
      <c r="C108" t="s">
        <v>514</v>
      </c>
      <c r="D108" t="s">
        <v>722</v>
      </c>
      <c r="E108" t="s">
        <v>135</v>
      </c>
      <c r="F108" t="s">
        <v>1480</v>
      </c>
      <c r="G108" t="s">
        <v>84</v>
      </c>
      <c r="H108">
        <v>8000</v>
      </c>
      <c r="I108">
        <v>65</v>
      </c>
      <c r="J108">
        <v>5200</v>
      </c>
      <c r="K108" s="2">
        <v>46229</v>
      </c>
      <c r="L108" t="s">
        <v>21</v>
      </c>
      <c r="M108" s="2">
        <v>46199</v>
      </c>
    </row>
    <row r="109" spans="1:13" x14ac:dyDescent="0.25">
      <c r="A109" t="s">
        <v>1571</v>
      </c>
      <c r="B109" t="s">
        <v>875</v>
      </c>
      <c r="C109" t="s">
        <v>518</v>
      </c>
      <c r="D109" t="s">
        <v>723</v>
      </c>
      <c r="E109" t="s">
        <v>31</v>
      </c>
      <c r="F109" t="s">
        <v>1463</v>
      </c>
      <c r="G109" t="s">
        <v>104</v>
      </c>
      <c r="H109">
        <v>9000</v>
      </c>
      <c r="I109">
        <v>75</v>
      </c>
      <c r="J109">
        <v>6750</v>
      </c>
      <c r="K109" s="2">
        <v>46145</v>
      </c>
      <c r="L109" t="s">
        <v>21</v>
      </c>
      <c r="M109" s="2">
        <v>46124</v>
      </c>
    </row>
    <row r="110" spans="1:13" x14ac:dyDescent="0.25">
      <c r="A110" t="s">
        <v>1572</v>
      </c>
      <c r="B110" t="s">
        <v>876</v>
      </c>
      <c r="C110" t="s">
        <v>522</v>
      </c>
      <c r="D110" t="s">
        <v>723</v>
      </c>
      <c r="E110" t="s">
        <v>31</v>
      </c>
      <c r="F110" t="s">
        <v>1463</v>
      </c>
      <c r="G110" t="s">
        <v>51</v>
      </c>
      <c r="H110">
        <v>4000</v>
      </c>
      <c r="I110">
        <v>10</v>
      </c>
      <c r="J110">
        <v>400</v>
      </c>
      <c r="K110" s="2">
        <v>46284</v>
      </c>
      <c r="L110" t="s">
        <v>21</v>
      </c>
      <c r="M110" s="2">
        <v>46224</v>
      </c>
    </row>
    <row r="111" spans="1:13" x14ac:dyDescent="0.25">
      <c r="A111" t="s">
        <v>1573</v>
      </c>
      <c r="B111" t="s">
        <v>877</v>
      </c>
      <c r="C111" t="s">
        <v>526</v>
      </c>
      <c r="D111" t="s">
        <v>720</v>
      </c>
      <c r="E111" t="s">
        <v>70</v>
      </c>
      <c r="F111" t="s">
        <v>1469</v>
      </c>
      <c r="G111" t="s">
        <v>90</v>
      </c>
      <c r="H111">
        <v>6000</v>
      </c>
      <c r="I111">
        <v>50</v>
      </c>
      <c r="J111">
        <v>3000</v>
      </c>
      <c r="K111" s="2">
        <v>46147</v>
      </c>
      <c r="L111" t="s">
        <v>32</v>
      </c>
      <c r="M111" s="2">
        <v>46107</v>
      </c>
    </row>
    <row r="112" spans="1:13" x14ac:dyDescent="0.25">
      <c r="A112" t="s">
        <v>1574</v>
      </c>
      <c r="B112" t="s">
        <v>878</v>
      </c>
      <c r="C112" t="s">
        <v>530</v>
      </c>
      <c r="D112" t="s">
        <v>721</v>
      </c>
      <c r="E112" t="s">
        <v>41</v>
      </c>
      <c r="F112" t="s">
        <v>1465</v>
      </c>
      <c r="G112" t="s">
        <v>42</v>
      </c>
      <c r="H112">
        <v>7000</v>
      </c>
      <c r="I112">
        <v>40</v>
      </c>
      <c r="J112">
        <v>2800</v>
      </c>
      <c r="K112" s="2">
        <v>46237</v>
      </c>
      <c r="L112" t="s">
        <v>21</v>
      </c>
      <c r="M112" s="2">
        <v>46192</v>
      </c>
    </row>
    <row r="113" spans="1:13" x14ac:dyDescent="0.25">
      <c r="A113" t="s">
        <v>1575</v>
      </c>
      <c r="B113" t="s">
        <v>879</v>
      </c>
      <c r="C113" t="s">
        <v>533</v>
      </c>
      <c r="D113" t="s">
        <v>717</v>
      </c>
      <c r="E113" t="s">
        <v>19</v>
      </c>
      <c r="F113" t="s">
        <v>1460</v>
      </c>
      <c r="G113" t="s">
        <v>42</v>
      </c>
      <c r="H113">
        <v>7000</v>
      </c>
      <c r="I113">
        <v>40</v>
      </c>
      <c r="J113">
        <v>2800</v>
      </c>
      <c r="K113" s="2">
        <v>46081</v>
      </c>
      <c r="L113" t="s">
        <v>64</v>
      </c>
      <c r="M113" s="2">
        <v>46036</v>
      </c>
    </row>
    <row r="114" spans="1:13" x14ac:dyDescent="0.25">
      <c r="A114" t="s">
        <v>1576</v>
      </c>
      <c r="B114" t="s">
        <v>880</v>
      </c>
      <c r="C114" t="s">
        <v>537</v>
      </c>
      <c r="D114" t="s">
        <v>721</v>
      </c>
      <c r="E114" t="s">
        <v>41</v>
      </c>
      <c r="F114" t="s">
        <v>1465</v>
      </c>
      <c r="G114" t="s">
        <v>147</v>
      </c>
      <c r="H114">
        <v>0</v>
      </c>
      <c r="I114">
        <v>0</v>
      </c>
      <c r="J114">
        <v>0</v>
      </c>
      <c r="K114" s="2"/>
      <c r="L114" t="s">
        <v>21</v>
      </c>
      <c r="M114" s="2">
        <v>46138</v>
      </c>
    </row>
    <row r="115" spans="1:13" x14ac:dyDescent="0.25">
      <c r="A115" t="s">
        <v>1577</v>
      </c>
      <c r="B115" t="s">
        <v>881</v>
      </c>
      <c r="C115" t="s">
        <v>542</v>
      </c>
      <c r="D115" t="s">
        <v>717</v>
      </c>
      <c r="E115" t="s">
        <v>19</v>
      </c>
      <c r="F115" t="s">
        <v>1460</v>
      </c>
      <c r="G115" t="s">
        <v>51</v>
      </c>
      <c r="H115">
        <v>4000</v>
      </c>
      <c r="I115">
        <v>10</v>
      </c>
      <c r="J115">
        <v>400</v>
      </c>
      <c r="K115" s="2">
        <v>46299</v>
      </c>
      <c r="L115" t="s">
        <v>52</v>
      </c>
      <c r="M115" s="2">
        <v>46239</v>
      </c>
    </row>
    <row r="116" spans="1:13" x14ac:dyDescent="0.25">
      <c r="A116" t="s">
        <v>1578</v>
      </c>
      <c r="B116" t="s">
        <v>882</v>
      </c>
      <c r="C116" t="s">
        <v>546</v>
      </c>
      <c r="D116" t="s">
        <v>721</v>
      </c>
      <c r="E116" t="s">
        <v>41</v>
      </c>
      <c r="F116" t="s">
        <v>1465</v>
      </c>
      <c r="G116" t="s">
        <v>42</v>
      </c>
      <c r="H116">
        <v>7000</v>
      </c>
      <c r="I116">
        <v>40</v>
      </c>
      <c r="J116">
        <v>2800</v>
      </c>
      <c r="K116" s="2">
        <v>46100</v>
      </c>
      <c r="L116" t="s">
        <v>21</v>
      </c>
      <c r="M116" s="2">
        <v>46055</v>
      </c>
    </row>
    <row r="117" spans="1:13" x14ac:dyDescent="0.25">
      <c r="A117" t="s">
        <v>1579</v>
      </c>
      <c r="B117" t="s">
        <v>883</v>
      </c>
      <c r="C117" t="s">
        <v>550</v>
      </c>
      <c r="D117" t="s">
        <v>723</v>
      </c>
      <c r="E117" t="s">
        <v>31</v>
      </c>
      <c r="F117" t="s">
        <v>1463</v>
      </c>
      <c r="G117" t="s">
        <v>84</v>
      </c>
      <c r="H117">
        <v>8000</v>
      </c>
      <c r="I117">
        <v>65</v>
      </c>
      <c r="J117">
        <v>5200</v>
      </c>
      <c r="K117" s="2">
        <v>46182</v>
      </c>
      <c r="L117" t="s">
        <v>52</v>
      </c>
      <c r="M117" s="2">
        <v>46152</v>
      </c>
    </row>
    <row r="118" spans="1:13" x14ac:dyDescent="0.25">
      <c r="A118" t="s">
        <v>1580</v>
      </c>
      <c r="B118" t="s">
        <v>884</v>
      </c>
      <c r="C118" t="s">
        <v>555</v>
      </c>
      <c r="D118" t="s">
        <v>722</v>
      </c>
      <c r="E118" t="s">
        <v>135</v>
      </c>
      <c r="F118" t="s">
        <v>1480</v>
      </c>
      <c r="G118" t="s">
        <v>71</v>
      </c>
      <c r="H118">
        <v>12000</v>
      </c>
      <c r="I118">
        <v>100</v>
      </c>
      <c r="J118">
        <v>12000</v>
      </c>
      <c r="K118" s="2">
        <v>46135</v>
      </c>
      <c r="L118" t="s">
        <v>32</v>
      </c>
      <c r="M118" s="2">
        <v>46128</v>
      </c>
    </row>
    <row r="119" spans="1:13" x14ac:dyDescent="0.25">
      <c r="A119" t="s">
        <v>1581</v>
      </c>
      <c r="B119" t="s">
        <v>885</v>
      </c>
      <c r="C119" t="s">
        <v>559</v>
      </c>
      <c r="D119" t="s">
        <v>721</v>
      </c>
      <c r="E119" t="s">
        <v>41</v>
      </c>
      <c r="F119" t="s">
        <v>1465</v>
      </c>
      <c r="G119" t="s">
        <v>84</v>
      </c>
      <c r="H119">
        <v>8000</v>
      </c>
      <c r="I119">
        <v>65</v>
      </c>
      <c r="J119">
        <v>5200</v>
      </c>
      <c r="K119" s="2">
        <v>46297</v>
      </c>
      <c r="L119" t="s">
        <v>64</v>
      </c>
      <c r="M119" s="2">
        <v>46267</v>
      </c>
    </row>
    <row r="120" spans="1:13" x14ac:dyDescent="0.25">
      <c r="A120" t="s">
        <v>1582</v>
      </c>
      <c r="B120" t="s">
        <v>886</v>
      </c>
      <c r="C120" t="s">
        <v>563</v>
      </c>
      <c r="D120" t="s">
        <v>717</v>
      </c>
      <c r="E120" t="s">
        <v>19</v>
      </c>
      <c r="F120" t="s">
        <v>1460</v>
      </c>
      <c r="G120" t="s">
        <v>104</v>
      </c>
      <c r="H120">
        <v>9000</v>
      </c>
      <c r="I120">
        <v>75</v>
      </c>
      <c r="J120">
        <v>6750</v>
      </c>
      <c r="K120" s="2">
        <v>46186</v>
      </c>
      <c r="L120" t="s">
        <v>32</v>
      </c>
      <c r="M120" s="2">
        <v>46165</v>
      </c>
    </row>
    <row r="121" spans="1:13" x14ac:dyDescent="0.25">
      <c r="A121" t="s">
        <v>1583</v>
      </c>
      <c r="B121" t="s">
        <v>887</v>
      </c>
      <c r="C121" t="s">
        <v>566</v>
      </c>
      <c r="D121" t="s">
        <v>722</v>
      </c>
      <c r="E121" t="s">
        <v>135</v>
      </c>
      <c r="F121" t="s">
        <v>1480</v>
      </c>
      <c r="G121" t="s">
        <v>51</v>
      </c>
      <c r="H121">
        <v>4000</v>
      </c>
      <c r="I121">
        <v>10</v>
      </c>
      <c r="J121">
        <v>400</v>
      </c>
      <c r="K121" s="2">
        <v>46236</v>
      </c>
      <c r="L121" t="s">
        <v>64</v>
      </c>
      <c r="M121" s="2">
        <v>46176</v>
      </c>
    </row>
    <row r="122" spans="1:13" x14ac:dyDescent="0.25">
      <c r="A122" t="s">
        <v>1584</v>
      </c>
      <c r="B122" t="s">
        <v>888</v>
      </c>
      <c r="C122" t="s">
        <v>570</v>
      </c>
      <c r="D122" t="s">
        <v>720</v>
      </c>
      <c r="E122" t="s">
        <v>70</v>
      </c>
      <c r="F122" t="s">
        <v>1469</v>
      </c>
      <c r="G122" t="s">
        <v>96</v>
      </c>
      <c r="H122">
        <v>5000</v>
      </c>
      <c r="I122">
        <v>20</v>
      </c>
      <c r="J122">
        <v>1000</v>
      </c>
      <c r="K122" s="2">
        <v>46294</v>
      </c>
      <c r="L122" t="s">
        <v>64</v>
      </c>
      <c r="M122" s="2">
        <v>46239</v>
      </c>
    </row>
    <row r="123" spans="1:13" x14ac:dyDescent="0.25">
      <c r="A123" t="s">
        <v>1585</v>
      </c>
      <c r="B123" t="s">
        <v>889</v>
      </c>
      <c r="C123" t="s">
        <v>573</v>
      </c>
      <c r="D123" t="s">
        <v>723</v>
      </c>
      <c r="E123" t="s">
        <v>31</v>
      </c>
      <c r="F123" t="s">
        <v>1463</v>
      </c>
      <c r="G123" t="s">
        <v>147</v>
      </c>
      <c r="H123">
        <v>0</v>
      </c>
      <c r="I123">
        <v>0</v>
      </c>
      <c r="J123">
        <v>0</v>
      </c>
      <c r="K123" s="2"/>
      <c r="L123" t="s">
        <v>21</v>
      </c>
      <c r="M123" s="2">
        <v>46178</v>
      </c>
    </row>
    <row r="124" spans="1:13" x14ac:dyDescent="0.25">
      <c r="A124" t="s">
        <v>1586</v>
      </c>
      <c r="B124" t="s">
        <v>890</v>
      </c>
      <c r="C124" t="s">
        <v>576</v>
      </c>
      <c r="D124" t="s">
        <v>717</v>
      </c>
      <c r="E124" t="s">
        <v>19</v>
      </c>
      <c r="F124" t="s">
        <v>1460</v>
      </c>
      <c r="G124" t="s">
        <v>42</v>
      </c>
      <c r="H124">
        <v>7000</v>
      </c>
      <c r="I124">
        <v>40</v>
      </c>
      <c r="J124">
        <v>2800</v>
      </c>
      <c r="K124" s="2">
        <v>46212</v>
      </c>
      <c r="L124" t="s">
        <v>32</v>
      </c>
      <c r="M124" s="2">
        <v>46167</v>
      </c>
    </row>
    <row r="125" spans="1:13" x14ac:dyDescent="0.25">
      <c r="A125" t="s">
        <v>1587</v>
      </c>
      <c r="B125" t="s">
        <v>891</v>
      </c>
      <c r="C125" t="s">
        <v>580</v>
      </c>
      <c r="D125" t="s">
        <v>720</v>
      </c>
      <c r="E125" t="s">
        <v>70</v>
      </c>
      <c r="F125" t="s">
        <v>1469</v>
      </c>
      <c r="G125" t="s">
        <v>20</v>
      </c>
      <c r="H125">
        <v>10000</v>
      </c>
      <c r="I125">
        <v>85</v>
      </c>
      <c r="J125">
        <v>8500</v>
      </c>
      <c r="K125" s="2">
        <v>46153</v>
      </c>
      <c r="L125" t="s">
        <v>52</v>
      </c>
      <c r="M125" s="2">
        <v>46139</v>
      </c>
    </row>
    <row r="126" spans="1:13" x14ac:dyDescent="0.25">
      <c r="A126" t="s">
        <v>1588</v>
      </c>
      <c r="B126" t="s">
        <v>892</v>
      </c>
      <c r="C126" t="s">
        <v>584</v>
      </c>
      <c r="D126" t="s">
        <v>717</v>
      </c>
      <c r="E126" t="s">
        <v>19</v>
      </c>
      <c r="F126" t="s">
        <v>1460</v>
      </c>
      <c r="G126" t="s">
        <v>51</v>
      </c>
      <c r="H126">
        <v>4000</v>
      </c>
      <c r="I126">
        <v>10</v>
      </c>
      <c r="J126">
        <v>400</v>
      </c>
      <c r="K126" s="2">
        <v>46123</v>
      </c>
      <c r="L126" t="s">
        <v>32</v>
      </c>
      <c r="M126" s="2">
        <v>46063</v>
      </c>
    </row>
    <row r="127" spans="1:13" x14ac:dyDescent="0.25">
      <c r="A127" t="s">
        <v>1589</v>
      </c>
      <c r="B127" t="s">
        <v>893</v>
      </c>
      <c r="C127" t="s">
        <v>588</v>
      </c>
      <c r="D127" t="s">
        <v>722</v>
      </c>
      <c r="E127" t="s">
        <v>135</v>
      </c>
      <c r="F127" t="s">
        <v>1480</v>
      </c>
      <c r="G127" t="s">
        <v>20</v>
      </c>
      <c r="H127">
        <v>10000</v>
      </c>
      <c r="I127">
        <v>85</v>
      </c>
      <c r="J127">
        <v>8500</v>
      </c>
      <c r="K127" s="2">
        <v>46092</v>
      </c>
      <c r="L127" t="s">
        <v>64</v>
      </c>
      <c r="M127" s="2">
        <v>46078</v>
      </c>
    </row>
    <row r="128" spans="1:13" x14ac:dyDescent="0.25">
      <c r="A128" t="s">
        <v>1590</v>
      </c>
      <c r="B128" t="s">
        <v>894</v>
      </c>
      <c r="C128" t="s">
        <v>592</v>
      </c>
      <c r="D128" t="s">
        <v>723</v>
      </c>
      <c r="E128" t="s">
        <v>31</v>
      </c>
      <c r="F128" t="s">
        <v>1463</v>
      </c>
      <c r="G128" t="s">
        <v>84</v>
      </c>
      <c r="H128">
        <v>8000</v>
      </c>
      <c r="I128">
        <v>65</v>
      </c>
      <c r="J128">
        <v>5200</v>
      </c>
      <c r="K128" s="2">
        <v>46109</v>
      </c>
      <c r="L128" t="s">
        <v>21</v>
      </c>
      <c r="M128" s="2">
        <v>46079</v>
      </c>
    </row>
    <row r="129" spans="1:13" x14ac:dyDescent="0.25">
      <c r="A129" t="s">
        <v>1591</v>
      </c>
      <c r="B129" t="s">
        <v>895</v>
      </c>
      <c r="C129" t="s">
        <v>596</v>
      </c>
      <c r="D129" t="s">
        <v>721</v>
      </c>
      <c r="E129" t="s">
        <v>41</v>
      </c>
      <c r="F129" t="s">
        <v>1465</v>
      </c>
      <c r="G129" t="s">
        <v>84</v>
      </c>
      <c r="H129">
        <v>8000</v>
      </c>
      <c r="I129">
        <v>65</v>
      </c>
      <c r="J129">
        <v>5200</v>
      </c>
      <c r="K129" s="2">
        <v>46083</v>
      </c>
      <c r="L129" t="s">
        <v>64</v>
      </c>
      <c r="M129" s="2">
        <v>46053</v>
      </c>
    </row>
    <row r="130" spans="1:13" x14ac:dyDescent="0.25">
      <c r="A130" t="s">
        <v>1592</v>
      </c>
      <c r="B130" t="s">
        <v>896</v>
      </c>
      <c r="C130" t="s">
        <v>600</v>
      </c>
      <c r="D130" t="s">
        <v>723</v>
      </c>
      <c r="E130" t="s">
        <v>31</v>
      </c>
      <c r="F130" t="s">
        <v>1463</v>
      </c>
      <c r="G130" t="s">
        <v>147</v>
      </c>
      <c r="H130">
        <v>0</v>
      </c>
      <c r="I130">
        <v>0</v>
      </c>
      <c r="J130">
        <v>0</v>
      </c>
      <c r="K130" s="2"/>
      <c r="L130" t="s">
        <v>64</v>
      </c>
      <c r="M130" s="2">
        <v>46041</v>
      </c>
    </row>
    <row r="131" spans="1:13" x14ac:dyDescent="0.25">
      <c r="A131" t="s">
        <v>1593</v>
      </c>
      <c r="B131" t="s">
        <v>897</v>
      </c>
      <c r="C131" t="s">
        <v>604</v>
      </c>
      <c r="D131" t="s">
        <v>722</v>
      </c>
      <c r="E131" t="s">
        <v>135</v>
      </c>
      <c r="F131" t="s">
        <v>1480</v>
      </c>
      <c r="G131" t="s">
        <v>20</v>
      </c>
      <c r="H131">
        <v>10000</v>
      </c>
      <c r="I131">
        <v>85</v>
      </c>
      <c r="J131">
        <v>8500</v>
      </c>
      <c r="K131" s="2">
        <v>46111</v>
      </c>
      <c r="L131" t="s">
        <v>52</v>
      </c>
      <c r="M131" s="2">
        <v>46097</v>
      </c>
    </row>
    <row r="132" spans="1:13" x14ac:dyDescent="0.25">
      <c r="A132" t="s">
        <v>1594</v>
      </c>
      <c r="B132" t="s">
        <v>898</v>
      </c>
      <c r="C132" t="s">
        <v>608</v>
      </c>
      <c r="D132" t="s">
        <v>722</v>
      </c>
      <c r="E132" t="s">
        <v>135</v>
      </c>
      <c r="F132" t="s">
        <v>1480</v>
      </c>
      <c r="G132" t="s">
        <v>96</v>
      </c>
      <c r="H132">
        <v>5000</v>
      </c>
      <c r="I132">
        <v>20</v>
      </c>
      <c r="J132">
        <v>1000</v>
      </c>
      <c r="K132" s="2">
        <v>46189</v>
      </c>
      <c r="L132" t="s">
        <v>32</v>
      </c>
      <c r="M132" s="2">
        <v>46134</v>
      </c>
    </row>
    <row r="133" spans="1:13" x14ac:dyDescent="0.25">
      <c r="A133" t="s">
        <v>1595</v>
      </c>
      <c r="B133" t="s">
        <v>899</v>
      </c>
      <c r="C133" t="s">
        <v>611</v>
      </c>
      <c r="D133" t="s">
        <v>721</v>
      </c>
      <c r="E133" t="s">
        <v>41</v>
      </c>
      <c r="F133" t="s">
        <v>1465</v>
      </c>
      <c r="G133" t="s">
        <v>42</v>
      </c>
      <c r="H133">
        <v>7000</v>
      </c>
      <c r="I133">
        <v>40</v>
      </c>
      <c r="J133">
        <v>2800</v>
      </c>
      <c r="K133" s="2">
        <v>46198</v>
      </c>
      <c r="L133" t="s">
        <v>21</v>
      </c>
      <c r="M133" s="2">
        <v>46153</v>
      </c>
    </row>
    <row r="134" spans="1:13" x14ac:dyDescent="0.25">
      <c r="A134" t="s">
        <v>1596</v>
      </c>
      <c r="B134" t="s">
        <v>900</v>
      </c>
      <c r="C134" t="s">
        <v>614</v>
      </c>
      <c r="D134" t="s">
        <v>720</v>
      </c>
      <c r="E134" t="s">
        <v>70</v>
      </c>
      <c r="F134" t="s">
        <v>1469</v>
      </c>
      <c r="G134" t="s">
        <v>96</v>
      </c>
      <c r="H134">
        <v>5000</v>
      </c>
      <c r="I134">
        <v>20</v>
      </c>
      <c r="J134">
        <v>1000</v>
      </c>
      <c r="K134" s="2">
        <v>46143</v>
      </c>
      <c r="L134" t="s">
        <v>32</v>
      </c>
      <c r="M134" s="2">
        <v>46088</v>
      </c>
    </row>
    <row r="135" spans="1:13" x14ac:dyDescent="0.25">
      <c r="A135" t="s">
        <v>1597</v>
      </c>
      <c r="B135" t="s">
        <v>901</v>
      </c>
      <c r="C135" t="s">
        <v>618</v>
      </c>
      <c r="D135" t="s">
        <v>722</v>
      </c>
      <c r="E135" t="s">
        <v>135</v>
      </c>
      <c r="F135" t="s">
        <v>1480</v>
      </c>
      <c r="G135" t="s">
        <v>71</v>
      </c>
      <c r="H135">
        <v>12000</v>
      </c>
      <c r="I135">
        <v>100</v>
      </c>
      <c r="J135">
        <v>12000</v>
      </c>
      <c r="K135" s="2">
        <v>46251</v>
      </c>
      <c r="L135" t="s">
        <v>64</v>
      </c>
      <c r="M135" s="2">
        <v>46244</v>
      </c>
    </row>
    <row r="136" spans="1:13" x14ac:dyDescent="0.25">
      <c r="A136" t="s">
        <v>1598</v>
      </c>
      <c r="B136" t="s">
        <v>902</v>
      </c>
      <c r="C136" t="s">
        <v>622</v>
      </c>
      <c r="D136" t="s">
        <v>723</v>
      </c>
      <c r="E136" t="s">
        <v>31</v>
      </c>
      <c r="F136" t="s">
        <v>1463</v>
      </c>
      <c r="G136" t="s">
        <v>51</v>
      </c>
      <c r="H136">
        <v>4000</v>
      </c>
      <c r="I136">
        <v>10</v>
      </c>
      <c r="J136">
        <v>400</v>
      </c>
      <c r="K136" s="2">
        <v>46212</v>
      </c>
      <c r="L136" t="s">
        <v>64</v>
      </c>
      <c r="M136" s="2">
        <v>46152</v>
      </c>
    </row>
    <row r="137" spans="1:13" x14ac:dyDescent="0.25">
      <c r="A137" t="s">
        <v>1599</v>
      </c>
      <c r="B137" t="s">
        <v>903</v>
      </c>
      <c r="C137" t="s">
        <v>625</v>
      </c>
      <c r="D137" t="s">
        <v>717</v>
      </c>
      <c r="E137" t="s">
        <v>19</v>
      </c>
      <c r="F137" t="s">
        <v>1460</v>
      </c>
      <c r="G137" t="s">
        <v>96</v>
      </c>
      <c r="H137">
        <v>5000</v>
      </c>
      <c r="I137">
        <v>20</v>
      </c>
      <c r="J137">
        <v>1000</v>
      </c>
      <c r="K137" s="2">
        <v>46196</v>
      </c>
      <c r="L137" t="s">
        <v>52</v>
      </c>
      <c r="M137" s="2">
        <v>46141</v>
      </c>
    </row>
    <row r="138" spans="1:13" x14ac:dyDescent="0.25">
      <c r="A138" t="s">
        <v>1600</v>
      </c>
      <c r="B138" t="s">
        <v>904</v>
      </c>
      <c r="C138" t="s">
        <v>629</v>
      </c>
      <c r="D138" t="s">
        <v>722</v>
      </c>
      <c r="E138" t="s">
        <v>135</v>
      </c>
      <c r="F138" t="s">
        <v>1480</v>
      </c>
      <c r="G138" t="s">
        <v>147</v>
      </c>
      <c r="H138">
        <v>0</v>
      </c>
      <c r="I138">
        <v>0</v>
      </c>
      <c r="J138">
        <v>0</v>
      </c>
      <c r="K138" s="2"/>
      <c r="L138" t="s">
        <v>32</v>
      </c>
      <c r="M138" s="2">
        <v>46268</v>
      </c>
    </row>
    <row r="139" spans="1:13" x14ac:dyDescent="0.25">
      <c r="A139" t="s">
        <v>1601</v>
      </c>
      <c r="B139" t="s">
        <v>905</v>
      </c>
      <c r="C139" t="s">
        <v>632</v>
      </c>
      <c r="D139" t="s">
        <v>720</v>
      </c>
      <c r="E139" t="s">
        <v>70</v>
      </c>
      <c r="F139" t="s">
        <v>1469</v>
      </c>
      <c r="G139" t="s">
        <v>51</v>
      </c>
      <c r="H139">
        <v>4000</v>
      </c>
      <c r="I139">
        <v>10</v>
      </c>
      <c r="J139">
        <v>400</v>
      </c>
      <c r="K139" s="2">
        <v>46264</v>
      </c>
      <c r="L139" t="s">
        <v>32</v>
      </c>
      <c r="M139" s="2">
        <v>46204</v>
      </c>
    </row>
    <row r="140" spans="1:13" x14ac:dyDescent="0.25">
      <c r="A140" t="s">
        <v>1602</v>
      </c>
      <c r="B140" t="s">
        <v>906</v>
      </c>
      <c r="C140" t="s">
        <v>636</v>
      </c>
      <c r="D140" t="s">
        <v>721</v>
      </c>
      <c r="E140" t="s">
        <v>41</v>
      </c>
      <c r="F140" t="s">
        <v>1465</v>
      </c>
      <c r="G140" t="s">
        <v>20</v>
      </c>
      <c r="H140">
        <v>10000</v>
      </c>
      <c r="I140">
        <v>85</v>
      </c>
      <c r="J140">
        <v>8500</v>
      </c>
      <c r="K140" s="2">
        <v>46235</v>
      </c>
      <c r="L140" t="s">
        <v>52</v>
      </c>
      <c r="M140" s="2">
        <v>46221</v>
      </c>
    </row>
    <row r="141" spans="1:13" x14ac:dyDescent="0.25">
      <c r="A141" t="s">
        <v>1603</v>
      </c>
      <c r="B141" t="s">
        <v>907</v>
      </c>
      <c r="C141" t="s">
        <v>640</v>
      </c>
      <c r="D141" t="s">
        <v>717</v>
      </c>
      <c r="E141" t="s">
        <v>19</v>
      </c>
      <c r="F141" t="s">
        <v>1460</v>
      </c>
      <c r="G141" t="s">
        <v>147</v>
      </c>
      <c r="H141">
        <v>0</v>
      </c>
      <c r="I141">
        <v>0</v>
      </c>
      <c r="J141">
        <v>0</v>
      </c>
      <c r="K141" s="2"/>
      <c r="L141" t="s">
        <v>52</v>
      </c>
      <c r="M141" s="2">
        <v>46095</v>
      </c>
    </row>
    <row r="142" spans="1:13" x14ac:dyDescent="0.25">
      <c r="A142" t="s">
        <v>1604</v>
      </c>
      <c r="B142" t="s">
        <v>908</v>
      </c>
      <c r="C142" t="s">
        <v>644</v>
      </c>
      <c r="D142" t="s">
        <v>722</v>
      </c>
      <c r="E142" t="s">
        <v>135</v>
      </c>
      <c r="F142" t="s">
        <v>1480</v>
      </c>
      <c r="G142" t="s">
        <v>42</v>
      </c>
      <c r="H142">
        <v>7000</v>
      </c>
      <c r="I142">
        <v>40</v>
      </c>
      <c r="J142">
        <v>2800</v>
      </c>
      <c r="K142" s="2">
        <v>46147</v>
      </c>
      <c r="L142" t="s">
        <v>21</v>
      </c>
      <c r="M142" s="2">
        <v>46102</v>
      </c>
    </row>
    <row r="143" spans="1:13" x14ac:dyDescent="0.25">
      <c r="A143" t="s">
        <v>1605</v>
      </c>
      <c r="B143" t="s">
        <v>909</v>
      </c>
      <c r="C143" t="s">
        <v>647</v>
      </c>
      <c r="D143" t="s">
        <v>723</v>
      </c>
      <c r="E143" t="s">
        <v>31</v>
      </c>
      <c r="F143" t="s">
        <v>1463</v>
      </c>
      <c r="G143" t="s">
        <v>104</v>
      </c>
      <c r="H143">
        <v>9000</v>
      </c>
      <c r="I143">
        <v>75</v>
      </c>
      <c r="J143">
        <v>6750</v>
      </c>
      <c r="K143" s="2">
        <v>46136</v>
      </c>
      <c r="L143" t="s">
        <v>21</v>
      </c>
      <c r="M143" s="2">
        <v>46115</v>
      </c>
    </row>
    <row r="144" spans="1:13" x14ac:dyDescent="0.25">
      <c r="A144" t="s">
        <v>1606</v>
      </c>
      <c r="B144" t="s">
        <v>910</v>
      </c>
      <c r="C144" t="s">
        <v>651</v>
      </c>
      <c r="D144" t="s">
        <v>720</v>
      </c>
      <c r="E144" t="s">
        <v>70</v>
      </c>
      <c r="F144" t="s">
        <v>1469</v>
      </c>
      <c r="G144" t="s">
        <v>42</v>
      </c>
      <c r="H144">
        <v>7000</v>
      </c>
      <c r="I144">
        <v>40</v>
      </c>
      <c r="J144">
        <v>2800</v>
      </c>
      <c r="K144" s="2">
        <v>46143</v>
      </c>
      <c r="L144" t="s">
        <v>21</v>
      </c>
      <c r="M144" s="2">
        <v>46098</v>
      </c>
    </row>
    <row r="145" spans="1:13" x14ac:dyDescent="0.25">
      <c r="A145" t="s">
        <v>1607</v>
      </c>
      <c r="B145" t="s">
        <v>911</v>
      </c>
      <c r="C145" t="s">
        <v>654</v>
      </c>
      <c r="D145" t="s">
        <v>723</v>
      </c>
      <c r="E145" t="s">
        <v>31</v>
      </c>
      <c r="F145" t="s">
        <v>1463</v>
      </c>
      <c r="G145" t="s">
        <v>42</v>
      </c>
      <c r="H145">
        <v>7000</v>
      </c>
      <c r="I145">
        <v>40</v>
      </c>
      <c r="J145">
        <v>2800</v>
      </c>
      <c r="K145" s="2">
        <v>46107</v>
      </c>
      <c r="L145" t="s">
        <v>52</v>
      </c>
      <c r="M145" s="2">
        <v>46062</v>
      </c>
    </row>
    <row r="146" spans="1:13" x14ac:dyDescent="0.25">
      <c r="A146" t="s">
        <v>1608</v>
      </c>
      <c r="B146" t="s">
        <v>912</v>
      </c>
      <c r="C146" t="s">
        <v>658</v>
      </c>
      <c r="D146" t="s">
        <v>720</v>
      </c>
      <c r="E146" t="s">
        <v>70</v>
      </c>
      <c r="F146" t="s">
        <v>1469</v>
      </c>
      <c r="G146" t="s">
        <v>71</v>
      </c>
      <c r="H146">
        <v>12000</v>
      </c>
      <c r="I146">
        <v>100</v>
      </c>
      <c r="J146">
        <v>12000</v>
      </c>
      <c r="K146" s="2">
        <v>46222</v>
      </c>
      <c r="L146" t="s">
        <v>64</v>
      </c>
      <c r="M146" s="2">
        <v>46215</v>
      </c>
    </row>
    <row r="147" spans="1:13" x14ac:dyDescent="0.25">
      <c r="A147" t="s">
        <v>1609</v>
      </c>
      <c r="B147" t="s">
        <v>913</v>
      </c>
      <c r="C147" t="s">
        <v>662</v>
      </c>
      <c r="D147" t="s">
        <v>723</v>
      </c>
      <c r="E147" t="s">
        <v>31</v>
      </c>
      <c r="F147" t="s">
        <v>1463</v>
      </c>
      <c r="G147" t="s">
        <v>71</v>
      </c>
      <c r="H147">
        <v>12000</v>
      </c>
      <c r="I147">
        <v>100</v>
      </c>
      <c r="J147">
        <v>12000</v>
      </c>
      <c r="K147" s="2">
        <v>46226</v>
      </c>
      <c r="L147" t="s">
        <v>52</v>
      </c>
      <c r="M147" s="2">
        <v>46219</v>
      </c>
    </row>
    <row r="148" spans="1:13" x14ac:dyDescent="0.25">
      <c r="A148" t="s">
        <v>1610</v>
      </c>
      <c r="B148" t="s">
        <v>914</v>
      </c>
      <c r="C148" t="s">
        <v>666</v>
      </c>
      <c r="D148" t="s">
        <v>720</v>
      </c>
      <c r="E148" t="s">
        <v>70</v>
      </c>
      <c r="F148" t="s">
        <v>1469</v>
      </c>
      <c r="G148" t="s">
        <v>84</v>
      </c>
      <c r="H148">
        <v>8000</v>
      </c>
      <c r="I148">
        <v>65</v>
      </c>
      <c r="J148">
        <v>5200</v>
      </c>
      <c r="K148" s="2">
        <v>46217</v>
      </c>
      <c r="L148" t="s">
        <v>21</v>
      </c>
      <c r="M148" s="2">
        <v>46187</v>
      </c>
    </row>
    <row r="149" spans="1:13" x14ac:dyDescent="0.25">
      <c r="A149" t="s">
        <v>1611</v>
      </c>
      <c r="B149" t="s">
        <v>915</v>
      </c>
      <c r="C149" t="s">
        <v>670</v>
      </c>
      <c r="D149" t="s">
        <v>717</v>
      </c>
      <c r="E149" t="s">
        <v>19</v>
      </c>
      <c r="F149" t="s">
        <v>1460</v>
      </c>
      <c r="G149" t="s">
        <v>42</v>
      </c>
      <c r="H149">
        <v>7000</v>
      </c>
      <c r="I149">
        <v>40</v>
      </c>
      <c r="J149">
        <v>2800</v>
      </c>
      <c r="K149" s="2">
        <v>46183</v>
      </c>
      <c r="L149" t="s">
        <v>64</v>
      </c>
      <c r="M149" s="2">
        <v>46138</v>
      </c>
    </row>
    <row r="150" spans="1:13" x14ac:dyDescent="0.25">
      <c r="A150" t="s">
        <v>1612</v>
      </c>
      <c r="B150" t="s">
        <v>916</v>
      </c>
      <c r="C150" t="s">
        <v>673</v>
      </c>
      <c r="D150" t="s">
        <v>722</v>
      </c>
      <c r="E150" t="s">
        <v>135</v>
      </c>
      <c r="F150" t="s">
        <v>1480</v>
      </c>
      <c r="G150" t="s">
        <v>51</v>
      </c>
      <c r="H150">
        <v>4000</v>
      </c>
      <c r="I150">
        <v>10</v>
      </c>
      <c r="J150">
        <v>400</v>
      </c>
      <c r="K150" s="2">
        <v>46211</v>
      </c>
      <c r="L150" t="s">
        <v>52</v>
      </c>
      <c r="M150" s="2">
        <v>46151</v>
      </c>
    </row>
    <row r="151" spans="1:13" x14ac:dyDescent="0.25">
      <c r="A151" t="s">
        <v>1613</v>
      </c>
      <c r="B151" t="s">
        <v>917</v>
      </c>
      <c r="C151" t="s">
        <v>677</v>
      </c>
      <c r="D151" t="s">
        <v>717</v>
      </c>
      <c r="E151" t="s">
        <v>19</v>
      </c>
      <c r="F151" t="s">
        <v>1460</v>
      </c>
      <c r="G151" t="s">
        <v>104</v>
      </c>
      <c r="H151">
        <v>9000</v>
      </c>
      <c r="I151">
        <v>75</v>
      </c>
      <c r="J151">
        <v>6750</v>
      </c>
      <c r="K151" s="2">
        <v>46079</v>
      </c>
      <c r="L151" t="s">
        <v>32</v>
      </c>
      <c r="M151" s="2">
        <v>46058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4"/>
  <sheetViews>
    <sheetView workbookViewId="0">
      <selection activeCell="B3" sqref="B3"/>
    </sheetView>
  </sheetViews>
  <sheetFormatPr defaultColWidth="12.140625" defaultRowHeight="15" x14ac:dyDescent="0.25"/>
  <cols>
    <col min="1" max="1" width="14.5703125" customWidth="1"/>
    <col min="2" max="2" width="13.28515625" customWidth="1"/>
    <col min="3" max="3" width="12.85546875" customWidth="1"/>
    <col min="5" max="5" width="17" customWidth="1"/>
    <col min="8" max="8" width="14.28515625" customWidth="1"/>
    <col min="9" max="9" width="18" customWidth="1"/>
    <col min="11" max="11" width="14.28515625" customWidth="1"/>
    <col min="12" max="12" width="15.28515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257</v>
      </c>
      <c r="C2" t="s">
        <v>14</v>
      </c>
      <c r="D2" t="s">
        <v>15</v>
      </c>
      <c r="E2" t="s">
        <v>16</v>
      </c>
      <c r="F2" t="s">
        <v>17</v>
      </c>
      <c r="G2" t="s">
        <v>18</v>
      </c>
      <c r="H2" t="s">
        <v>6</v>
      </c>
      <c r="I2" t="s">
        <v>19</v>
      </c>
      <c r="J2" t="s">
        <v>20</v>
      </c>
      <c r="K2" t="s">
        <v>21</v>
      </c>
      <c r="L2" t="s">
        <v>22</v>
      </c>
    </row>
    <row r="3" spans="1:12" x14ac:dyDescent="0.25">
      <c r="A3" t="s">
        <v>23</v>
      </c>
      <c r="B3" t="s">
        <v>24</v>
      </c>
      <c r="C3" t="s">
        <v>25</v>
      </c>
      <c r="D3" t="s">
        <v>26</v>
      </c>
      <c r="E3" t="s">
        <v>27</v>
      </c>
      <c r="F3" t="s">
        <v>28</v>
      </c>
      <c r="G3" t="s">
        <v>29</v>
      </c>
      <c r="H3" t="s">
        <v>30</v>
      </c>
      <c r="I3" t="s">
        <v>31</v>
      </c>
      <c r="J3" t="s">
        <v>20</v>
      </c>
      <c r="K3" t="s">
        <v>32</v>
      </c>
      <c r="L3" t="s">
        <v>33</v>
      </c>
    </row>
    <row r="4" spans="1:12" x14ac:dyDescent="0.25">
      <c r="A4" t="s">
        <v>34</v>
      </c>
      <c r="B4" t="s">
        <v>35</v>
      </c>
      <c r="C4" t="s">
        <v>36</v>
      </c>
      <c r="D4" t="s">
        <v>160</v>
      </c>
      <c r="E4" t="s">
        <v>37</v>
      </c>
      <c r="F4" t="s">
        <v>38</v>
      </c>
      <c r="G4" t="s">
        <v>39</v>
      </c>
      <c r="H4" t="s">
        <v>40</v>
      </c>
      <c r="I4" t="s">
        <v>41</v>
      </c>
      <c r="J4" t="s">
        <v>42</v>
      </c>
      <c r="K4" t="s">
        <v>32</v>
      </c>
      <c r="L4" t="s">
        <v>43</v>
      </c>
    </row>
    <row r="5" spans="1:12" x14ac:dyDescent="0.25">
      <c r="A5" t="s">
        <v>44</v>
      </c>
      <c r="B5" t="s">
        <v>45</v>
      </c>
      <c r="C5" t="s">
        <v>46</v>
      </c>
      <c r="D5" t="s">
        <v>26</v>
      </c>
      <c r="E5" t="s">
        <v>47</v>
      </c>
      <c r="F5" t="s">
        <v>48</v>
      </c>
      <c r="G5" t="s">
        <v>49</v>
      </c>
      <c r="H5" t="s">
        <v>50</v>
      </c>
      <c r="I5" t="s">
        <v>41</v>
      </c>
      <c r="J5" t="s">
        <v>51</v>
      </c>
      <c r="K5" t="s">
        <v>52</v>
      </c>
      <c r="L5" t="s">
        <v>53</v>
      </c>
    </row>
    <row r="6" spans="1:12" x14ac:dyDescent="0.25">
      <c r="A6" t="s">
        <v>54</v>
      </c>
      <c r="B6" t="s">
        <v>13</v>
      </c>
      <c r="C6" t="s">
        <v>55</v>
      </c>
      <c r="D6" t="s">
        <v>26</v>
      </c>
      <c r="E6" t="s">
        <v>27</v>
      </c>
      <c r="F6" t="s">
        <v>56</v>
      </c>
      <c r="G6" t="s">
        <v>57</v>
      </c>
      <c r="H6" t="s">
        <v>30</v>
      </c>
      <c r="I6" t="s">
        <v>19</v>
      </c>
      <c r="J6" t="s">
        <v>51</v>
      </c>
      <c r="K6" t="s">
        <v>32</v>
      </c>
      <c r="L6" t="s">
        <v>58</v>
      </c>
    </row>
    <row r="7" spans="1:12" x14ac:dyDescent="0.25">
      <c r="A7" t="s">
        <v>59</v>
      </c>
      <c r="B7" t="s">
        <v>60</v>
      </c>
      <c r="C7" t="s">
        <v>61</v>
      </c>
      <c r="D7" t="s">
        <v>26</v>
      </c>
      <c r="E7" t="s">
        <v>47</v>
      </c>
      <c r="F7" t="s">
        <v>62</v>
      </c>
      <c r="G7" t="s">
        <v>63</v>
      </c>
      <c r="H7" t="s">
        <v>5</v>
      </c>
      <c r="I7" t="s">
        <v>41</v>
      </c>
      <c r="J7" t="s">
        <v>42</v>
      </c>
      <c r="K7" t="s">
        <v>64</v>
      </c>
      <c r="L7" t="s">
        <v>65</v>
      </c>
    </row>
    <row r="8" spans="1:12" x14ac:dyDescent="0.25">
      <c r="A8" t="s">
        <v>66</v>
      </c>
      <c r="B8" t="s">
        <v>67</v>
      </c>
      <c r="C8" t="s">
        <v>36</v>
      </c>
      <c r="D8" t="s">
        <v>26</v>
      </c>
      <c r="E8" t="s">
        <v>27</v>
      </c>
      <c r="F8" t="s">
        <v>68</v>
      </c>
      <c r="G8" t="s">
        <v>69</v>
      </c>
      <c r="H8" t="s">
        <v>30</v>
      </c>
      <c r="I8" t="s">
        <v>70</v>
      </c>
      <c r="J8" t="s">
        <v>71</v>
      </c>
      <c r="K8" t="s">
        <v>52</v>
      </c>
      <c r="L8" t="s">
        <v>72</v>
      </c>
    </row>
    <row r="9" spans="1:12" x14ac:dyDescent="0.25">
      <c r="A9" t="s">
        <v>73</v>
      </c>
      <c r="B9" t="s">
        <v>74</v>
      </c>
      <c r="C9" t="s">
        <v>75</v>
      </c>
      <c r="D9" t="s">
        <v>15</v>
      </c>
      <c r="E9" t="s">
        <v>76</v>
      </c>
      <c r="G9" t="s">
        <v>77</v>
      </c>
      <c r="H9" t="s">
        <v>78</v>
      </c>
      <c r="I9" t="s">
        <v>41</v>
      </c>
      <c r="J9" t="s">
        <v>20</v>
      </c>
      <c r="K9" t="s">
        <v>64</v>
      </c>
      <c r="L9" t="s">
        <v>79</v>
      </c>
    </row>
    <row r="10" spans="1:12" x14ac:dyDescent="0.25">
      <c r="A10" t="s">
        <v>80</v>
      </c>
      <c r="B10" t="s">
        <v>67</v>
      </c>
      <c r="C10" t="s">
        <v>81</v>
      </c>
      <c r="D10" t="s">
        <v>15</v>
      </c>
      <c r="E10" t="s">
        <v>37</v>
      </c>
      <c r="F10" t="s">
        <v>82</v>
      </c>
      <c r="G10" t="s">
        <v>83</v>
      </c>
      <c r="H10" t="s">
        <v>5</v>
      </c>
      <c r="I10" t="s">
        <v>70</v>
      </c>
      <c r="J10" t="s">
        <v>84</v>
      </c>
      <c r="K10" t="s">
        <v>32</v>
      </c>
      <c r="L10" t="s">
        <v>85</v>
      </c>
    </row>
    <row r="11" spans="1:12" x14ac:dyDescent="0.25">
      <c r="A11" t="s">
        <v>86</v>
      </c>
      <c r="B11" t="s">
        <v>74</v>
      </c>
      <c r="C11" t="s">
        <v>87</v>
      </c>
      <c r="D11" t="s">
        <v>26</v>
      </c>
      <c r="E11" t="s">
        <v>27</v>
      </c>
      <c r="F11" t="s">
        <v>88</v>
      </c>
      <c r="G11" t="s">
        <v>89</v>
      </c>
      <c r="H11" t="s">
        <v>76</v>
      </c>
      <c r="I11" t="s">
        <v>41</v>
      </c>
      <c r="J11" t="s">
        <v>90</v>
      </c>
      <c r="K11" t="s">
        <v>32</v>
      </c>
      <c r="L11" t="s">
        <v>91</v>
      </c>
    </row>
    <row r="12" spans="1:12" x14ac:dyDescent="0.25">
      <c r="A12" t="s">
        <v>92</v>
      </c>
      <c r="B12" t="s">
        <v>93</v>
      </c>
      <c r="C12" t="s">
        <v>61</v>
      </c>
      <c r="D12" t="s">
        <v>26</v>
      </c>
      <c r="E12" t="s">
        <v>76</v>
      </c>
      <c r="F12" t="s">
        <v>94</v>
      </c>
      <c r="G12" t="s">
        <v>95</v>
      </c>
      <c r="H12" t="s">
        <v>76</v>
      </c>
      <c r="I12" t="s">
        <v>31</v>
      </c>
      <c r="J12" t="s">
        <v>96</v>
      </c>
      <c r="K12" t="s">
        <v>52</v>
      </c>
      <c r="L12" t="s">
        <v>97</v>
      </c>
    </row>
    <row r="13" spans="1:12" x14ac:dyDescent="0.25">
      <c r="A13" t="s">
        <v>98</v>
      </c>
      <c r="B13" t="s">
        <v>99</v>
      </c>
      <c r="C13" t="s">
        <v>100</v>
      </c>
      <c r="D13" t="s">
        <v>101</v>
      </c>
      <c r="E13" t="s">
        <v>16</v>
      </c>
      <c r="F13" t="s">
        <v>102</v>
      </c>
      <c r="G13" t="s">
        <v>103</v>
      </c>
      <c r="H13" t="s">
        <v>6</v>
      </c>
      <c r="I13" t="s">
        <v>41</v>
      </c>
      <c r="J13" t="s">
        <v>104</v>
      </c>
      <c r="K13" t="s">
        <v>21</v>
      </c>
      <c r="L13" t="s">
        <v>105</v>
      </c>
    </row>
    <row r="14" spans="1:12" x14ac:dyDescent="0.25">
      <c r="A14" t="s">
        <v>106</v>
      </c>
      <c r="B14" t="s">
        <v>107</v>
      </c>
      <c r="C14" t="s">
        <v>108</v>
      </c>
      <c r="D14" t="s">
        <v>109</v>
      </c>
      <c r="E14" t="s">
        <v>27</v>
      </c>
      <c r="F14" t="s">
        <v>110</v>
      </c>
      <c r="G14" t="s">
        <v>111</v>
      </c>
      <c r="H14" t="s">
        <v>112</v>
      </c>
      <c r="I14" t="s">
        <v>31</v>
      </c>
      <c r="J14" t="s">
        <v>96</v>
      </c>
      <c r="K14" t="s">
        <v>64</v>
      </c>
      <c r="L14" t="s">
        <v>113</v>
      </c>
    </row>
    <row r="15" spans="1:12" x14ac:dyDescent="0.25">
      <c r="A15" t="s">
        <v>114</v>
      </c>
      <c r="B15" t="s">
        <v>115</v>
      </c>
      <c r="C15" t="s">
        <v>116</v>
      </c>
      <c r="D15" t="s">
        <v>26</v>
      </c>
      <c r="E15" t="s">
        <v>27</v>
      </c>
      <c r="F15" t="s">
        <v>117</v>
      </c>
      <c r="G15" t="s">
        <v>118</v>
      </c>
      <c r="H15" t="s">
        <v>6</v>
      </c>
      <c r="I15" t="s">
        <v>19</v>
      </c>
      <c r="J15" t="s">
        <v>104</v>
      </c>
      <c r="K15" t="s">
        <v>52</v>
      </c>
      <c r="L15" t="s">
        <v>119</v>
      </c>
    </row>
    <row r="16" spans="1:12" x14ac:dyDescent="0.25">
      <c r="A16" t="s">
        <v>120</v>
      </c>
      <c r="B16" t="s">
        <v>13</v>
      </c>
      <c r="C16" t="s">
        <v>121</v>
      </c>
      <c r="D16" t="s">
        <v>15</v>
      </c>
      <c r="E16" t="s">
        <v>27</v>
      </c>
      <c r="F16" t="s">
        <v>122</v>
      </c>
      <c r="G16" t="s">
        <v>123</v>
      </c>
      <c r="H16" t="s">
        <v>124</v>
      </c>
      <c r="I16" t="s">
        <v>19</v>
      </c>
      <c r="J16" t="s">
        <v>71</v>
      </c>
      <c r="K16" t="s">
        <v>21</v>
      </c>
      <c r="L16" t="s">
        <v>125</v>
      </c>
    </row>
    <row r="17" spans="1:12" x14ac:dyDescent="0.25">
      <c r="A17" t="s">
        <v>126</v>
      </c>
      <c r="B17" t="s">
        <v>127</v>
      </c>
      <c r="C17" t="s">
        <v>128</v>
      </c>
      <c r="D17" t="s">
        <v>26</v>
      </c>
      <c r="E17" t="s">
        <v>47</v>
      </c>
      <c r="F17" t="s">
        <v>129</v>
      </c>
      <c r="G17" t="s">
        <v>130</v>
      </c>
      <c r="H17" t="s">
        <v>6</v>
      </c>
      <c r="I17" t="s">
        <v>31</v>
      </c>
      <c r="J17" t="s">
        <v>20</v>
      </c>
      <c r="K17" t="s">
        <v>32</v>
      </c>
      <c r="L17" t="s">
        <v>131</v>
      </c>
    </row>
    <row r="18" spans="1:12" x14ac:dyDescent="0.25">
      <c r="A18" t="s">
        <v>132</v>
      </c>
      <c r="B18" t="s">
        <v>127</v>
      </c>
      <c r="C18" t="s">
        <v>25</v>
      </c>
      <c r="D18" t="s">
        <v>15</v>
      </c>
      <c r="E18" t="s">
        <v>37</v>
      </c>
      <c r="F18" t="s">
        <v>133</v>
      </c>
      <c r="G18" t="s">
        <v>134</v>
      </c>
      <c r="H18" t="s">
        <v>6</v>
      </c>
      <c r="I18" t="s">
        <v>135</v>
      </c>
      <c r="J18" t="s">
        <v>96</v>
      </c>
      <c r="K18" t="s">
        <v>32</v>
      </c>
      <c r="L18" t="s">
        <v>136</v>
      </c>
    </row>
    <row r="19" spans="1:12" x14ac:dyDescent="0.25">
      <c r="A19" t="s">
        <v>137</v>
      </c>
      <c r="B19" t="s">
        <v>138</v>
      </c>
      <c r="C19" t="s">
        <v>139</v>
      </c>
      <c r="D19" t="s">
        <v>26</v>
      </c>
      <c r="E19" t="s">
        <v>27</v>
      </c>
      <c r="F19" t="s">
        <v>140</v>
      </c>
      <c r="G19" t="s">
        <v>141</v>
      </c>
      <c r="H19" t="s">
        <v>30</v>
      </c>
      <c r="I19" t="s">
        <v>19</v>
      </c>
      <c r="J19" t="s">
        <v>96</v>
      </c>
      <c r="K19" t="s">
        <v>21</v>
      </c>
      <c r="L19" t="s">
        <v>142</v>
      </c>
    </row>
    <row r="20" spans="1:12" x14ac:dyDescent="0.25">
      <c r="A20" t="s">
        <v>143</v>
      </c>
      <c r="B20" t="s">
        <v>138</v>
      </c>
      <c r="C20" t="s">
        <v>144</v>
      </c>
      <c r="D20" t="s">
        <v>15</v>
      </c>
      <c r="E20" t="s">
        <v>47</v>
      </c>
      <c r="F20" t="s">
        <v>145</v>
      </c>
      <c r="G20" t="s">
        <v>146</v>
      </c>
      <c r="H20" t="s">
        <v>5</v>
      </c>
      <c r="I20" t="s">
        <v>70</v>
      </c>
      <c r="J20" t="s">
        <v>147</v>
      </c>
      <c r="K20" t="s">
        <v>32</v>
      </c>
      <c r="L20" t="s">
        <v>148</v>
      </c>
    </row>
    <row r="21" spans="1:12" x14ac:dyDescent="0.25">
      <c r="A21" t="s">
        <v>149</v>
      </c>
      <c r="B21" t="s">
        <v>150</v>
      </c>
      <c r="C21" t="s">
        <v>81</v>
      </c>
      <c r="D21" t="s">
        <v>151</v>
      </c>
      <c r="E21" t="s">
        <v>37</v>
      </c>
      <c r="F21" t="s">
        <v>152</v>
      </c>
      <c r="G21" t="s">
        <v>153</v>
      </c>
      <c r="H21" t="s">
        <v>30</v>
      </c>
      <c r="I21" t="s">
        <v>19</v>
      </c>
      <c r="J21" t="s">
        <v>96</v>
      </c>
      <c r="K21" t="s">
        <v>52</v>
      </c>
      <c r="L21" t="s">
        <v>65</v>
      </c>
    </row>
    <row r="22" spans="1:12" x14ac:dyDescent="0.25">
      <c r="A22" t="s">
        <v>154</v>
      </c>
      <c r="B22" t="s">
        <v>107</v>
      </c>
      <c r="C22" t="s">
        <v>155</v>
      </c>
      <c r="D22" t="s">
        <v>109</v>
      </c>
      <c r="E22" t="s">
        <v>16</v>
      </c>
      <c r="F22" t="s">
        <v>156</v>
      </c>
      <c r="G22" t="s">
        <v>157</v>
      </c>
      <c r="H22" t="s">
        <v>78</v>
      </c>
      <c r="I22" t="s">
        <v>135</v>
      </c>
      <c r="J22" t="s">
        <v>104</v>
      </c>
      <c r="K22" t="s">
        <v>21</v>
      </c>
      <c r="L22" t="s">
        <v>85</v>
      </c>
    </row>
    <row r="23" spans="1:12" x14ac:dyDescent="0.25">
      <c r="A23" t="s">
        <v>158</v>
      </c>
      <c r="B23" t="s">
        <v>159</v>
      </c>
      <c r="C23" t="s">
        <v>25</v>
      </c>
      <c r="D23" t="s">
        <v>160</v>
      </c>
      <c r="E23" t="s">
        <v>76</v>
      </c>
      <c r="F23" t="s">
        <v>161</v>
      </c>
      <c r="G23" t="s">
        <v>162</v>
      </c>
      <c r="H23" t="s">
        <v>163</v>
      </c>
      <c r="I23" t="s">
        <v>135</v>
      </c>
      <c r="J23" t="s">
        <v>90</v>
      </c>
      <c r="K23" t="s">
        <v>21</v>
      </c>
      <c r="L23" t="s">
        <v>164</v>
      </c>
    </row>
    <row r="24" spans="1:12" x14ac:dyDescent="0.25">
      <c r="A24" t="s">
        <v>165</v>
      </c>
      <c r="B24" t="s">
        <v>74</v>
      </c>
      <c r="C24" t="s">
        <v>46</v>
      </c>
      <c r="D24" t="s">
        <v>26</v>
      </c>
      <c r="E24" t="s">
        <v>16</v>
      </c>
      <c r="F24" t="s">
        <v>166</v>
      </c>
      <c r="G24" t="s">
        <v>167</v>
      </c>
      <c r="H24" t="s">
        <v>30</v>
      </c>
      <c r="I24" t="s">
        <v>70</v>
      </c>
      <c r="J24" t="s">
        <v>20</v>
      </c>
      <c r="K24" t="s">
        <v>52</v>
      </c>
      <c r="L24" t="s">
        <v>168</v>
      </c>
    </row>
    <row r="25" spans="1:12" x14ac:dyDescent="0.25">
      <c r="A25" t="s">
        <v>169</v>
      </c>
      <c r="B25" t="s">
        <v>67</v>
      </c>
      <c r="C25" t="s">
        <v>55</v>
      </c>
      <c r="D25" t="s">
        <v>26</v>
      </c>
      <c r="E25" t="s">
        <v>37</v>
      </c>
      <c r="F25" t="s">
        <v>170</v>
      </c>
      <c r="G25" t="s">
        <v>171</v>
      </c>
      <c r="H25" t="s">
        <v>163</v>
      </c>
      <c r="I25" t="s">
        <v>135</v>
      </c>
      <c r="J25" t="s">
        <v>84</v>
      </c>
      <c r="K25" t="s">
        <v>52</v>
      </c>
      <c r="L25" t="s">
        <v>172</v>
      </c>
    </row>
    <row r="26" spans="1:12" x14ac:dyDescent="0.25">
      <c r="A26" t="s">
        <v>173</v>
      </c>
      <c r="B26" t="s">
        <v>74</v>
      </c>
      <c r="C26" t="s">
        <v>174</v>
      </c>
      <c r="D26" t="s">
        <v>26</v>
      </c>
      <c r="E26" t="s">
        <v>16</v>
      </c>
      <c r="F26" t="s">
        <v>175</v>
      </c>
      <c r="G26" t="s">
        <v>176</v>
      </c>
      <c r="H26" t="s">
        <v>50</v>
      </c>
      <c r="I26" t="s">
        <v>31</v>
      </c>
      <c r="J26" t="s">
        <v>51</v>
      </c>
      <c r="K26" t="s">
        <v>64</v>
      </c>
      <c r="L26" t="s">
        <v>177</v>
      </c>
    </row>
    <row r="27" spans="1:12" x14ac:dyDescent="0.25">
      <c r="A27" t="s">
        <v>178</v>
      </c>
      <c r="B27" t="s">
        <v>179</v>
      </c>
      <c r="C27" t="s">
        <v>81</v>
      </c>
      <c r="D27" t="s">
        <v>151</v>
      </c>
      <c r="E27" t="s">
        <v>76</v>
      </c>
      <c r="F27" t="s">
        <v>180</v>
      </c>
      <c r="G27" t="s">
        <v>181</v>
      </c>
      <c r="H27" t="s">
        <v>78</v>
      </c>
      <c r="I27" t="s">
        <v>31</v>
      </c>
      <c r="J27" t="s">
        <v>96</v>
      </c>
      <c r="K27" t="s">
        <v>32</v>
      </c>
      <c r="L27" t="s">
        <v>182</v>
      </c>
    </row>
    <row r="28" spans="1:12" x14ac:dyDescent="0.25">
      <c r="A28" t="s">
        <v>183</v>
      </c>
      <c r="B28" t="s">
        <v>99</v>
      </c>
      <c r="C28" t="s">
        <v>61</v>
      </c>
      <c r="D28" t="s">
        <v>26</v>
      </c>
      <c r="E28" t="s">
        <v>27</v>
      </c>
      <c r="F28" t="s">
        <v>184</v>
      </c>
      <c r="G28" t="s">
        <v>185</v>
      </c>
      <c r="H28" t="s">
        <v>50</v>
      </c>
      <c r="I28" t="s">
        <v>19</v>
      </c>
      <c r="J28" t="s">
        <v>96</v>
      </c>
      <c r="K28" t="s">
        <v>52</v>
      </c>
      <c r="L28" t="s">
        <v>186</v>
      </c>
    </row>
    <row r="29" spans="1:12" x14ac:dyDescent="0.25">
      <c r="A29" t="s">
        <v>187</v>
      </c>
      <c r="B29" t="s">
        <v>35</v>
      </c>
      <c r="C29" t="s">
        <v>81</v>
      </c>
      <c r="D29" t="s">
        <v>101</v>
      </c>
      <c r="E29" t="s">
        <v>47</v>
      </c>
      <c r="F29" t="s">
        <v>188</v>
      </c>
      <c r="G29" t="s">
        <v>189</v>
      </c>
      <c r="H29" t="s">
        <v>30</v>
      </c>
      <c r="I29" t="s">
        <v>41</v>
      </c>
      <c r="J29" t="s">
        <v>20</v>
      </c>
      <c r="K29" t="s">
        <v>32</v>
      </c>
      <c r="L29" t="s">
        <v>190</v>
      </c>
    </row>
    <row r="30" spans="1:12" x14ac:dyDescent="0.25">
      <c r="A30" t="s">
        <v>191</v>
      </c>
      <c r="B30" t="s">
        <v>192</v>
      </c>
      <c r="C30" t="s">
        <v>100</v>
      </c>
      <c r="D30" t="s">
        <v>15</v>
      </c>
      <c r="E30" t="s">
        <v>37</v>
      </c>
      <c r="F30" t="s">
        <v>193</v>
      </c>
      <c r="G30" t="s">
        <v>194</v>
      </c>
      <c r="H30" t="s">
        <v>50</v>
      </c>
      <c r="I30" t="s">
        <v>31</v>
      </c>
      <c r="J30" t="s">
        <v>96</v>
      </c>
      <c r="K30" t="s">
        <v>21</v>
      </c>
      <c r="L30" t="s">
        <v>53</v>
      </c>
    </row>
    <row r="31" spans="1:12" x14ac:dyDescent="0.25">
      <c r="A31" t="s">
        <v>195</v>
      </c>
      <c r="B31" t="s">
        <v>67</v>
      </c>
      <c r="C31" t="s">
        <v>196</v>
      </c>
      <c r="D31" t="s">
        <v>26</v>
      </c>
      <c r="E31" t="s">
        <v>76</v>
      </c>
      <c r="F31" t="s">
        <v>197</v>
      </c>
      <c r="G31" t="s">
        <v>198</v>
      </c>
      <c r="H31" t="s">
        <v>40</v>
      </c>
      <c r="I31" t="s">
        <v>41</v>
      </c>
      <c r="J31" t="s">
        <v>42</v>
      </c>
      <c r="K31" t="s">
        <v>52</v>
      </c>
      <c r="L31" t="s">
        <v>199</v>
      </c>
    </row>
    <row r="32" spans="1:12" x14ac:dyDescent="0.25">
      <c r="A32" t="s">
        <v>200</v>
      </c>
      <c r="B32" t="s">
        <v>127</v>
      </c>
      <c r="C32" t="s">
        <v>201</v>
      </c>
      <c r="D32" t="s">
        <v>101</v>
      </c>
      <c r="E32" t="s">
        <v>16</v>
      </c>
      <c r="F32" t="s">
        <v>202</v>
      </c>
      <c r="G32" t="s">
        <v>203</v>
      </c>
      <c r="H32" t="s">
        <v>112</v>
      </c>
      <c r="I32" t="s">
        <v>41</v>
      </c>
      <c r="J32" t="s">
        <v>96</v>
      </c>
      <c r="K32" t="s">
        <v>21</v>
      </c>
      <c r="L32" t="s">
        <v>204</v>
      </c>
    </row>
    <row r="33" spans="1:12" x14ac:dyDescent="0.25">
      <c r="A33" t="s">
        <v>205</v>
      </c>
      <c r="B33" t="s">
        <v>74</v>
      </c>
      <c r="C33" t="s">
        <v>128</v>
      </c>
      <c r="D33" t="s">
        <v>26</v>
      </c>
      <c r="E33" t="s">
        <v>47</v>
      </c>
      <c r="F33" t="s">
        <v>206</v>
      </c>
      <c r="G33" t="s">
        <v>207</v>
      </c>
      <c r="H33" t="s">
        <v>30</v>
      </c>
      <c r="I33" t="s">
        <v>41</v>
      </c>
      <c r="J33" t="s">
        <v>147</v>
      </c>
      <c r="K33" t="s">
        <v>52</v>
      </c>
      <c r="L33" t="s">
        <v>208</v>
      </c>
    </row>
    <row r="34" spans="1:12" x14ac:dyDescent="0.25">
      <c r="A34" t="s">
        <v>209</v>
      </c>
      <c r="B34" t="s">
        <v>179</v>
      </c>
      <c r="C34" t="s">
        <v>61</v>
      </c>
      <c r="D34" t="s">
        <v>109</v>
      </c>
      <c r="E34" t="s">
        <v>16</v>
      </c>
      <c r="F34" t="s">
        <v>210</v>
      </c>
      <c r="G34" t="s">
        <v>211</v>
      </c>
      <c r="H34" t="s">
        <v>40</v>
      </c>
      <c r="I34" t="s">
        <v>70</v>
      </c>
      <c r="J34" t="s">
        <v>84</v>
      </c>
      <c r="K34" t="s">
        <v>32</v>
      </c>
      <c r="L34" t="s">
        <v>212</v>
      </c>
    </row>
    <row r="35" spans="1:12" x14ac:dyDescent="0.25">
      <c r="A35" t="s">
        <v>213</v>
      </c>
      <c r="B35" t="s">
        <v>214</v>
      </c>
      <c r="C35" t="s">
        <v>87</v>
      </c>
      <c r="D35" t="s">
        <v>109</v>
      </c>
      <c r="E35" t="s">
        <v>16</v>
      </c>
      <c r="F35" t="s">
        <v>215</v>
      </c>
      <c r="G35" t="s">
        <v>216</v>
      </c>
      <c r="H35" t="s">
        <v>112</v>
      </c>
      <c r="I35" t="s">
        <v>31</v>
      </c>
      <c r="J35" t="s">
        <v>51</v>
      </c>
      <c r="K35" t="s">
        <v>64</v>
      </c>
      <c r="L35" t="s">
        <v>217</v>
      </c>
    </row>
    <row r="36" spans="1:12" x14ac:dyDescent="0.25">
      <c r="A36" t="s">
        <v>218</v>
      </c>
      <c r="B36" t="s">
        <v>74</v>
      </c>
      <c r="C36" t="s">
        <v>128</v>
      </c>
      <c r="D36" t="s">
        <v>109</v>
      </c>
      <c r="E36" t="s">
        <v>47</v>
      </c>
      <c r="F36" t="s">
        <v>219</v>
      </c>
      <c r="G36" t="s">
        <v>220</v>
      </c>
      <c r="H36" t="s">
        <v>78</v>
      </c>
      <c r="I36" t="s">
        <v>41</v>
      </c>
      <c r="J36" t="s">
        <v>90</v>
      </c>
      <c r="K36" t="s">
        <v>32</v>
      </c>
      <c r="L36" t="s">
        <v>221</v>
      </c>
    </row>
    <row r="37" spans="1:12" x14ac:dyDescent="0.25">
      <c r="A37" t="s">
        <v>222</v>
      </c>
      <c r="B37" t="s">
        <v>196</v>
      </c>
      <c r="C37" t="s">
        <v>121</v>
      </c>
      <c r="D37" t="s">
        <v>223</v>
      </c>
      <c r="E37" t="s">
        <v>76</v>
      </c>
      <c r="F37" t="s">
        <v>224</v>
      </c>
      <c r="G37" t="s">
        <v>225</v>
      </c>
      <c r="H37" t="s">
        <v>112</v>
      </c>
      <c r="I37" t="s">
        <v>70</v>
      </c>
      <c r="J37" t="s">
        <v>20</v>
      </c>
      <c r="K37" t="s">
        <v>21</v>
      </c>
      <c r="L37" t="s">
        <v>226</v>
      </c>
    </row>
    <row r="38" spans="1:12" x14ac:dyDescent="0.25">
      <c r="A38" t="s">
        <v>227</v>
      </c>
      <c r="B38" t="s">
        <v>45</v>
      </c>
      <c r="C38" t="s">
        <v>155</v>
      </c>
      <c r="D38" t="s">
        <v>228</v>
      </c>
      <c r="E38" t="s">
        <v>37</v>
      </c>
      <c r="F38" t="s">
        <v>229</v>
      </c>
      <c r="G38" t="s">
        <v>230</v>
      </c>
      <c r="H38" t="s">
        <v>78</v>
      </c>
      <c r="I38" t="s">
        <v>135</v>
      </c>
      <c r="J38" t="s">
        <v>90</v>
      </c>
      <c r="K38" t="s">
        <v>32</v>
      </c>
      <c r="L38" t="s">
        <v>231</v>
      </c>
    </row>
    <row r="39" spans="1:12" x14ac:dyDescent="0.25">
      <c r="A39" t="s">
        <v>232</v>
      </c>
      <c r="B39" t="s">
        <v>233</v>
      </c>
      <c r="C39" t="s">
        <v>121</v>
      </c>
      <c r="D39" t="s">
        <v>15</v>
      </c>
      <c r="E39" t="s">
        <v>76</v>
      </c>
      <c r="F39" t="s">
        <v>234</v>
      </c>
      <c r="G39" t="s">
        <v>235</v>
      </c>
      <c r="H39" t="s">
        <v>78</v>
      </c>
      <c r="I39" t="s">
        <v>70</v>
      </c>
      <c r="J39" t="s">
        <v>20</v>
      </c>
      <c r="K39" t="s">
        <v>64</v>
      </c>
      <c r="L39" t="s">
        <v>236</v>
      </c>
    </row>
    <row r="40" spans="1:12" x14ac:dyDescent="0.25">
      <c r="A40" t="s">
        <v>237</v>
      </c>
      <c r="B40" t="s">
        <v>138</v>
      </c>
      <c r="C40" t="s">
        <v>36</v>
      </c>
      <c r="D40" t="s">
        <v>15</v>
      </c>
      <c r="E40" t="s">
        <v>27</v>
      </c>
      <c r="F40" t="s">
        <v>238</v>
      </c>
      <c r="G40" t="s">
        <v>239</v>
      </c>
      <c r="H40" t="s">
        <v>40</v>
      </c>
      <c r="I40" t="s">
        <v>19</v>
      </c>
      <c r="J40" t="s">
        <v>96</v>
      </c>
      <c r="K40" t="s">
        <v>64</v>
      </c>
      <c r="L40" t="s">
        <v>226</v>
      </c>
    </row>
    <row r="41" spans="1:12" x14ac:dyDescent="0.25">
      <c r="A41" t="s">
        <v>240</v>
      </c>
      <c r="B41" t="s">
        <v>35</v>
      </c>
      <c r="C41" t="s">
        <v>36</v>
      </c>
      <c r="D41" t="s">
        <v>26</v>
      </c>
      <c r="E41" t="s">
        <v>47</v>
      </c>
      <c r="F41" t="s">
        <v>241</v>
      </c>
      <c r="G41" t="s">
        <v>242</v>
      </c>
      <c r="H41" t="s">
        <v>40</v>
      </c>
      <c r="I41" t="s">
        <v>135</v>
      </c>
      <c r="J41" t="s">
        <v>147</v>
      </c>
      <c r="K41" t="s">
        <v>21</v>
      </c>
      <c r="L41" t="s">
        <v>243</v>
      </c>
    </row>
    <row r="42" spans="1:12" x14ac:dyDescent="0.25">
      <c r="A42" t="s">
        <v>244</v>
      </c>
      <c r="B42" t="s">
        <v>150</v>
      </c>
      <c r="C42" t="s">
        <v>25</v>
      </c>
      <c r="D42" t="s">
        <v>26</v>
      </c>
      <c r="E42" t="s">
        <v>16</v>
      </c>
      <c r="F42" t="s">
        <v>245</v>
      </c>
      <c r="G42" t="s">
        <v>246</v>
      </c>
      <c r="H42" t="s">
        <v>6</v>
      </c>
      <c r="I42" t="s">
        <v>31</v>
      </c>
      <c r="J42" t="s">
        <v>90</v>
      </c>
      <c r="K42" t="s">
        <v>64</v>
      </c>
      <c r="L42" t="s">
        <v>247</v>
      </c>
    </row>
    <row r="43" spans="1:12" x14ac:dyDescent="0.25">
      <c r="A43" t="s">
        <v>248</v>
      </c>
      <c r="B43" t="s">
        <v>138</v>
      </c>
      <c r="C43" t="s">
        <v>139</v>
      </c>
      <c r="D43" t="s">
        <v>15</v>
      </c>
      <c r="E43" t="s">
        <v>47</v>
      </c>
      <c r="F43" t="s">
        <v>249</v>
      </c>
      <c r="G43" t="s">
        <v>250</v>
      </c>
      <c r="H43" t="s">
        <v>6</v>
      </c>
      <c r="I43" t="s">
        <v>41</v>
      </c>
      <c r="J43" t="s">
        <v>20</v>
      </c>
      <c r="K43" t="s">
        <v>64</v>
      </c>
      <c r="L43" t="s">
        <v>251</v>
      </c>
    </row>
    <row r="44" spans="1:12" x14ac:dyDescent="0.25">
      <c r="A44" t="s">
        <v>252</v>
      </c>
      <c r="B44" t="s">
        <v>60</v>
      </c>
      <c r="C44" t="s">
        <v>87</v>
      </c>
      <c r="D44" t="s">
        <v>26</v>
      </c>
      <c r="E44" t="s">
        <v>76</v>
      </c>
      <c r="F44" t="s">
        <v>253</v>
      </c>
      <c r="G44" t="s">
        <v>254</v>
      </c>
      <c r="H44" t="s">
        <v>50</v>
      </c>
      <c r="I44" t="s">
        <v>31</v>
      </c>
      <c r="J44" t="s">
        <v>84</v>
      </c>
      <c r="K44" t="s">
        <v>52</v>
      </c>
      <c r="L44" t="s">
        <v>255</v>
      </c>
    </row>
    <row r="45" spans="1:12" x14ac:dyDescent="0.25">
      <c r="A45" t="s">
        <v>256</v>
      </c>
      <c r="B45" t="s">
        <v>257</v>
      </c>
      <c r="C45" t="s">
        <v>201</v>
      </c>
      <c r="D45" t="s">
        <v>15</v>
      </c>
      <c r="E45" t="s">
        <v>37</v>
      </c>
      <c r="F45" t="s">
        <v>258</v>
      </c>
      <c r="G45" t="s">
        <v>259</v>
      </c>
      <c r="H45" t="s">
        <v>5</v>
      </c>
      <c r="I45" t="s">
        <v>135</v>
      </c>
      <c r="J45" t="s">
        <v>90</v>
      </c>
      <c r="K45" t="s">
        <v>52</v>
      </c>
      <c r="L45" t="s">
        <v>260</v>
      </c>
    </row>
    <row r="46" spans="1:12" x14ac:dyDescent="0.25">
      <c r="A46" t="s">
        <v>261</v>
      </c>
      <c r="B46" t="s">
        <v>262</v>
      </c>
      <c r="C46" t="s">
        <v>61</v>
      </c>
      <c r="D46" t="s">
        <v>15</v>
      </c>
      <c r="E46" t="s">
        <v>16</v>
      </c>
      <c r="F46" t="s">
        <v>263</v>
      </c>
      <c r="G46" t="s">
        <v>264</v>
      </c>
      <c r="H46" t="s">
        <v>30</v>
      </c>
      <c r="I46" t="s">
        <v>41</v>
      </c>
      <c r="J46" t="s">
        <v>90</v>
      </c>
      <c r="K46" t="s">
        <v>32</v>
      </c>
      <c r="L46" t="s">
        <v>265</v>
      </c>
    </row>
    <row r="47" spans="1:12" x14ac:dyDescent="0.25">
      <c r="A47" t="s">
        <v>266</v>
      </c>
      <c r="B47" t="s">
        <v>64</v>
      </c>
      <c r="C47" t="s">
        <v>144</v>
      </c>
      <c r="D47" t="s">
        <v>26</v>
      </c>
      <c r="E47" t="s">
        <v>37</v>
      </c>
      <c r="F47" t="s">
        <v>267</v>
      </c>
      <c r="G47" t="s">
        <v>268</v>
      </c>
      <c r="H47" t="s">
        <v>76</v>
      </c>
      <c r="I47" t="s">
        <v>31</v>
      </c>
      <c r="J47" t="s">
        <v>90</v>
      </c>
      <c r="K47" t="s">
        <v>52</v>
      </c>
      <c r="L47" t="s">
        <v>269</v>
      </c>
    </row>
    <row r="48" spans="1:12" x14ac:dyDescent="0.25">
      <c r="A48" t="s">
        <v>270</v>
      </c>
      <c r="B48" t="s">
        <v>271</v>
      </c>
      <c r="C48" t="s">
        <v>75</v>
      </c>
      <c r="D48" t="s">
        <v>26</v>
      </c>
      <c r="E48" t="s">
        <v>16</v>
      </c>
      <c r="F48" t="s">
        <v>272</v>
      </c>
      <c r="G48" t="s">
        <v>273</v>
      </c>
      <c r="H48" t="s">
        <v>76</v>
      </c>
      <c r="I48" t="s">
        <v>70</v>
      </c>
      <c r="J48" t="s">
        <v>42</v>
      </c>
      <c r="K48" t="s">
        <v>52</v>
      </c>
      <c r="L48" t="s">
        <v>274</v>
      </c>
    </row>
    <row r="49" spans="1:12" x14ac:dyDescent="0.25">
      <c r="A49" t="s">
        <v>275</v>
      </c>
      <c r="B49" t="s">
        <v>74</v>
      </c>
      <c r="C49" t="s">
        <v>75</v>
      </c>
      <c r="D49" t="s">
        <v>26</v>
      </c>
      <c r="E49" t="s">
        <v>27</v>
      </c>
      <c r="F49" t="s">
        <v>276</v>
      </c>
      <c r="G49" t="s">
        <v>277</v>
      </c>
      <c r="H49" t="s">
        <v>6</v>
      </c>
      <c r="I49" t="s">
        <v>31</v>
      </c>
      <c r="J49" t="s">
        <v>104</v>
      </c>
      <c r="K49" t="s">
        <v>52</v>
      </c>
      <c r="L49" t="s">
        <v>278</v>
      </c>
    </row>
    <row r="50" spans="1:12" x14ac:dyDescent="0.25">
      <c r="A50" t="s">
        <v>279</v>
      </c>
      <c r="B50" t="s">
        <v>115</v>
      </c>
      <c r="C50" t="s">
        <v>155</v>
      </c>
      <c r="D50" t="s">
        <v>223</v>
      </c>
      <c r="E50" t="s">
        <v>37</v>
      </c>
      <c r="F50" t="s">
        <v>280</v>
      </c>
      <c r="G50" t="s">
        <v>281</v>
      </c>
      <c r="H50" t="s">
        <v>163</v>
      </c>
      <c r="I50" t="s">
        <v>70</v>
      </c>
      <c r="J50" t="s">
        <v>84</v>
      </c>
      <c r="K50" t="s">
        <v>52</v>
      </c>
      <c r="L50" t="s">
        <v>282</v>
      </c>
    </row>
    <row r="51" spans="1:12" x14ac:dyDescent="0.25">
      <c r="A51" t="s">
        <v>283</v>
      </c>
      <c r="B51" t="s">
        <v>284</v>
      </c>
      <c r="C51" t="s">
        <v>36</v>
      </c>
      <c r="D51" t="s">
        <v>109</v>
      </c>
      <c r="E51" t="s">
        <v>76</v>
      </c>
      <c r="F51" t="s">
        <v>285</v>
      </c>
      <c r="H51" t="s">
        <v>163</v>
      </c>
      <c r="I51" t="s">
        <v>41</v>
      </c>
      <c r="J51" t="s">
        <v>104</v>
      </c>
      <c r="K51" t="s">
        <v>21</v>
      </c>
      <c r="L51" t="s">
        <v>286</v>
      </c>
    </row>
    <row r="52" spans="1:12" x14ac:dyDescent="0.25">
      <c r="A52" t="s">
        <v>287</v>
      </c>
      <c r="B52" t="s">
        <v>288</v>
      </c>
      <c r="C52" t="s">
        <v>75</v>
      </c>
      <c r="D52" t="s">
        <v>289</v>
      </c>
      <c r="E52" t="s">
        <v>16</v>
      </c>
      <c r="F52" t="s">
        <v>290</v>
      </c>
      <c r="G52" t="s">
        <v>291</v>
      </c>
      <c r="H52" t="s">
        <v>76</v>
      </c>
      <c r="I52" t="s">
        <v>135</v>
      </c>
      <c r="J52" t="s">
        <v>104</v>
      </c>
      <c r="K52" t="s">
        <v>52</v>
      </c>
      <c r="L52" t="s">
        <v>292</v>
      </c>
    </row>
    <row r="53" spans="1:12" x14ac:dyDescent="0.25">
      <c r="A53" t="s">
        <v>293</v>
      </c>
      <c r="B53" t="s">
        <v>179</v>
      </c>
      <c r="C53" t="s">
        <v>25</v>
      </c>
      <c r="D53" t="s">
        <v>109</v>
      </c>
      <c r="E53" t="s">
        <v>27</v>
      </c>
      <c r="F53" t="s">
        <v>294</v>
      </c>
      <c r="G53" t="s">
        <v>295</v>
      </c>
      <c r="H53" t="s">
        <v>76</v>
      </c>
      <c r="I53" t="s">
        <v>135</v>
      </c>
      <c r="J53" t="s">
        <v>51</v>
      </c>
      <c r="K53" t="s">
        <v>64</v>
      </c>
      <c r="L53" t="s">
        <v>296</v>
      </c>
    </row>
    <row r="54" spans="1:12" x14ac:dyDescent="0.25">
      <c r="A54" t="s">
        <v>297</v>
      </c>
      <c r="B54" t="s">
        <v>298</v>
      </c>
      <c r="C54" t="s">
        <v>155</v>
      </c>
      <c r="D54" t="s">
        <v>101</v>
      </c>
      <c r="E54" t="s">
        <v>27</v>
      </c>
      <c r="F54" t="s">
        <v>299</v>
      </c>
      <c r="G54" t="s">
        <v>300</v>
      </c>
      <c r="H54" t="s">
        <v>30</v>
      </c>
      <c r="I54" t="s">
        <v>135</v>
      </c>
      <c r="J54" t="s">
        <v>90</v>
      </c>
      <c r="K54" t="s">
        <v>64</v>
      </c>
      <c r="L54" t="s">
        <v>301</v>
      </c>
    </row>
    <row r="55" spans="1:12" x14ac:dyDescent="0.25">
      <c r="A55" t="s">
        <v>302</v>
      </c>
      <c r="B55" t="s">
        <v>93</v>
      </c>
      <c r="C55" t="s">
        <v>14</v>
      </c>
      <c r="D55" t="s">
        <v>289</v>
      </c>
      <c r="E55" t="s">
        <v>76</v>
      </c>
      <c r="F55" t="s">
        <v>303</v>
      </c>
      <c r="G55" t="s">
        <v>304</v>
      </c>
      <c r="H55" t="s">
        <v>5</v>
      </c>
      <c r="I55" t="s">
        <v>70</v>
      </c>
      <c r="J55" t="s">
        <v>147</v>
      </c>
      <c r="K55" t="s">
        <v>21</v>
      </c>
      <c r="L55" t="s">
        <v>305</v>
      </c>
    </row>
    <row r="56" spans="1:12" x14ac:dyDescent="0.25">
      <c r="A56" t="s">
        <v>306</v>
      </c>
      <c r="B56" t="s">
        <v>271</v>
      </c>
      <c r="C56" t="s">
        <v>81</v>
      </c>
      <c r="D56" t="s">
        <v>223</v>
      </c>
      <c r="E56" t="s">
        <v>37</v>
      </c>
      <c r="F56" t="s">
        <v>307</v>
      </c>
      <c r="G56" t="s">
        <v>308</v>
      </c>
      <c r="H56" t="s">
        <v>112</v>
      </c>
      <c r="I56" t="s">
        <v>135</v>
      </c>
      <c r="J56" t="s">
        <v>42</v>
      </c>
      <c r="K56" t="s">
        <v>21</v>
      </c>
      <c r="L56" t="s">
        <v>309</v>
      </c>
    </row>
    <row r="57" spans="1:12" x14ac:dyDescent="0.25">
      <c r="A57" t="s">
        <v>310</v>
      </c>
      <c r="B57" t="s">
        <v>298</v>
      </c>
      <c r="C57" t="s">
        <v>139</v>
      </c>
      <c r="D57" t="s">
        <v>26</v>
      </c>
      <c r="E57" t="s">
        <v>37</v>
      </c>
      <c r="F57" t="s">
        <v>311</v>
      </c>
      <c r="G57" t="s">
        <v>312</v>
      </c>
      <c r="H57" t="s">
        <v>163</v>
      </c>
      <c r="I57" t="s">
        <v>135</v>
      </c>
      <c r="J57" t="s">
        <v>84</v>
      </c>
      <c r="K57" t="s">
        <v>21</v>
      </c>
      <c r="L57" t="s">
        <v>313</v>
      </c>
    </row>
    <row r="58" spans="1:12" x14ac:dyDescent="0.25">
      <c r="A58" t="s">
        <v>314</v>
      </c>
      <c r="B58" t="s">
        <v>64</v>
      </c>
      <c r="C58" t="s">
        <v>87</v>
      </c>
      <c r="D58" t="s">
        <v>26</v>
      </c>
      <c r="E58" t="s">
        <v>16</v>
      </c>
      <c r="F58" t="s">
        <v>315</v>
      </c>
      <c r="G58" t="s">
        <v>316</v>
      </c>
      <c r="H58" t="s">
        <v>78</v>
      </c>
      <c r="I58" t="s">
        <v>70</v>
      </c>
      <c r="J58" t="s">
        <v>90</v>
      </c>
      <c r="K58" t="s">
        <v>21</v>
      </c>
      <c r="L58" t="s">
        <v>317</v>
      </c>
    </row>
    <row r="59" spans="1:12" x14ac:dyDescent="0.25">
      <c r="A59" t="s">
        <v>318</v>
      </c>
      <c r="B59" t="s">
        <v>288</v>
      </c>
      <c r="C59" t="s">
        <v>75</v>
      </c>
      <c r="D59" t="s">
        <v>26</v>
      </c>
      <c r="E59" t="s">
        <v>27</v>
      </c>
      <c r="F59" t="s">
        <v>319</v>
      </c>
      <c r="G59" t="s">
        <v>320</v>
      </c>
      <c r="H59" t="s">
        <v>30</v>
      </c>
      <c r="I59" t="s">
        <v>135</v>
      </c>
      <c r="J59" t="s">
        <v>84</v>
      </c>
      <c r="K59" t="s">
        <v>64</v>
      </c>
      <c r="L59" t="s">
        <v>321</v>
      </c>
    </row>
    <row r="60" spans="1:12" x14ac:dyDescent="0.25">
      <c r="A60" t="s">
        <v>322</v>
      </c>
      <c r="B60" t="s">
        <v>99</v>
      </c>
      <c r="C60" t="s">
        <v>116</v>
      </c>
      <c r="D60" t="s">
        <v>26</v>
      </c>
      <c r="E60" t="s">
        <v>47</v>
      </c>
      <c r="F60" t="s">
        <v>323</v>
      </c>
      <c r="G60" t="s">
        <v>324</v>
      </c>
      <c r="H60" t="s">
        <v>124</v>
      </c>
      <c r="I60" t="s">
        <v>31</v>
      </c>
      <c r="J60" t="s">
        <v>51</v>
      </c>
      <c r="K60" t="s">
        <v>64</v>
      </c>
      <c r="L60" t="s">
        <v>325</v>
      </c>
    </row>
    <row r="61" spans="1:12" x14ac:dyDescent="0.25">
      <c r="A61" t="s">
        <v>326</v>
      </c>
      <c r="B61" t="s">
        <v>298</v>
      </c>
      <c r="C61" t="s">
        <v>55</v>
      </c>
      <c r="D61" t="s">
        <v>26</v>
      </c>
      <c r="E61" t="s">
        <v>16</v>
      </c>
      <c r="F61" t="s">
        <v>327</v>
      </c>
      <c r="G61" t="s">
        <v>328</v>
      </c>
      <c r="H61" t="s">
        <v>163</v>
      </c>
      <c r="I61" t="s">
        <v>31</v>
      </c>
      <c r="J61" t="s">
        <v>96</v>
      </c>
      <c r="K61" t="s">
        <v>21</v>
      </c>
      <c r="L61" t="s">
        <v>329</v>
      </c>
    </row>
    <row r="62" spans="1:12" x14ac:dyDescent="0.25">
      <c r="A62" t="s">
        <v>330</v>
      </c>
      <c r="B62" t="s">
        <v>127</v>
      </c>
      <c r="C62" t="s">
        <v>155</v>
      </c>
      <c r="D62" t="s">
        <v>289</v>
      </c>
      <c r="E62" t="s">
        <v>16</v>
      </c>
      <c r="F62" t="s">
        <v>331</v>
      </c>
      <c r="G62" t="s">
        <v>332</v>
      </c>
      <c r="H62" t="s">
        <v>76</v>
      </c>
      <c r="I62" t="s">
        <v>135</v>
      </c>
      <c r="J62" t="s">
        <v>96</v>
      </c>
      <c r="K62" t="s">
        <v>52</v>
      </c>
      <c r="L62" t="s">
        <v>43</v>
      </c>
    </row>
    <row r="63" spans="1:12" x14ac:dyDescent="0.25">
      <c r="A63" t="s">
        <v>333</v>
      </c>
      <c r="B63" t="s">
        <v>334</v>
      </c>
      <c r="C63" t="s">
        <v>100</v>
      </c>
      <c r="D63" t="s">
        <v>26</v>
      </c>
      <c r="E63" t="s">
        <v>47</v>
      </c>
      <c r="F63" t="s">
        <v>335</v>
      </c>
      <c r="G63" t="s">
        <v>336</v>
      </c>
      <c r="H63" t="s">
        <v>50</v>
      </c>
      <c r="I63" t="s">
        <v>31</v>
      </c>
      <c r="J63" t="s">
        <v>71</v>
      </c>
      <c r="K63" t="s">
        <v>52</v>
      </c>
      <c r="L63" t="s">
        <v>301</v>
      </c>
    </row>
    <row r="64" spans="1:12" x14ac:dyDescent="0.25">
      <c r="A64" t="s">
        <v>337</v>
      </c>
      <c r="B64" t="s">
        <v>35</v>
      </c>
      <c r="C64" t="s">
        <v>36</v>
      </c>
      <c r="D64" t="s">
        <v>15</v>
      </c>
      <c r="E64" t="s">
        <v>47</v>
      </c>
      <c r="F64" t="s">
        <v>338</v>
      </c>
      <c r="G64" t="s">
        <v>339</v>
      </c>
      <c r="H64" t="s">
        <v>5</v>
      </c>
      <c r="I64" t="s">
        <v>70</v>
      </c>
      <c r="J64" t="s">
        <v>71</v>
      </c>
      <c r="K64" t="s">
        <v>52</v>
      </c>
      <c r="L64" t="s">
        <v>340</v>
      </c>
    </row>
    <row r="65" spans="1:12" x14ac:dyDescent="0.25">
      <c r="A65" t="s">
        <v>341</v>
      </c>
      <c r="B65" t="s">
        <v>64</v>
      </c>
      <c r="C65" t="s">
        <v>174</v>
      </c>
      <c r="D65" t="s">
        <v>15</v>
      </c>
      <c r="E65" t="s">
        <v>47</v>
      </c>
      <c r="F65" t="s">
        <v>342</v>
      </c>
      <c r="G65" t="s">
        <v>343</v>
      </c>
      <c r="H65" t="s">
        <v>163</v>
      </c>
      <c r="I65" t="s">
        <v>41</v>
      </c>
      <c r="J65" t="s">
        <v>84</v>
      </c>
      <c r="K65" t="s">
        <v>64</v>
      </c>
      <c r="L65" t="s">
        <v>344</v>
      </c>
    </row>
    <row r="66" spans="1:12" x14ac:dyDescent="0.25">
      <c r="A66" t="s">
        <v>345</v>
      </c>
      <c r="B66" t="s">
        <v>257</v>
      </c>
      <c r="C66" t="s">
        <v>196</v>
      </c>
      <c r="D66" t="s">
        <v>26</v>
      </c>
      <c r="E66" t="s">
        <v>37</v>
      </c>
      <c r="F66" t="s">
        <v>346</v>
      </c>
      <c r="G66" t="s">
        <v>347</v>
      </c>
      <c r="H66" t="s">
        <v>6</v>
      </c>
      <c r="I66" t="s">
        <v>348</v>
      </c>
      <c r="J66" t="s">
        <v>71</v>
      </c>
      <c r="K66" t="s">
        <v>52</v>
      </c>
      <c r="L66" t="s">
        <v>33</v>
      </c>
    </row>
    <row r="67" spans="1:12" x14ac:dyDescent="0.25">
      <c r="A67" t="s">
        <v>349</v>
      </c>
      <c r="B67" t="s">
        <v>64</v>
      </c>
      <c r="C67" t="s">
        <v>61</v>
      </c>
      <c r="D67" t="s">
        <v>15</v>
      </c>
      <c r="E67" t="s">
        <v>47</v>
      </c>
      <c r="F67" t="s">
        <v>350</v>
      </c>
      <c r="G67" t="s">
        <v>351</v>
      </c>
      <c r="H67" t="s">
        <v>50</v>
      </c>
      <c r="I67" t="s">
        <v>41</v>
      </c>
      <c r="J67" t="s">
        <v>71</v>
      </c>
      <c r="K67" t="s">
        <v>64</v>
      </c>
      <c r="L67" t="s">
        <v>352</v>
      </c>
    </row>
    <row r="68" spans="1:12" x14ac:dyDescent="0.25">
      <c r="A68" t="s">
        <v>353</v>
      </c>
      <c r="B68" t="s">
        <v>74</v>
      </c>
      <c r="C68" t="s">
        <v>139</v>
      </c>
      <c r="D68" t="s">
        <v>289</v>
      </c>
      <c r="E68" t="s">
        <v>47</v>
      </c>
      <c r="F68" t="s">
        <v>354</v>
      </c>
      <c r="G68" t="s">
        <v>355</v>
      </c>
      <c r="H68" t="s">
        <v>163</v>
      </c>
      <c r="I68" t="s">
        <v>70</v>
      </c>
      <c r="J68" t="s">
        <v>96</v>
      </c>
      <c r="K68" t="s">
        <v>32</v>
      </c>
      <c r="L68" t="s">
        <v>356</v>
      </c>
    </row>
    <row r="69" spans="1:12" x14ac:dyDescent="0.25">
      <c r="A69" t="s">
        <v>357</v>
      </c>
      <c r="B69" t="s">
        <v>13</v>
      </c>
      <c r="C69" t="s">
        <v>87</v>
      </c>
      <c r="D69" t="s">
        <v>26</v>
      </c>
      <c r="E69" t="s">
        <v>47</v>
      </c>
      <c r="F69" t="s">
        <v>358</v>
      </c>
      <c r="G69" t="s">
        <v>359</v>
      </c>
      <c r="H69" t="s">
        <v>50</v>
      </c>
      <c r="I69" t="s">
        <v>31</v>
      </c>
      <c r="J69" t="s">
        <v>84</v>
      </c>
      <c r="K69" t="s">
        <v>21</v>
      </c>
      <c r="L69" t="s">
        <v>199</v>
      </c>
    </row>
    <row r="70" spans="1:12" x14ac:dyDescent="0.25">
      <c r="A70" t="s">
        <v>360</v>
      </c>
      <c r="B70" t="s">
        <v>159</v>
      </c>
      <c r="C70" t="s">
        <v>201</v>
      </c>
      <c r="D70" t="s">
        <v>26</v>
      </c>
      <c r="E70" t="s">
        <v>16</v>
      </c>
      <c r="F70" t="s">
        <v>361</v>
      </c>
      <c r="G70" t="s">
        <v>362</v>
      </c>
      <c r="H70" t="s">
        <v>6</v>
      </c>
      <c r="I70" t="s">
        <v>70</v>
      </c>
      <c r="J70" t="s">
        <v>84</v>
      </c>
      <c r="K70" t="s">
        <v>21</v>
      </c>
      <c r="L70" t="s">
        <v>363</v>
      </c>
    </row>
    <row r="71" spans="1:12" x14ac:dyDescent="0.25">
      <c r="A71" t="s">
        <v>364</v>
      </c>
      <c r="B71" t="s">
        <v>179</v>
      </c>
      <c r="C71" t="s">
        <v>87</v>
      </c>
      <c r="D71" t="s">
        <v>15</v>
      </c>
      <c r="E71" t="s">
        <v>16</v>
      </c>
      <c r="F71" t="s">
        <v>365</v>
      </c>
      <c r="G71" t="s">
        <v>366</v>
      </c>
      <c r="H71" t="s">
        <v>78</v>
      </c>
      <c r="I71" t="s">
        <v>31</v>
      </c>
      <c r="J71" t="s">
        <v>84</v>
      </c>
      <c r="K71" t="s">
        <v>52</v>
      </c>
      <c r="L71" t="s">
        <v>367</v>
      </c>
    </row>
    <row r="72" spans="1:12" x14ac:dyDescent="0.25">
      <c r="A72" t="s">
        <v>368</v>
      </c>
      <c r="B72" t="s">
        <v>214</v>
      </c>
      <c r="C72" t="s">
        <v>139</v>
      </c>
      <c r="D72" t="s">
        <v>26</v>
      </c>
      <c r="E72" t="s">
        <v>16</v>
      </c>
      <c r="F72" t="s">
        <v>369</v>
      </c>
      <c r="G72" t="s">
        <v>370</v>
      </c>
      <c r="H72" t="s">
        <v>124</v>
      </c>
      <c r="I72" t="s">
        <v>135</v>
      </c>
      <c r="J72" t="s">
        <v>71</v>
      </c>
      <c r="K72" t="s">
        <v>21</v>
      </c>
      <c r="L72" t="s">
        <v>325</v>
      </c>
    </row>
    <row r="73" spans="1:12" x14ac:dyDescent="0.25">
      <c r="A73" t="s">
        <v>371</v>
      </c>
      <c r="B73" t="s">
        <v>179</v>
      </c>
      <c r="C73" t="s">
        <v>128</v>
      </c>
      <c r="D73" t="s">
        <v>26</v>
      </c>
      <c r="E73" t="s">
        <v>16</v>
      </c>
      <c r="F73" t="s">
        <v>372</v>
      </c>
      <c r="G73" t="s">
        <v>373</v>
      </c>
      <c r="H73" t="s">
        <v>30</v>
      </c>
      <c r="I73" t="s">
        <v>19</v>
      </c>
      <c r="J73" t="s">
        <v>147</v>
      </c>
      <c r="K73" t="s">
        <v>52</v>
      </c>
      <c r="L73" t="s">
        <v>374</v>
      </c>
    </row>
    <row r="74" spans="1:12" x14ac:dyDescent="0.25">
      <c r="A74" t="s">
        <v>375</v>
      </c>
      <c r="B74" t="s">
        <v>99</v>
      </c>
      <c r="C74" t="s">
        <v>116</v>
      </c>
      <c r="D74" t="s">
        <v>26</v>
      </c>
      <c r="E74" t="s">
        <v>37</v>
      </c>
      <c r="F74" t="s">
        <v>376</v>
      </c>
      <c r="G74" t="s">
        <v>377</v>
      </c>
      <c r="H74" t="s">
        <v>5</v>
      </c>
      <c r="I74" t="s">
        <v>41</v>
      </c>
      <c r="J74" t="s">
        <v>20</v>
      </c>
      <c r="K74" t="s">
        <v>64</v>
      </c>
      <c r="L74" t="s">
        <v>378</v>
      </c>
    </row>
    <row r="75" spans="1:12" x14ac:dyDescent="0.25">
      <c r="A75" t="s">
        <v>379</v>
      </c>
      <c r="B75" t="s">
        <v>380</v>
      </c>
      <c r="C75" t="s">
        <v>144</v>
      </c>
      <c r="D75" t="s">
        <v>26</v>
      </c>
      <c r="E75" t="s">
        <v>47</v>
      </c>
      <c r="F75" t="s">
        <v>381</v>
      </c>
      <c r="G75" t="s">
        <v>382</v>
      </c>
      <c r="H75" t="s">
        <v>124</v>
      </c>
      <c r="I75" t="s">
        <v>70</v>
      </c>
      <c r="J75" t="s">
        <v>90</v>
      </c>
      <c r="K75" t="s">
        <v>32</v>
      </c>
      <c r="L75" t="s">
        <v>383</v>
      </c>
    </row>
    <row r="76" spans="1:12" x14ac:dyDescent="0.25">
      <c r="A76" t="s">
        <v>384</v>
      </c>
      <c r="B76" t="s">
        <v>138</v>
      </c>
      <c r="C76" t="s">
        <v>108</v>
      </c>
      <c r="D76" t="s">
        <v>26</v>
      </c>
      <c r="E76" t="s">
        <v>47</v>
      </c>
      <c r="F76" t="s">
        <v>385</v>
      </c>
      <c r="G76" t="s">
        <v>386</v>
      </c>
      <c r="H76" t="s">
        <v>78</v>
      </c>
      <c r="I76" t="s">
        <v>70</v>
      </c>
      <c r="J76" t="s">
        <v>84</v>
      </c>
      <c r="K76" t="s">
        <v>64</v>
      </c>
      <c r="L76" t="s">
        <v>387</v>
      </c>
    </row>
    <row r="77" spans="1:12" x14ac:dyDescent="0.25">
      <c r="A77" t="s">
        <v>388</v>
      </c>
      <c r="B77" t="s">
        <v>233</v>
      </c>
      <c r="C77" t="s">
        <v>61</v>
      </c>
      <c r="D77" t="s">
        <v>26</v>
      </c>
      <c r="E77" t="s">
        <v>37</v>
      </c>
      <c r="F77" t="s">
        <v>389</v>
      </c>
      <c r="G77" t="s">
        <v>390</v>
      </c>
      <c r="H77" t="s">
        <v>124</v>
      </c>
      <c r="I77" t="s">
        <v>31</v>
      </c>
      <c r="J77" t="s">
        <v>90</v>
      </c>
      <c r="K77" t="s">
        <v>32</v>
      </c>
      <c r="L77" t="s">
        <v>305</v>
      </c>
    </row>
    <row r="78" spans="1:12" x14ac:dyDescent="0.25">
      <c r="A78" t="s">
        <v>391</v>
      </c>
      <c r="B78" t="s">
        <v>392</v>
      </c>
      <c r="C78" t="s">
        <v>128</v>
      </c>
      <c r="D78" t="s">
        <v>26</v>
      </c>
      <c r="E78" t="s">
        <v>27</v>
      </c>
      <c r="F78" t="s">
        <v>393</v>
      </c>
      <c r="G78" t="s">
        <v>394</v>
      </c>
      <c r="H78" t="s">
        <v>50</v>
      </c>
      <c r="I78" t="s">
        <v>41</v>
      </c>
      <c r="J78" t="s">
        <v>71</v>
      </c>
      <c r="K78" t="s">
        <v>21</v>
      </c>
      <c r="L78" t="s">
        <v>395</v>
      </c>
    </row>
    <row r="79" spans="1:12" x14ac:dyDescent="0.25">
      <c r="A79" t="s">
        <v>396</v>
      </c>
      <c r="B79" t="s">
        <v>192</v>
      </c>
      <c r="C79" t="s">
        <v>55</v>
      </c>
      <c r="D79" t="s">
        <v>26</v>
      </c>
      <c r="E79" t="s">
        <v>37</v>
      </c>
      <c r="F79" t="s">
        <v>397</v>
      </c>
      <c r="G79" t="s">
        <v>398</v>
      </c>
      <c r="H79" t="s">
        <v>124</v>
      </c>
      <c r="I79" t="s">
        <v>31</v>
      </c>
      <c r="J79" t="s">
        <v>51</v>
      </c>
      <c r="K79" t="s">
        <v>52</v>
      </c>
      <c r="L79" t="s">
        <v>399</v>
      </c>
    </row>
    <row r="80" spans="1:12" x14ac:dyDescent="0.25">
      <c r="A80" t="s">
        <v>400</v>
      </c>
      <c r="B80" t="s">
        <v>52</v>
      </c>
      <c r="C80" t="s">
        <v>116</v>
      </c>
      <c r="D80" t="s">
        <v>26</v>
      </c>
      <c r="E80" t="s">
        <v>27</v>
      </c>
      <c r="F80" t="s">
        <v>401</v>
      </c>
      <c r="G80" t="s">
        <v>402</v>
      </c>
      <c r="H80" t="s">
        <v>50</v>
      </c>
      <c r="I80" t="s">
        <v>19</v>
      </c>
      <c r="J80" t="s">
        <v>84</v>
      </c>
      <c r="K80" t="s">
        <v>21</v>
      </c>
      <c r="L80" t="s">
        <v>403</v>
      </c>
    </row>
    <row r="81" spans="1:12" x14ac:dyDescent="0.25">
      <c r="A81" t="s">
        <v>404</v>
      </c>
      <c r="B81" t="s">
        <v>405</v>
      </c>
      <c r="C81" t="s">
        <v>174</v>
      </c>
      <c r="D81" t="s">
        <v>101</v>
      </c>
      <c r="E81" t="s">
        <v>76</v>
      </c>
      <c r="F81" t="s">
        <v>406</v>
      </c>
      <c r="G81" t="s">
        <v>407</v>
      </c>
      <c r="H81" t="s">
        <v>50</v>
      </c>
      <c r="I81" t="s">
        <v>135</v>
      </c>
      <c r="J81" t="s">
        <v>71</v>
      </c>
      <c r="K81" t="s">
        <v>21</v>
      </c>
      <c r="L81" t="s">
        <v>313</v>
      </c>
    </row>
    <row r="82" spans="1:12" x14ac:dyDescent="0.25">
      <c r="A82" t="s">
        <v>408</v>
      </c>
      <c r="B82" t="s">
        <v>409</v>
      </c>
      <c r="C82" t="s">
        <v>155</v>
      </c>
      <c r="D82" t="s">
        <v>15</v>
      </c>
      <c r="E82" t="s">
        <v>76</v>
      </c>
      <c r="F82" t="s">
        <v>410</v>
      </c>
      <c r="G82" t="s">
        <v>411</v>
      </c>
      <c r="H82" t="s">
        <v>40</v>
      </c>
      <c r="I82" t="s">
        <v>135</v>
      </c>
      <c r="J82" t="s">
        <v>71</v>
      </c>
      <c r="K82" t="s">
        <v>64</v>
      </c>
      <c r="L82" t="s">
        <v>412</v>
      </c>
    </row>
    <row r="83" spans="1:12" x14ac:dyDescent="0.25">
      <c r="A83" t="s">
        <v>413</v>
      </c>
      <c r="B83" t="s">
        <v>271</v>
      </c>
      <c r="C83" t="s">
        <v>87</v>
      </c>
      <c r="D83" t="s">
        <v>26</v>
      </c>
      <c r="E83" t="s">
        <v>47</v>
      </c>
      <c r="F83" t="s">
        <v>414</v>
      </c>
      <c r="G83" t="s">
        <v>415</v>
      </c>
      <c r="H83" t="s">
        <v>40</v>
      </c>
      <c r="I83" t="s">
        <v>19</v>
      </c>
      <c r="J83" t="s">
        <v>20</v>
      </c>
      <c r="K83" t="s">
        <v>21</v>
      </c>
      <c r="L83" t="s">
        <v>186</v>
      </c>
    </row>
    <row r="84" spans="1:12" x14ac:dyDescent="0.25">
      <c r="A84" t="s">
        <v>416</v>
      </c>
      <c r="B84" t="s">
        <v>127</v>
      </c>
      <c r="C84" t="s">
        <v>100</v>
      </c>
      <c r="D84" t="s">
        <v>109</v>
      </c>
      <c r="E84" t="s">
        <v>47</v>
      </c>
      <c r="F84" t="s">
        <v>417</v>
      </c>
      <c r="G84" t="s">
        <v>418</v>
      </c>
      <c r="H84" t="s">
        <v>50</v>
      </c>
      <c r="I84" t="s">
        <v>135</v>
      </c>
      <c r="J84" t="s">
        <v>71</v>
      </c>
      <c r="K84" t="s">
        <v>21</v>
      </c>
      <c r="L84" t="s">
        <v>419</v>
      </c>
    </row>
    <row r="85" spans="1:12" x14ac:dyDescent="0.25">
      <c r="A85" t="s">
        <v>420</v>
      </c>
      <c r="B85" t="s">
        <v>392</v>
      </c>
      <c r="C85" t="s">
        <v>87</v>
      </c>
      <c r="D85" t="s">
        <v>26</v>
      </c>
      <c r="E85" t="s">
        <v>16</v>
      </c>
      <c r="F85" t="s">
        <v>421</v>
      </c>
      <c r="G85" t="s">
        <v>422</v>
      </c>
      <c r="H85" t="s">
        <v>78</v>
      </c>
      <c r="I85" t="s">
        <v>31</v>
      </c>
      <c r="J85" t="s">
        <v>90</v>
      </c>
      <c r="K85" t="s">
        <v>32</v>
      </c>
      <c r="L85" t="s">
        <v>423</v>
      </c>
    </row>
    <row r="86" spans="1:12" x14ac:dyDescent="0.25">
      <c r="A86" t="s">
        <v>424</v>
      </c>
      <c r="B86" t="s">
        <v>74</v>
      </c>
      <c r="C86" t="s">
        <v>14</v>
      </c>
      <c r="D86" t="s">
        <v>223</v>
      </c>
      <c r="E86" t="s">
        <v>16</v>
      </c>
      <c r="F86" t="s">
        <v>425</v>
      </c>
      <c r="G86" t="s">
        <v>426</v>
      </c>
      <c r="H86" t="s">
        <v>5</v>
      </c>
      <c r="I86" t="s">
        <v>19</v>
      </c>
      <c r="J86" t="s">
        <v>42</v>
      </c>
      <c r="K86" t="s">
        <v>52</v>
      </c>
      <c r="L86" t="s">
        <v>427</v>
      </c>
    </row>
    <row r="87" spans="1:12" x14ac:dyDescent="0.25">
      <c r="A87" t="s">
        <v>428</v>
      </c>
      <c r="B87" t="s">
        <v>60</v>
      </c>
      <c r="C87" t="s">
        <v>196</v>
      </c>
      <c r="D87" t="s">
        <v>26</v>
      </c>
      <c r="E87" t="s">
        <v>37</v>
      </c>
      <c r="F87" t="s">
        <v>429</v>
      </c>
      <c r="G87" t="s">
        <v>430</v>
      </c>
      <c r="H87" t="s">
        <v>30</v>
      </c>
      <c r="I87" t="s">
        <v>135</v>
      </c>
      <c r="J87" t="s">
        <v>147</v>
      </c>
      <c r="K87" t="s">
        <v>32</v>
      </c>
      <c r="L87" t="s">
        <v>243</v>
      </c>
    </row>
    <row r="88" spans="1:12" x14ac:dyDescent="0.25">
      <c r="A88" t="s">
        <v>431</v>
      </c>
      <c r="B88" t="s">
        <v>159</v>
      </c>
      <c r="C88" t="s">
        <v>116</v>
      </c>
      <c r="D88" t="s">
        <v>101</v>
      </c>
      <c r="E88" t="s">
        <v>47</v>
      </c>
      <c r="F88" t="s">
        <v>432</v>
      </c>
      <c r="G88" t="s">
        <v>433</v>
      </c>
      <c r="H88" t="s">
        <v>76</v>
      </c>
      <c r="I88" t="s">
        <v>41</v>
      </c>
      <c r="J88" t="s">
        <v>147</v>
      </c>
      <c r="K88" t="s">
        <v>64</v>
      </c>
      <c r="L88" t="s">
        <v>434</v>
      </c>
    </row>
    <row r="89" spans="1:12" x14ac:dyDescent="0.25">
      <c r="A89" t="s">
        <v>435</v>
      </c>
      <c r="B89" t="s">
        <v>257</v>
      </c>
      <c r="C89" t="s">
        <v>201</v>
      </c>
      <c r="D89" t="s">
        <v>15</v>
      </c>
      <c r="E89" t="s">
        <v>76</v>
      </c>
      <c r="F89" t="s">
        <v>436</v>
      </c>
      <c r="G89" t="s">
        <v>437</v>
      </c>
      <c r="H89" t="s">
        <v>5</v>
      </c>
      <c r="I89" t="s">
        <v>31</v>
      </c>
      <c r="J89" t="s">
        <v>71</v>
      </c>
      <c r="K89" t="s">
        <v>64</v>
      </c>
      <c r="L89" t="s">
        <v>438</v>
      </c>
    </row>
    <row r="90" spans="1:12" x14ac:dyDescent="0.25">
      <c r="A90" t="s">
        <v>439</v>
      </c>
      <c r="B90" t="s">
        <v>74</v>
      </c>
      <c r="C90" t="s">
        <v>87</v>
      </c>
      <c r="D90" t="s">
        <v>289</v>
      </c>
      <c r="E90" t="s">
        <v>76</v>
      </c>
      <c r="F90" t="s">
        <v>440</v>
      </c>
      <c r="G90" t="s">
        <v>441</v>
      </c>
      <c r="H90" t="s">
        <v>50</v>
      </c>
      <c r="I90" t="s">
        <v>135</v>
      </c>
      <c r="J90" t="s">
        <v>90</v>
      </c>
      <c r="K90" t="s">
        <v>52</v>
      </c>
      <c r="L90" t="s">
        <v>442</v>
      </c>
    </row>
    <row r="91" spans="1:12" x14ac:dyDescent="0.25">
      <c r="A91" t="s">
        <v>443</v>
      </c>
      <c r="B91" t="s">
        <v>52</v>
      </c>
      <c r="C91" t="s">
        <v>174</v>
      </c>
      <c r="D91" t="s">
        <v>289</v>
      </c>
      <c r="E91" t="s">
        <v>37</v>
      </c>
      <c r="F91" t="s">
        <v>444</v>
      </c>
      <c r="G91" t="s">
        <v>445</v>
      </c>
      <c r="H91" t="s">
        <v>78</v>
      </c>
      <c r="I91" t="s">
        <v>70</v>
      </c>
      <c r="J91" t="s">
        <v>147</v>
      </c>
      <c r="K91" t="s">
        <v>64</v>
      </c>
      <c r="L91" t="s">
        <v>446</v>
      </c>
    </row>
    <row r="92" spans="1:12" x14ac:dyDescent="0.25">
      <c r="A92" t="s">
        <v>447</v>
      </c>
      <c r="B92" t="s">
        <v>196</v>
      </c>
      <c r="C92" t="s">
        <v>100</v>
      </c>
      <c r="D92" t="s">
        <v>26</v>
      </c>
      <c r="E92" t="s">
        <v>76</v>
      </c>
      <c r="F92" t="s">
        <v>448</v>
      </c>
      <c r="G92" t="s">
        <v>449</v>
      </c>
      <c r="H92" t="s">
        <v>76</v>
      </c>
      <c r="I92" t="s">
        <v>70</v>
      </c>
      <c r="J92" t="s">
        <v>96</v>
      </c>
      <c r="K92" t="s">
        <v>52</v>
      </c>
      <c r="L92" t="s">
        <v>450</v>
      </c>
    </row>
    <row r="93" spans="1:12" x14ac:dyDescent="0.25">
      <c r="A93" t="s">
        <v>451</v>
      </c>
      <c r="B93" t="s">
        <v>452</v>
      </c>
      <c r="C93" t="s">
        <v>139</v>
      </c>
      <c r="D93" t="s">
        <v>289</v>
      </c>
      <c r="E93" t="s">
        <v>27</v>
      </c>
      <c r="F93" t="s">
        <v>453</v>
      </c>
      <c r="G93" t="s">
        <v>454</v>
      </c>
      <c r="H93" t="s">
        <v>76</v>
      </c>
      <c r="I93" t="s">
        <v>41</v>
      </c>
      <c r="J93" t="s">
        <v>455</v>
      </c>
      <c r="K93" t="s">
        <v>21</v>
      </c>
      <c r="L93" t="s">
        <v>456</v>
      </c>
    </row>
    <row r="94" spans="1:12" x14ac:dyDescent="0.25">
      <c r="A94" t="s">
        <v>457</v>
      </c>
      <c r="B94" t="s">
        <v>138</v>
      </c>
      <c r="C94" t="s">
        <v>75</v>
      </c>
      <c r="D94" t="s">
        <v>15</v>
      </c>
      <c r="E94" t="s">
        <v>37</v>
      </c>
      <c r="F94" t="s">
        <v>458</v>
      </c>
      <c r="G94" t="s">
        <v>459</v>
      </c>
      <c r="H94" t="s">
        <v>124</v>
      </c>
      <c r="I94" t="s">
        <v>19</v>
      </c>
      <c r="J94" t="s">
        <v>71</v>
      </c>
      <c r="K94" t="s">
        <v>32</v>
      </c>
      <c r="L94" t="s">
        <v>460</v>
      </c>
    </row>
    <row r="95" spans="1:12" x14ac:dyDescent="0.25">
      <c r="A95" t="s">
        <v>461</v>
      </c>
      <c r="B95" t="s">
        <v>192</v>
      </c>
      <c r="C95" t="s">
        <v>14</v>
      </c>
      <c r="D95" t="s">
        <v>26</v>
      </c>
      <c r="E95" t="s">
        <v>47</v>
      </c>
      <c r="F95" t="s">
        <v>462</v>
      </c>
      <c r="G95" t="s">
        <v>463</v>
      </c>
      <c r="H95" t="s">
        <v>40</v>
      </c>
      <c r="I95" t="s">
        <v>41</v>
      </c>
      <c r="J95" t="s">
        <v>20</v>
      </c>
      <c r="K95" t="s">
        <v>32</v>
      </c>
      <c r="L95" t="s">
        <v>464</v>
      </c>
    </row>
    <row r="96" spans="1:12" x14ac:dyDescent="0.25">
      <c r="A96" t="s">
        <v>465</v>
      </c>
      <c r="B96" t="s">
        <v>466</v>
      </c>
      <c r="C96" t="s">
        <v>155</v>
      </c>
      <c r="D96" t="s">
        <v>223</v>
      </c>
      <c r="E96" t="s">
        <v>76</v>
      </c>
      <c r="F96" t="s">
        <v>467</v>
      </c>
      <c r="G96" t="s">
        <v>468</v>
      </c>
      <c r="H96" t="s">
        <v>112</v>
      </c>
      <c r="I96" t="s">
        <v>19</v>
      </c>
      <c r="J96" t="s">
        <v>20</v>
      </c>
      <c r="K96" t="s">
        <v>32</v>
      </c>
      <c r="L96" t="s">
        <v>469</v>
      </c>
    </row>
    <row r="97" spans="1:12" x14ac:dyDescent="0.25">
      <c r="A97" t="s">
        <v>470</v>
      </c>
      <c r="B97" t="s">
        <v>35</v>
      </c>
      <c r="C97" t="s">
        <v>128</v>
      </c>
      <c r="D97" t="s">
        <v>26</v>
      </c>
      <c r="E97" t="s">
        <v>37</v>
      </c>
      <c r="F97" t="s">
        <v>471</v>
      </c>
      <c r="G97" t="s">
        <v>472</v>
      </c>
      <c r="H97" t="s">
        <v>163</v>
      </c>
      <c r="I97" t="s">
        <v>19</v>
      </c>
      <c r="J97" t="s">
        <v>71</v>
      </c>
      <c r="K97" t="s">
        <v>64</v>
      </c>
      <c r="L97" t="s">
        <v>473</v>
      </c>
    </row>
    <row r="98" spans="1:12" x14ac:dyDescent="0.25">
      <c r="A98" t="s">
        <v>474</v>
      </c>
      <c r="B98" t="s">
        <v>127</v>
      </c>
      <c r="C98" t="s">
        <v>108</v>
      </c>
      <c r="D98" t="s">
        <v>26</v>
      </c>
      <c r="E98" t="s">
        <v>37</v>
      </c>
      <c r="F98" t="s">
        <v>475</v>
      </c>
      <c r="G98" t="s">
        <v>476</v>
      </c>
      <c r="H98" t="s">
        <v>163</v>
      </c>
      <c r="I98" t="s">
        <v>135</v>
      </c>
      <c r="J98" t="s">
        <v>84</v>
      </c>
      <c r="K98" t="s">
        <v>32</v>
      </c>
      <c r="L98" t="s">
        <v>243</v>
      </c>
    </row>
    <row r="99" spans="1:12" x14ac:dyDescent="0.25">
      <c r="A99" t="s">
        <v>477</v>
      </c>
      <c r="B99" t="s">
        <v>478</v>
      </c>
      <c r="C99" t="s">
        <v>46</v>
      </c>
      <c r="D99" t="s">
        <v>26</v>
      </c>
      <c r="E99" t="s">
        <v>27</v>
      </c>
      <c r="F99" t="s">
        <v>479</v>
      </c>
      <c r="G99" t="s">
        <v>480</v>
      </c>
      <c r="H99" t="s">
        <v>163</v>
      </c>
      <c r="I99" t="s">
        <v>41</v>
      </c>
      <c r="J99" t="s">
        <v>51</v>
      </c>
      <c r="K99" t="s">
        <v>52</v>
      </c>
      <c r="L99" t="s">
        <v>481</v>
      </c>
    </row>
    <row r="100" spans="1:12" x14ac:dyDescent="0.25">
      <c r="A100" t="s">
        <v>482</v>
      </c>
      <c r="B100" t="s">
        <v>257</v>
      </c>
      <c r="C100" t="s">
        <v>81</v>
      </c>
      <c r="D100" t="s">
        <v>26</v>
      </c>
      <c r="E100" t="s">
        <v>47</v>
      </c>
      <c r="F100" t="s">
        <v>483</v>
      </c>
      <c r="G100" t="s">
        <v>484</v>
      </c>
      <c r="H100" t="s">
        <v>30</v>
      </c>
      <c r="I100" t="s">
        <v>31</v>
      </c>
      <c r="J100" t="s">
        <v>104</v>
      </c>
      <c r="K100" t="s">
        <v>32</v>
      </c>
      <c r="L100" t="s">
        <v>485</v>
      </c>
    </row>
    <row r="101" spans="1:12" x14ac:dyDescent="0.25">
      <c r="A101" t="s">
        <v>486</v>
      </c>
      <c r="B101" t="s">
        <v>159</v>
      </c>
      <c r="C101" t="s">
        <v>116</v>
      </c>
      <c r="D101" t="s">
        <v>26</v>
      </c>
      <c r="E101" t="s">
        <v>16</v>
      </c>
      <c r="F101" t="s">
        <v>487</v>
      </c>
      <c r="G101" t="s">
        <v>488</v>
      </c>
      <c r="H101" t="s">
        <v>78</v>
      </c>
      <c r="I101" t="s">
        <v>41</v>
      </c>
      <c r="J101" t="s">
        <v>71</v>
      </c>
      <c r="K101" t="s">
        <v>21</v>
      </c>
      <c r="L101" t="s">
        <v>489</v>
      </c>
    </row>
    <row r="102" spans="1:12" x14ac:dyDescent="0.25">
      <c r="A102" t="s">
        <v>490</v>
      </c>
      <c r="B102" t="s">
        <v>334</v>
      </c>
      <c r="C102" t="s">
        <v>128</v>
      </c>
      <c r="D102" t="s">
        <v>26</v>
      </c>
      <c r="E102" t="s">
        <v>76</v>
      </c>
      <c r="F102" t="s">
        <v>491</v>
      </c>
      <c r="G102" t="s">
        <v>492</v>
      </c>
      <c r="H102" t="s">
        <v>30</v>
      </c>
      <c r="I102" t="s">
        <v>70</v>
      </c>
      <c r="J102" t="s">
        <v>147</v>
      </c>
      <c r="K102" t="s">
        <v>64</v>
      </c>
      <c r="L102" t="s">
        <v>493</v>
      </c>
    </row>
    <row r="103" spans="1:12" x14ac:dyDescent="0.25">
      <c r="A103" t="s">
        <v>494</v>
      </c>
      <c r="B103" t="s">
        <v>115</v>
      </c>
      <c r="C103" t="s">
        <v>36</v>
      </c>
      <c r="D103" t="s">
        <v>26</v>
      </c>
      <c r="E103" t="s">
        <v>47</v>
      </c>
      <c r="F103" t="s">
        <v>495</v>
      </c>
      <c r="G103" t="s">
        <v>496</v>
      </c>
      <c r="H103" t="s">
        <v>40</v>
      </c>
      <c r="I103" t="s">
        <v>19</v>
      </c>
      <c r="J103" t="s">
        <v>71</v>
      </c>
      <c r="K103" t="s">
        <v>21</v>
      </c>
      <c r="L103" t="s">
        <v>497</v>
      </c>
    </row>
    <row r="104" spans="1:12" x14ac:dyDescent="0.25">
      <c r="A104" t="s">
        <v>498</v>
      </c>
      <c r="B104" t="s">
        <v>499</v>
      </c>
      <c r="C104" t="s">
        <v>55</v>
      </c>
      <c r="D104" t="s">
        <v>223</v>
      </c>
      <c r="E104" t="s">
        <v>16</v>
      </c>
      <c r="F104" t="s">
        <v>500</v>
      </c>
      <c r="G104" t="s">
        <v>501</v>
      </c>
      <c r="H104" t="s">
        <v>163</v>
      </c>
      <c r="I104" t="s">
        <v>31</v>
      </c>
      <c r="J104" t="s">
        <v>96</v>
      </c>
      <c r="K104" t="s">
        <v>52</v>
      </c>
      <c r="L104" t="s">
        <v>502</v>
      </c>
    </row>
    <row r="105" spans="1:12" x14ac:dyDescent="0.25">
      <c r="A105" t="s">
        <v>503</v>
      </c>
      <c r="B105" t="s">
        <v>452</v>
      </c>
      <c r="C105" t="s">
        <v>81</v>
      </c>
      <c r="D105" t="s">
        <v>289</v>
      </c>
      <c r="E105" t="s">
        <v>16</v>
      </c>
      <c r="F105" t="s">
        <v>504</v>
      </c>
      <c r="G105" t="s">
        <v>505</v>
      </c>
      <c r="H105" t="s">
        <v>30</v>
      </c>
      <c r="I105" t="s">
        <v>135</v>
      </c>
      <c r="J105" t="s">
        <v>51</v>
      </c>
      <c r="K105" t="s">
        <v>64</v>
      </c>
      <c r="L105" t="s">
        <v>506</v>
      </c>
    </row>
    <row r="106" spans="1:12" x14ac:dyDescent="0.25">
      <c r="A106" t="s">
        <v>507</v>
      </c>
      <c r="B106" t="s">
        <v>380</v>
      </c>
      <c r="C106" t="s">
        <v>75</v>
      </c>
      <c r="D106" t="s">
        <v>26</v>
      </c>
      <c r="E106" t="s">
        <v>47</v>
      </c>
      <c r="F106" t="s">
        <v>508</v>
      </c>
      <c r="G106" t="s">
        <v>509</v>
      </c>
      <c r="H106" t="s">
        <v>76</v>
      </c>
      <c r="I106" t="s">
        <v>19</v>
      </c>
      <c r="J106" t="s">
        <v>42</v>
      </c>
      <c r="K106" t="s">
        <v>21</v>
      </c>
      <c r="L106" t="s">
        <v>510</v>
      </c>
    </row>
    <row r="107" spans="1:12" x14ac:dyDescent="0.25">
      <c r="A107" t="s">
        <v>511</v>
      </c>
      <c r="B107" t="s">
        <v>32</v>
      </c>
      <c r="C107" t="s">
        <v>201</v>
      </c>
      <c r="D107" t="s">
        <v>151</v>
      </c>
      <c r="E107" t="s">
        <v>27</v>
      </c>
      <c r="F107" t="s">
        <v>512</v>
      </c>
      <c r="G107" t="s">
        <v>513</v>
      </c>
      <c r="H107" t="s">
        <v>112</v>
      </c>
      <c r="I107" t="s">
        <v>135</v>
      </c>
      <c r="J107" t="s">
        <v>71</v>
      </c>
      <c r="K107" t="s">
        <v>64</v>
      </c>
      <c r="L107" t="s">
        <v>190</v>
      </c>
    </row>
    <row r="108" spans="1:12" x14ac:dyDescent="0.25">
      <c r="A108" t="s">
        <v>514</v>
      </c>
      <c r="B108" t="s">
        <v>127</v>
      </c>
      <c r="C108" t="s">
        <v>155</v>
      </c>
      <c r="D108" t="s">
        <v>26</v>
      </c>
      <c r="E108" t="s">
        <v>37</v>
      </c>
      <c r="F108" t="s">
        <v>515</v>
      </c>
      <c r="G108" t="s">
        <v>516</v>
      </c>
      <c r="H108" t="s">
        <v>50</v>
      </c>
      <c r="I108" t="s">
        <v>135</v>
      </c>
      <c r="J108" t="s">
        <v>84</v>
      </c>
      <c r="K108" t="s">
        <v>21</v>
      </c>
      <c r="L108" t="s">
        <v>517</v>
      </c>
    </row>
    <row r="109" spans="1:12" x14ac:dyDescent="0.25">
      <c r="A109" t="s">
        <v>518</v>
      </c>
      <c r="B109" t="s">
        <v>334</v>
      </c>
      <c r="C109" t="s">
        <v>25</v>
      </c>
      <c r="D109" t="s">
        <v>109</v>
      </c>
      <c r="E109" t="s">
        <v>16</v>
      </c>
      <c r="F109" t="s">
        <v>519</v>
      </c>
      <c r="G109" t="s">
        <v>520</v>
      </c>
      <c r="H109" t="s">
        <v>40</v>
      </c>
      <c r="I109" t="s">
        <v>31</v>
      </c>
      <c r="J109" t="s">
        <v>104</v>
      </c>
      <c r="K109" t="s">
        <v>21</v>
      </c>
      <c r="L109" t="s">
        <v>521</v>
      </c>
    </row>
    <row r="110" spans="1:12" x14ac:dyDescent="0.25">
      <c r="A110" t="s">
        <v>522</v>
      </c>
      <c r="B110" t="s">
        <v>392</v>
      </c>
      <c r="C110" t="s">
        <v>25</v>
      </c>
      <c r="D110" t="s">
        <v>26</v>
      </c>
      <c r="E110" t="s">
        <v>16</v>
      </c>
      <c r="F110" t="s">
        <v>523</v>
      </c>
      <c r="G110" t="s">
        <v>524</v>
      </c>
      <c r="H110" t="s">
        <v>30</v>
      </c>
      <c r="I110" t="s">
        <v>31</v>
      </c>
      <c r="J110" t="s">
        <v>51</v>
      </c>
      <c r="K110" t="s">
        <v>21</v>
      </c>
      <c r="L110" t="s">
        <v>525</v>
      </c>
    </row>
    <row r="111" spans="1:12" x14ac:dyDescent="0.25">
      <c r="A111" t="s">
        <v>526</v>
      </c>
      <c r="B111" t="s">
        <v>45</v>
      </c>
      <c r="C111" t="s">
        <v>75</v>
      </c>
      <c r="D111" t="s">
        <v>26</v>
      </c>
      <c r="E111" t="s">
        <v>16</v>
      </c>
      <c r="F111" t="s">
        <v>527</v>
      </c>
      <c r="G111" t="s">
        <v>528</v>
      </c>
      <c r="H111" t="s">
        <v>6</v>
      </c>
      <c r="I111" t="s">
        <v>70</v>
      </c>
      <c r="J111" t="s">
        <v>90</v>
      </c>
      <c r="K111" t="s">
        <v>32</v>
      </c>
      <c r="L111" t="s">
        <v>529</v>
      </c>
    </row>
    <row r="112" spans="1:12" x14ac:dyDescent="0.25">
      <c r="A112" t="s">
        <v>530</v>
      </c>
      <c r="B112" t="s">
        <v>288</v>
      </c>
      <c r="C112" t="s">
        <v>116</v>
      </c>
      <c r="D112" t="s">
        <v>26</v>
      </c>
      <c r="E112" t="s">
        <v>76</v>
      </c>
      <c r="F112" t="s">
        <v>531</v>
      </c>
      <c r="G112" t="s">
        <v>532</v>
      </c>
      <c r="H112" t="s">
        <v>6</v>
      </c>
      <c r="I112" t="s">
        <v>41</v>
      </c>
      <c r="J112" t="s">
        <v>42</v>
      </c>
      <c r="K112" t="s">
        <v>21</v>
      </c>
      <c r="L112" t="s">
        <v>412</v>
      </c>
    </row>
    <row r="113" spans="1:12" x14ac:dyDescent="0.25">
      <c r="A113" t="s">
        <v>533</v>
      </c>
      <c r="B113" t="s">
        <v>64</v>
      </c>
      <c r="C113" t="s">
        <v>128</v>
      </c>
      <c r="D113" t="s">
        <v>26</v>
      </c>
      <c r="E113" t="s">
        <v>27</v>
      </c>
      <c r="F113" t="s">
        <v>534</v>
      </c>
      <c r="G113" t="s">
        <v>535</v>
      </c>
      <c r="H113" t="s">
        <v>40</v>
      </c>
      <c r="I113" t="s">
        <v>19</v>
      </c>
      <c r="J113" t="s">
        <v>42</v>
      </c>
      <c r="K113" t="s">
        <v>64</v>
      </c>
      <c r="L113" t="s">
        <v>536</v>
      </c>
    </row>
    <row r="114" spans="1:12" x14ac:dyDescent="0.25">
      <c r="A114" t="s">
        <v>537</v>
      </c>
      <c r="B114" t="s">
        <v>538</v>
      </c>
      <c r="C114" t="s">
        <v>155</v>
      </c>
      <c r="D114" t="s">
        <v>101</v>
      </c>
      <c r="E114" t="s">
        <v>37</v>
      </c>
      <c r="F114" t="s">
        <v>539</v>
      </c>
      <c r="G114" t="s">
        <v>540</v>
      </c>
      <c r="H114" t="s">
        <v>5</v>
      </c>
      <c r="I114" t="s">
        <v>41</v>
      </c>
      <c r="J114" t="s">
        <v>147</v>
      </c>
      <c r="K114" t="s">
        <v>21</v>
      </c>
      <c r="L114" t="s">
        <v>541</v>
      </c>
    </row>
    <row r="115" spans="1:12" x14ac:dyDescent="0.25">
      <c r="A115" t="s">
        <v>542</v>
      </c>
      <c r="B115" t="s">
        <v>115</v>
      </c>
      <c r="C115" t="s">
        <v>75</v>
      </c>
      <c r="D115" t="s">
        <v>26</v>
      </c>
      <c r="E115" t="s">
        <v>47</v>
      </c>
      <c r="F115" t="s">
        <v>543</v>
      </c>
      <c r="G115" t="s">
        <v>544</v>
      </c>
      <c r="H115" t="s">
        <v>5</v>
      </c>
      <c r="I115" t="s">
        <v>19</v>
      </c>
      <c r="J115" t="s">
        <v>51</v>
      </c>
      <c r="K115" t="s">
        <v>52</v>
      </c>
      <c r="L115" t="s">
        <v>545</v>
      </c>
    </row>
    <row r="116" spans="1:12" x14ac:dyDescent="0.25">
      <c r="A116" t="s">
        <v>546</v>
      </c>
      <c r="B116" t="s">
        <v>271</v>
      </c>
      <c r="C116" t="s">
        <v>155</v>
      </c>
      <c r="D116" t="s">
        <v>26</v>
      </c>
      <c r="E116" t="s">
        <v>16</v>
      </c>
      <c r="F116" t="s">
        <v>547</v>
      </c>
      <c r="G116" t="s">
        <v>548</v>
      </c>
      <c r="H116" t="s">
        <v>124</v>
      </c>
      <c r="I116" t="s">
        <v>41</v>
      </c>
      <c r="J116" t="s">
        <v>42</v>
      </c>
      <c r="K116" t="s">
        <v>21</v>
      </c>
      <c r="L116" t="s">
        <v>549</v>
      </c>
    </row>
    <row r="117" spans="1:12" x14ac:dyDescent="0.25">
      <c r="A117" t="s">
        <v>550</v>
      </c>
      <c r="B117" t="s">
        <v>392</v>
      </c>
      <c r="C117" t="s">
        <v>116</v>
      </c>
      <c r="D117" t="s">
        <v>551</v>
      </c>
      <c r="E117" t="s">
        <v>37</v>
      </c>
      <c r="F117" t="s">
        <v>552</v>
      </c>
      <c r="G117" t="s">
        <v>553</v>
      </c>
      <c r="H117" t="s">
        <v>50</v>
      </c>
      <c r="I117" t="s">
        <v>31</v>
      </c>
      <c r="J117" t="s">
        <v>84</v>
      </c>
      <c r="K117" t="s">
        <v>52</v>
      </c>
      <c r="L117" t="s">
        <v>554</v>
      </c>
    </row>
    <row r="118" spans="1:12" x14ac:dyDescent="0.25">
      <c r="A118" t="s">
        <v>555</v>
      </c>
      <c r="B118" t="s">
        <v>99</v>
      </c>
      <c r="C118" t="s">
        <v>155</v>
      </c>
      <c r="D118" t="s">
        <v>26</v>
      </c>
      <c r="E118" t="s">
        <v>27</v>
      </c>
      <c r="F118" t="s">
        <v>556</v>
      </c>
      <c r="G118" t="s">
        <v>557</v>
      </c>
      <c r="H118" t="s">
        <v>30</v>
      </c>
      <c r="I118" t="s">
        <v>135</v>
      </c>
      <c r="J118" t="s">
        <v>71</v>
      </c>
      <c r="K118" t="s">
        <v>32</v>
      </c>
      <c r="L118" t="s">
        <v>558</v>
      </c>
    </row>
    <row r="119" spans="1:12" x14ac:dyDescent="0.25">
      <c r="A119" t="s">
        <v>559</v>
      </c>
      <c r="B119" t="s">
        <v>45</v>
      </c>
      <c r="C119" t="s">
        <v>100</v>
      </c>
      <c r="D119" t="s">
        <v>289</v>
      </c>
      <c r="E119" t="s">
        <v>47</v>
      </c>
      <c r="F119" t="s">
        <v>560</v>
      </c>
      <c r="G119" t="s">
        <v>561</v>
      </c>
      <c r="H119" t="s">
        <v>76</v>
      </c>
      <c r="I119" t="s">
        <v>41</v>
      </c>
      <c r="J119" t="s">
        <v>84</v>
      </c>
      <c r="K119" t="s">
        <v>64</v>
      </c>
      <c r="L119" t="s">
        <v>562</v>
      </c>
    </row>
    <row r="120" spans="1:12" x14ac:dyDescent="0.25">
      <c r="A120" t="s">
        <v>563</v>
      </c>
      <c r="C120" t="s">
        <v>174</v>
      </c>
      <c r="D120" t="s">
        <v>26</v>
      </c>
      <c r="E120" t="s">
        <v>16</v>
      </c>
      <c r="F120" t="s">
        <v>564</v>
      </c>
      <c r="G120" t="s">
        <v>565</v>
      </c>
      <c r="H120" t="s">
        <v>76</v>
      </c>
      <c r="I120" t="s">
        <v>19</v>
      </c>
      <c r="J120" t="s">
        <v>104</v>
      </c>
      <c r="K120" t="s">
        <v>32</v>
      </c>
      <c r="L120" t="s">
        <v>344</v>
      </c>
    </row>
    <row r="121" spans="1:12" x14ac:dyDescent="0.25">
      <c r="A121" t="s">
        <v>566</v>
      </c>
      <c r="B121" t="s">
        <v>179</v>
      </c>
      <c r="C121" t="s">
        <v>81</v>
      </c>
      <c r="D121" t="s">
        <v>223</v>
      </c>
      <c r="E121" t="s">
        <v>37</v>
      </c>
      <c r="F121" t="s">
        <v>567</v>
      </c>
      <c r="G121" t="s">
        <v>568</v>
      </c>
      <c r="H121" t="s">
        <v>40</v>
      </c>
      <c r="I121" t="s">
        <v>135</v>
      </c>
      <c r="J121" t="s">
        <v>51</v>
      </c>
      <c r="K121" t="s">
        <v>64</v>
      </c>
      <c r="L121" t="s">
        <v>569</v>
      </c>
    </row>
    <row r="122" spans="1:12" x14ac:dyDescent="0.25">
      <c r="A122" t="s">
        <v>570</v>
      </c>
      <c r="B122" t="s">
        <v>192</v>
      </c>
      <c r="C122" t="s">
        <v>121</v>
      </c>
      <c r="D122" t="s">
        <v>26</v>
      </c>
      <c r="E122" t="s">
        <v>76</v>
      </c>
      <c r="F122" t="s">
        <v>571</v>
      </c>
      <c r="G122" t="s">
        <v>572</v>
      </c>
      <c r="H122" t="s">
        <v>5</v>
      </c>
      <c r="I122" t="s">
        <v>70</v>
      </c>
      <c r="J122" t="s">
        <v>96</v>
      </c>
      <c r="K122" t="s">
        <v>64</v>
      </c>
      <c r="L122" t="s">
        <v>545</v>
      </c>
    </row>
    <row r="123" spans="1:12" x14ac:dyDescent="0.25">
      <c r="A123" t="s">
        <v>573</v>
      </c>
      <c r="B123" t="s">
        <v>74</v>
      </c>
      <c r="C123" t="s">
        <v>121</v>
      </c>
      <c r="D123" t="s">
        <v>26</v>
      </c>
      <c r="E123" t="s">
        <v>37</v>
      </c>
      <c r="F123" t="s">
        <v>574</v>
      </c>
      <c r="G123" t="s">
        <v>575</v>
      </c>
      <c r="H123" t="s">
        <v>6</v>
      </c>
      <c r="I123" t="s">
        <v>31</v>
      </c>
      <c r="J123" t="s">
        <v>147</v>
      </c>
      <c r="K123" t="s">
        <v>21</v>
      </c>
      <c r="L123" t="s">
        <v>374</v>
      </c>
    </row>
    <row r="124" spans="1:12" x14ac:dyDescent="0.25">
      <c r="A124" t="s">
        <v>576</v>
      </c>
      <c r="B124" t="s">
        <v>392</v>
      </c>
      <c r="C124" t="s">
        <v>14</v>
      </c>
      <c r="D124" t="s">
        <v>26</v>
      </c>
      <c r="E124" t="s">
        <v>47</v>
      </c>
      <c r="F124" t="s">
        <v>577</v>
      </c>
      <c r="G124" t="s">
        <v>578</v>
      </c>
      <c r="H124" t="s">
        <v>40</v>
      </c>
      <c r="I124" t="s">
        <v>19</v>
      </c>
      <c r="J124" t="s">
        <v>42</v>
      </c>
      <c r="K124" t="s">
        <v>32</v>
      </c>
      <c r="L124" t="s">
        <v>579</v>
      </c>
    </row>
    <row r="125" spans="1:12" x14ac:dyDescent="0.25">
      <c r="A125" t="s">
        <v>580</v>
      </c>
      <c r="B125" t="s">
        <v>271</v>
      </c>
      <c r="C125" t="s">
        <v>61</v>
      </c>
      <c r="D125" t="s">
        <v>26</v>
      </c>
      <c r="E125" t="s">
        <v>16</v>
      </c>
      <c r="F125" t="s">
        <v>581</v>
      </c>
      <c r="G125" t="s">
        <v>582</v>
      </c>
      <c r="H125" t="s">
        <v>6</v>
      </c>
      <c r="I125" t="s">
        <v>70</v>
      </c>
      <c r="J125" t="s">
        <v>20</v>
      </c>
      <c r="K125" t="s">
        <v>52</v>
      </c>
      <c r="L125" t="s">
        <v>583</v>
      </c>
    </row>
    <row r="126" spans="1:12" x14ac:dyDescent="0.25">
      <c r="A126" t="s">
        <v>584</v>
      </c>
      <c r="B126" t="s">
        <v>45</v>
      </c>
      <c r="C126" t="s">
        <v>108</v>
      </c>
      <c r="D126" t="s">
        <v>289</v>
      </c>
      <c r="E126" t="s">
        <v>27</v>
      </c>
      <c r="F126" t="s">
        <v>585</v>
      </c>
      <c r="G126" t="s">
        <v>586</v>
      </c>
      <c r="H126" t="s">
        <v>50</v>
      </c>
      <c r="I126" t="s">
        <v>19</v>
      </c>
      <c r="J126" t="s">
        <v>51</v>
      </c>
      <c r="K126" t="s">
        <v>32</v>
      </c>
      <c r="L126" t="s">
        <v>587</v>
      </c>
    </row>
    <row r="127" spans="1:12" x14ac:dyDescent="0.25">
      <c r="A127" t="s">
        <v>588</v>
      </c>
      <c r="B127" t="s">
        <v>380</v>
      </c>
      <c r="C127" t="s">
        <v>144</v>
      </c>
      <c r="D127" t="s">
        <v>26</v>
      </c>
      <c r="E127" t="s">
        <v>37</v>
      </c>
      <c r="F127" t="s">
        <v>589</v>
      </c>
      <c r="G127" t="s">
        <v>590</v>
      </c>
      <c r="H127" t="s">
        <v>50</v>
      </c>
      <c r="I127" t="s">
        <v>135</v>
      </c>
      <c r="J127" t="s">
        <v>20</v>
      </c>
      <c r="K127" t="s">
        <v>64</v>
      </c>
      <c r="L127" t="s">
        <v>591</v>
      </c>
    </row>
    <row r="128" spans="1:12" x14ac:dyDescent="0.25">
      <c r="A128" t="s">
        <v>592</v>
      </c>
      <c r="B128" t="s">
        <v>115</v>
      </c>
      <c r="C128" t="s">
        <v>46</v>
      </c>
      <c r="D128" t="s">
        <v>15</v>
      </c>
      <c r="E128" t="s">
        <v>27</v>
      </c>
      <c r="F128" t="s">
        <v>593</v>
      </c>
      <c r="G128" t="s">
        <v>594</v>
      </c>
      <c r="H128" t="s">
        <v>5</v>
      </c>
      <c r="I128" t="s">
        <v>31</v>
      </c>
      <c r="J128" t="s">
        <v>84</v>
      </c>
      <c r="K128" t="s">
        <v>21</v>
      </c>
      <c r="L128" t="s">
        <v>595</v>
      </c>
    </row>
    <row r="129" spans="1:12" x14ac:dyDescent="0.25">
      <c r="A129" t="s">
        <v>596</v>
      </c>
      <c r="B129" t="s">
        <v>271</v>
      </c>
      <c r="C129" t="s">
        <v>116</v>
      </c>
      <c r="D129" t="s">
        <v>26</v>
      </c>
      <c r="E129" t="s">
        <v>76</v>
      </c>
      <c r="F129" t="s">
        <v>597</v>
      </c>
      <c r="G129" t="s">
        <v>598</v>
      </c>
      <c r="H129" t="s">
        <v>112</v>
      </c>
      <c r="I129" t="s">
        <v>41</v>
      </c>
      <c r="J129" t="s">
        <v>84</v>
      </c>
      <c r="K129" t="s">
        <v>64</v>
      </c>
      <c r="L129" t="s">
        <v>599</v>
      </c>
    </row>
    <row r="130" spans="1:12" x14ac:dyDescent="0.25">
      <c r="A130" t="s">
        <v>600</v>
      </c>
      <c r="B130" t="s">
        <v>257</v>
      </c>
      <c r="C130" t="s">
        <v>174</v>
      </c>
      <c r="D130" t="s">
        <v>109</v>
      </c>
      <c r="E130" t="s">
        <v>27</v>
      </c>
      <c r="F130" t="s">
        <v>601</v>
      </c>
      <c r="G130" t="s">
        <v>602</v>
      </c>
      <c r="H130" t="s">
        <v>30</v>
      </c>
      <c r="I130" t="s">
        <v>31</v>
      </c>
      <c r="J130" t="s">
        <v>147</v>
      </c>
      <c r="K130" t="s">
        <v>64</v>
      </c>
      <c r="L130" t="s">
        <v>603</v>
      </c>
    </row>
    <row r="131" spans="1:12" x14ac:dyDescent="0.25">
      <c r="A131" t="s">
        <v>604</v>
      </c>
      <c r="B131" t="s">
        <v>271</v>
      </c>
      <c r="C131" t="s">
        <v>144</v>
      </c>
      <c r="D131" t="s">
        <v>109</v>
      </c>
      <c r="E131" t="s">
        <v>47</v>
      </c>
      <c r="F131" t="s">
        <v>605</v>
      </c>
      <c r="G131" t="s">
        <v>606</v>
      </c>
      <c r="H131" t="s">
        <v>50</v>
      </c>
      <c r="I131" t="s">
        <v>135</v>
      </c>
      <c r="J131" t="s">
        <v>20</v>
      </c>
      <c r="K131" t="s">
        <v>52</v>
      </c>
      <c r="L131" t="s">
        <v>607</v>
      </c>
    </row>
    <row r="132" spans="1:12" x14ac:dyDescent="0.25">
      <c r="A132" t="s">
        <v>608</v>
      </c>
      <c r="B132" t="s">
        <v>13</v>
      </c>
      <c r="C132" t="s">
        <v>55</v>
      </c>
      <c r="D132" t="s">
        <v>26</v>
      </c>
      <c r="E132" t="s">
        <v>47</v>
      </c>
      <c r="F132" t="s">
        <v>609</v>
      </c>
      <c r="G132" t="s">
        <v>610</v>
      </c>
      <c r="H132" t="s">
        <v>124</v>
      </c>
      <c r="I132" t="s">
        <v>135</v>
      </c>
      <c r="J132" t="s">
        <v>96</v>
      </c>
      <c r="K132" t="s">
        <v>32</v>
      </c>
      <c r="L132" t="s">
        <v>301</v>
      </c>
    </row>
    <row r="133" spans="1:12" x14ac:dyDescent="0.25">
      <c r="A133" t="s">
        <v>611</v>
      </c>
      <c r="B133" t="s">
        <v>35</v>
      </c>
      <c r="C133" t="s">
        <v>55</v>
      </c>
      <c r="D133" t="s">
        <v>101</v>
      </c>
      <c r="E133" t="s">
        <v>47</v>
      </c>
      <c r="F133" t="s">
        <v>612</v>
      </c>
      <c r="G133" t="s">
        <v>613</v>
      </c>
      <c r="H133" t="s">
        <v>30</v>
      </c>
      <c r="I133" t="s">
        <v>41</v>
      </c>
      <c r="J133" t="s">
        <v>42</v>
      </c>
      <c r="K133" t="s">
        <v>21</v>
      </c>
      <c r="L133" t="s">
        <v>91</v>
      </c>
    </row>
    <row r="134" spans="1:12" x14ac:dyDescent="0.25">
      <c r="A134" t="s">
        <v>614</v>
      </c>
      <c r="B134" t="s">
        <v>13</v>
      </c>
      <c r="C134" t="s">
        <v>196</v>
      </c>
      <c r="D134" t="s">
        <v>101</v>
      </c>
      <c r="E134" t="s">
        <v>47</v>
      </c>
      <c r="F134" t="s">
        <v>615</v>
      </c>
      <c r="G134" t="s">
        <v>616</v>
      </c>
      <c r="H134" t="s">
        <v>112</v>
      </c>
      <c r="I134" t="s">
        <v>70</v>
      </c>
      <c r="J134" t="s">
        <v>96</v>
      </c>
      <c r="K134" t="s">
        <v>32</v>
      </c>
      <c r="L134" t="s">
        <v>617</v>
      </c>
    </row>
    <row r="135" spans="1:12" x14ac:dyDescent="0.25">
      <c r="A135" t="s">
        <v>618</v>
      </c>
      <c r="B135" t="s">
        <v>159</v>
      </c>
      <c r="C135" t="s">
        <v>108</v>
      </c>
      <c r="D135" t="s">
        <v>26</v>
      </c>
      <c r="E135" t="s">
        <v>76</v>
      </c>
      <c r="F135" t="s">
        <v>619</v>
      </c>
      <c r="G135" t="s">
        <v>620</v>
      </c>
      <c r="H135" t="s">
        <v>5</v>
      </c>
      <c r="I135" t="s">
        <v>135</v>
      </c>
      <c r="J135" t="s">
        <v>71</v>
      </c>
      <c r="K135" t="s">
        <v>64</v>
      </c>
      <c r="L135" t="s">
        <v>621</v>
      </c>
    </row>
    <row r="136" spans="1:12" x14ac:dyDescent="0.25">
      <c r="A136" t="s">
        <v>622</v>
      </c>
      <c r="B136" t="s">
        <v>52</v>
      </c>
      <c r="C136" t="s">
        <v>128</v>
      </c>
      <c r="D136" t="s">
        <v>109</v>
      </c>
      <c r="E136" t="s">
        <v>47</v>
      </c>
      <c r="F136" t="s">
        <v>623</v>
      </c>
      <c r="G136" t="s">
        <v>624</v>
      </c>
      <c r="H136" t="s">
        <v>163</v>
      </c>
      <c r="I136" t="s">
        <v>31</v>
      </c>
      <c r="J136" t="s">
        <v>51</v>
      </c>
      <c r="K136" t="s">
        <v>64</v>
      </c>
      <c r="L136" t="s">
        <v>554</v>
      </c>
    </row>
    <row r="137" spans="1:12" x14ac:dyDescent="0.25">
      <c r="A137" t="s">
        <v>625</v>
      </c>
      <c r="B137" t="s">
        <v>138</v>
      </c>
      <c r="C137" t="s">
        <v>201</v>
      </c>
      <c r="D137" t="s">
        <v>109</v>
      </c>
      <c r="E137" t="s">
        <v>47</v>
      </c>
      <c r="F137" t="s">
        <v>626</v>
      </c>
      <c r="G137" t="s">
        <v>627</v>
      </c>
      <c r="H137" t="s">
        <v>163</v>
      </c>
      <c r="I137" t="s">
        <v>19</v>
      </c>
      <c r="J137" t="s">
        <v>96</v>
      </c>
      <c r="K137" t="s">
        <v>52</v>
      </c>
      <c r="L137" t="s">
        <v>628</v>
      </c>
    </row>
    <row r="138" spans="1:12" x14ac:dyDescent="0.25">
      <c r="A138" t="s">
        <v>629</v>
      </c>
      <c r="B138" t="s">
        <v>35</v>
      </c>
      <c r="C138" t="s">
        <v>87</v>
      </c>
      <c r="D138" t="s">
        <v>26</v>
      </c>
      <c r="E138" t="s">
        <v>47</v>
      </c>
      <c r="F138" t="s">
        <v>630</v>
      </c>
      <c r="G138" t="s">
        <v>631</v>
      </c>
      <c r="H138" t="s">
        <v>50</v>
      </c>
      <c r="I138" t="s">
        <v>135</v>
      </c>
      <c r="J138" t="s">
        <v>147</v>
      </c>
      <c r="K138" t="s">
        <v>32</v>
      </c>
      <c r="L138" t="s">
        <v>43</v>
      </c>
    </row>
    <row r="139" spans="1:12" x14ac:dyDescent="0.25">
      <c r="A139" t="s">
        <v>632</v>
      </c>
      <c r="B139" t="s">
        <v>179</v>
      </c>
      <c r="C139" t="s">
        <v>100</v>
      </c>
      <c r="D139" t="s">
        <v>26</v>
      </c>
      <c r="E139" t="s">
        <v>16</v>
      </c>
      <c r="F139" t="s">
        <v>633</v>
      </c>
      <c r="G139" t="s">
        <v>634</v>
      </c>
      <c r="H139" t="s">
        <v>6</v>
      </c>
      <c r="I139" t="s">
        <v>70</v>
      </c>
      <c r="J139" t="s">
        <v>51</v>
      </c>
      <c r="K139" t="s">
        <v>32</v>
      </c>
      <c r="L139" t="s">
        <v>635</v>
      </c>
    </row>
    <row r="140" spans="1:12" x14ac:dyDescent="0.25">
      <c r="A140" t="s">
        <v>636</v>
      </c>
      <c r="B140" t="s">
        <v>214</v>
      </c>
      <c r="C140" t="s">
        <v>100</v>
      </c>
      <c r="D140" t="s">
        <v>101</v>
      </c>
      <c r="E140" t="s">
        <v>47</v>
      </c>
      <c r="F140" t="s">
        <v>637</v>
      </c>
      <c r="G140" t="s">
        <v>638</v>
      </c>
      <c r="H140" t="s">
        <v>40</v>
      </c>
      <c r="I140" t="s">
        <v>41</v>
      </c>
      <c r="J140" t="s">
        <v>20</v>
      </c>
      <c r="K140" t="s">
        <v>52</v>
      </c>
      <c r="L140" t="s">
        <v>639</v>
      </c>
    </row>
    <row r="141" spans="1:12" x14ac:dyDescent="0.25">
      <c r="A141" t="s">
        <v>640</v>
      </c>
      <c r="B141" t="s">
        <v>45</v>
      </c>
      <c r="C141" t="s">
        <v>116</v>
      </c>
      <c r="D141" t="s">
        <v>26</v>
      </c>
      <c r="E141" t="s">
        <v>16</v>
      </c>
      <c r="F141" t="s">
        <v>641</v>
      </c>
      <c r="G141" t="s">
        <v>642</v>
      </c>
      <c r="H141" t="s">
        <v>40</v>
      </c>
      <c r="I141" t="s">
        <v>19</v>
      </c>
      <c r="J141" t="s">
        <v>147</v>
      </c>
      <c r="K141" t="s">
        <v>52</v>
      </c>
      <c r="L141" t="s">
        <v>643</v>
      </c>
    </row>
    <row r="142" spans="1:12" x14ac:dyDescent="0.25">
      <c r="A142" t="s">
        <v>644</v>
      </c>
      <c r="B142" t="s">
        <v>452</v>
      </c>
      <c r="C142" t="s">
        <v>116</v>
      </c>
      <c r="D142" t="s">
        <v>26</v>
      </c>
      <c r="E142" t="s">
        <v>47</v>
      </c>
      <c r="F142" t="s">
        <v>645</v>
      </c>
      <c r="G142" t="s">
        <v>646</v>
      </c>
      <c r="H142" t="s">
        <v>163</v>
      </c>
      <c r="I142" t="s">
        <v>135</v>
      </c>
      <c r="J142" t="s">
        <v>42</v>
      </c>
      <c r="K142" t="s">
        <v>21</v>
      </c>
      <c r="L142" t="s">
        <v>423</v>
      </c>
    </row>
    <row r="143" spans="1:12" x14ac:dyDescent="0.25">
      <c r="A143" t="s">
        <v>647</v>
      </c>
      <c r="B143" t="s">
        <v>74</v>
      </c>
      <c r="C143" t="s">
        <v>55</v>
      </c>
      <c r="D143" t="s">
        <v>15</v>
      </c>
      <c r="E143" t="s">
        <v>16</v>
      </c>
      <c r="F143" t="s">
        <v>648</v>
      </c>
      <c r="G143" t="s">
        <v>649</v>
      </c>
      <c r="H143" t="s">
        <v>76</v>
      </c>
      <c r="I143" t="s">
        <v>31</v>
      </c>
      <c r="J143" t="s">
        <v>104</v>
      </c>
      <c r="K143" t="s">
        <v>21</v>
      </c>
      <c r="L143" t="s">
        <v>650</v>
      </c>
    </row>
    <row r="144" spans="1:12" x14ac:dyDescent="0.25">
      <c r="A144" t="s">
        <v>651</v>
      </c>
      <c r="B144" t="s">
        <v>192</v>
      </c>
      <c r="C144" t="s">
        <v>108</v>
      </c>
      <c r="D144" t="s">
        <v>26</v>
      </c>
      <c r="E144" t="s">
        <v>76</v>
      </c>
      <c r="F144" t="s">
        <v>652</v>
      </c>
      <c r="G144" t="s">
        <v>653</v>
      </c>
      <c r="H144" t="s">
        <v>30</v>
      </c>
      <c r="I144" t="s">
        <v>70</v>
      </c>
      <c r="J144" t="s">
        <v>42</v>
      </c>
      <c r="K144" t="s">
        <v>21</v>
      </c>
      <c r="L144" t="s">
        <v>105</v>
      </c>
    </row>
    <row r="145" spans="1:12" x14ac:dyDescent="0.25">
      <c r="A145" t="s">
        <v>654</v>
      </c>
      <c r="B145" t="s">
        <v>196</v>
      </c>
      <c r="C145" t="s">
        <v>196</v>
      </c>
      <c r="D145" t="s">
        <v>101</v>
      </c>
      <c r="E145" t="s">
        <v>16</v>
      </c>
      <c r="F145" t="s">
        <v>655</v>
      </c>
      <c r="G145" t="s">
        <v>656</v>
      </c>
      <c r="H145" t="s">
        <v>40</v>
      </c>
      <c r="I145" t="s">
        <v>31</v>
      </c>
      <c r="J145" t="s">
        <v>42</v>
      </c>
      <c r="K145" t="s">
        <v>52</v>
      </c>
      <c r="L145" t="s">
        <v>657</v>
      </c>
    </row>
    <row r="146" spans="1:12" x14ac:dyDescent="0.25">
      <c r="A146" t="s">
        <v>658</v>
      </c>
      <c r="B146" t="s">
        <v>262</v>
      </c>
      <c r="C146" t="s">
        <v>108</v>
      </c>
      <c r="D146" t="s">
        <v>26</v>
      </c>
      <c r="E146" t="s">
        <v>37</v>
      </c>
      <c r="F146" t="s">
        <v>659</v>
      </c>
      <c r="G146" t="s">
        <v>660</v>
      </c>
      <c r="H146" t="s">
        <v>40</v>
      </c>
      <c r="I146" t="s">
        <v>70</v>
      </c>
      <c r="J146" t="s">
        <v>71</v>
      </c>
      <c r="K146" t="s">
        <v>64</v>
      </c>
      <c r="L146" t="s">
        <v>661</v>
      </c>
    </row>
    <row r="147" spans="1:12" x14ac:dyDescent="0.25">
      <c r="A147" t="s">
        <v>662</v>
      </c>
      <c r="B147" t="s">
        <v>214</v>
      </c>
      <c r="C147" t="s">
        <v>75</v>
      </c>
      <c r="D147" t="s">
        <v>101</v>
      </c>
      <c r="E147" t="s">
        <v>76</v>
      </c>
      <c r="F147" t="s">
        <v>663</v>
      </c>
      <c r="G147" t="s">
        <v>664</v>
      </c>
      <c r="H147" t="s">
        <v>40</v>
      </c>
      <c r="I147" t="s">
        <v>31</v>
      </c>
      <c r="J147" t="s">
        <v>71</v>
      </c>
      <c r="K147" t="s">
        <v>52</v>
      </c>
      <c r="L147" t="s">
        <v>665</v>
      </c>
    </row>
    <row r="148" spans="1:12" x14ac:dyDescent="0.25">
      <c r="A148" t="s">
        <v>666</v>
      </c>
      <c r="B148" t="s">
        <v>60</v>
      </c>
      <c r="C148" t="s">
        <v>55</v>
      </c>
      <c r="D148" t="s">
        <v>151</v>
      </c>
      <c r="E148" t="s">
        <v>76</v>
      </c>
      <c r="F148" t="s">
        <v>667</v>
      </c>
      <c r="G148" t="s">
        <v>668</v>
      </c>
      <c r="H148" t="s">
        <v>50</v>
      </c>
      <c r="I148" t="s">
        <v>70</v>
      </c>
      <c r="J148" t="s">
        <v>84</v>
      </c>
      <c r="K148" t="s">
        <v>21</v>
      </c>
      <c r="L148" t="s">
        <v>669</v>
      </c>
    </row>
    <row r="149" spans="1:12" x14ac:dyDescent="0.25">
      <c r="A149" t="s">
        <v>670</v>
      </c>
      <c r="B149" t="s">
        <v>478</v>
      </c>
      <c r="C149" t="s">
        <v>121</v>
      </c>
      <c r="D149" t="s">
        <v>223</v>
      </c>
      <c r="E149" t="s">
        <v>16</v>
      </c>
      <c r="F149" t="s">
        <v>671</v>
      </c>
      <c r="G149" t="s">
        <v>672</v>
      </c>
      <c r="H149" t="s">
        <v>163</v>
      </c>
      <c r="I149" t="s">
        <v>19</v>
      </c>
      <c r="J149" t="s">
        <v>42</v>
      </c>
      <c r="K149" t="s">
        <v>64</v>
      </c>
      <c r="L149" t="s">
        <v>541</v>
      </c>
    </row>
    <row r="150" spans="1:12" x14ac:dyDescent="0.25">
      <c r="A150" t="s">
        <v>673</v>
      </c>
      <c r="B150" t="s">
        <v>115</v>
      </c>
      <c r="C150" t="s">
        <v>128</v>
      </c>
      <c r="D150" t="s">
        <v>109</v>
      </c>
      <c r="E150" t="s">
        <v>47</v>
      </c>
      <c r="F150" t="s">
        <v>674</v>
      </c>
      <c r="G150" t="s">
        <v>675</v>
      </c>
      <c r="H150" t="s">
        <v>78</v>
      </c>
      <c r="I150" t="s">
        <v>135</v>
      </c>
      <c r="J150" t="s">
        <v>51</v>
      </c>
      <c r="K150" t="s">
        <v>52</v>
      </c>
      <c r="L150" t="s">
        <v>676</v>
      </c>
    </row>
    <row r="151" spans="1:12" x14ac:dyDescent="0.25">
      <c r="A151" t="s">
        <v>677</v>
      </c>
      <c r="B151" t="s">
        <v>334</v>
      </c>
      <c r="C151" t="s">
        <v>75</v>
      </c>
      <c r="D151" t="s">
        <v>289</v>
      </c>
      <c r="E151" t="s">
        <v>16</v>
      </c>
      <c r="F151" t="s">
        <v>678</v>
      </c>
      <c r="G151" t="s">
        <v>679</v>
      </c>
      <c r="H151" t="s">
        <v>40</v>
      </c>
      <c r="I151" t="s">
        <v>19</v>
      </c>
      <c r="J151" t="s">
        <v>104</v>
      </c>
      <c r="K151" t="s">
        <v>32</v>
      </c>
      <c r="L151" t="s">
        <v>286</v>
      </c>
    </row>
    <row r="152" spans="1:12" x14ac:dyDescent="0.25">
      <c r="A152" t="s">
        <v>106</v>
      </c>
      <c r="B152" t="s">
        <v>107</v>
      </c>
      <c r="C152" t="s">
        <v>108</v>
      </c>
      <c r="D152" t="s">
        <v>109</v>
      </c>
      <c r="E152" t="s">
        <v>27</v>
      </c>
      <c r="F152" t="s">
        <v>110</v>
      </c>
      <c r="G152" t="s">
        <v>111</v>
      </c>
      <c r="H152" t="s">
        <v>112</v>
      </c>
      <c r="I152" t="s">
        <v>31</v>
      </c>
      <c r="J152" t="s">
        <v>96</v>
      </c>
      <c r="K152" t="s">
        <v>64</v>
      </c>
      <c r="L152" t="s">
        <v>113</v>
      </c>
    </row>
    <row r="153" spans="1:12" x14ac:dyDescent="0.25">
      <c r="A153" t="s">
        <v>318</v>
      </c>
      <c r="B153" t="s">
        <v>288</v>
      </c>
      <c r="C153" t="s">
        <v>75</v>
      </c>
      <c r="D153" t="s">
        <v>26</v>
      </c>
      <c r="E153" t="s">
        <v>27</v>
      </c>
      <c r="F153" t="s">
        <v>319</v>
      </c>
      <c r="G153" t="s">
        <v>320</v>
      </c>
      <c r="H153" t="s">
        <v>30</v>
      </c>
      <c r="I153" t="s">
        <v>135</v>
      </c>
      <c r="J153" t="s">
        <v>84</v>
      </c>
      <c r="K153" t="s">
        <v>64</v>
      </c>
      <c r="L153" t="s">
        <v>321</v>
      </c>
    </row>
    <row r="154" spans="1:12" x14ac:dyDescent="0.25">
      <c r="A154" t="s">
        <v>503</v>
      </c>
      <c r="B154" t="s">
        <v>452</v>
      </c>
      <c r="C154" t="s">
        <v>81</v>
      </c>
      <c r="D154" t="s">
        <v>289</v>
      </c>
      <c r="E154" t="s">
        <v>16</v>
      </c>
      <c r="F154" t="s">
        <v>504</v>
      </c>
      <c r="G154" t="s">
        <v>505</v>
      </c>
      <c r="H154" t="s">
        <v>30</v>
      </c>
      <c r="I154" t="s">
        <v>135</v>
      </c>
      <c r="J154" t="s">
        <v>51</v>
      </c>
      <c r="K154" t="s">
        <v>64</v>
      </c>
      <c r="L154" t="s">
        <v>506</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B33" sqref="B33"/>
    </sheetView>
  </sheetViews>
  <sheetFormatPr defaultColWidth="55.140625" defaultRowHeight="15" x14ac:dyDescent="0.25"/>
  <sheetData>
    <row r="1" spans="1:4" x14ac:dyDescent="0.25">
      <c r="A1" s="1" t="s">
        <v>680</v>
      </c>
      <c r="B1" s="1" t="s">
        <v>681</v>
      </c>
      <c r="C1" s="1" t="s">
        <v>682</v>
      </c>
      <c r="D1" s="1" t="s">
        <v>683</v>
      </c>
    </row>
    <row r="2" spans="1:4" x14ac:dyDescent="0.25">
      <c r="A2" t="s">
        <v>0</v>
      </c>
      <c r="B2" t="s">
        <v>684</v>
      </c>
      <c r="C2" t="s">
        <v>685</v>
      </c>
      <c r="D2" t="s">
        <v>686</v>
      </c>
    </row>
    <row r="3" spans="1:4" x14ac:dyDescent="0.25">
      <c r="A3" t="s">
        <v>1</v>
      </c>
      <c r="B3" t="s">
        <v>687</v>
      </c>
      <c r="C3" t="s">
        <v>688</v>
      </c>
      <c r="D3" t="s">
        <v>257</v>
      </c>
    </row>
    <row r="4" spans="1:4" x14ac:dyDescent="0.25">
      <c r="A4" t="s">
        <v>2</v>
      </c>
      <c r="B4" t="s">
        <v>689</v>
      </c>
      <c r="C4" t="s">
        <v>688</v>
      </c>
      <c r="D4" t="s">
        <v>14</v>
      </c>
    </row>
    <row r="5" spans="1:4" x14ac:dyDescent="0.25">
      <c r="A5" t="s">
        <v>3</v>
      </c>
      <c r="B5" t="s">
        <v>690</v>
      </c>
      <c r="C5" t="s">
        <v>691</v>
      </c>
      <c r="D5" t="s">
        <v>26</v>
      </c>
    </row>
    <row r="6" spans="1:4" x14ac:dyDescent="0.25">
      <c r="A6" t="s">
        <v>4</v>
      </c>
      <c r="B6" t="s">
        <v>692</v>
      </c>
      <c r="C6" t="s">
        <v>693</v>
      </c>
      <c r="D6" t="s">
        <v>694</v>
      </c>
    </row>
    <row r="7" spans="1:4" x14ac:dyDescent="0.25">
      <c r="A7" t="s">
        <v>5</v>
      </c>
      <c r="B7" t="s">
        <v>695</v>
      </c>
      <c r="C7" t="s">
        <v>696</v>
      </c>
      <c r="D7" t="s">
        <v>697</v>
      </c>
    </row>
    <row r="8" spans="1:4" x14ac:dyDescent="0.25">
      <c r="A8" t="s">
        <v>6</v>
      </c>
      <c r="B8" t="s">
        <v>698</v>
      </c>
      <c r="C8" t="s">
        <v>696</v>
      </c>
      <c r="D8" t="s">
        <v>699</v>
      </c>
    </row>
    <row r="9" spans="1:4" x14ac:dyDescent="0.25">
      <c r="A9" t="s">
        <v>7</v>
      </c>
      <c r="B9" t="s">
        <v>700</v>
      </c>
      <c r="C9" t="s">
        <v>701</v>
      </c>
      <c r="D9" t="s">
        <v>702</v>
      </c>
    </row>
    <row r="10" spans="1:4" x14ac:dyDescent="0.25">
      <c r="A10" t="s">
        <v>8</v>
      </c>
      <c r="B10" t="s">
        <v>703</v>
      </c>
      <c r="C10" t="s">
        <v>704</v>
      </c>
      <c r="D10" t="s">
        <v>41</v>
      </c>
    </row>
    <row r="11" spans="1:4" x14ac:dyDescent="0.25">
      <c r="A11" t="s">
        <v>9</v>
      </c>
      <c r="B11" t="s">
        <v>705</v>
      </c>
      <c r="C11" t="s">
        <v>706</v>
      </c>
      <c r="D11" t="s">
        <v>707</v>
      </c>
    </row>
    <row r="12" spans="1:4" x14ac:dyDescent="0.25">
      <c r="A12" t="s">
        <v>10</v>
      </c>
      <c r="B12" t="s">
        <v>708</v>
      </c>
      <c r="C12" t="s">
        <v>709</v>
      </c>
      <c r="D12" t="s">
        <v>21</v>
      </c>
    </row>
    <row r="13" spans="1:4" x14ac:dyDescent="0.25">
      <c r="A13" t="s">
        <v>11</v>
      </c>
      <c r="B13" t="s">
        <v>710</v>
      </c>
      <c r="C13" t="s">
        <v>711</v>
      </c>
      <c r="D13" t="s">
        <v>712</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election activeCell="C20" sqref="C20"/>
    </sheetView>
  </sheetViews>
  <sheetFormatPr defaultColWidth="49.28515625" defaultRowHeight="15" x14ac:dyDescent="0.25"/>
  <cols>
    <col min="1" max="16384" width="49.28515625" style="5"/>
  </cols>
  <sheetData>
    <row r="1" spans="1:4" x14ac:dyDescent="0.25">
      <c r="A1" s="6" t="s">
        <v>724</v>
      </c>
      <c r="B1" s="6" t="s">
        <v>725</v>
      </c>
      <c r="C1" s="6" t="s">
        <v>726</v>
      </c>
      <c r="D1" s="6" t="s">
        <v>727</v>
      </c>
    </row>
    <row r="2" spans="1:4" x14ac:dyDescent="0.25">
      <c r="A2" s="5" t="s">
        <v>728</v>
      </c>
      <c r="B2" s="5" t="s">
        <v>51</v>
      </c>
      <c r="C2" s="5">
        <v>10</v>
      </c>
      <c r="D2" s="5" t="s">
        <v>729</v>
      </c>
    </row>
    <row r="3" spans="1:4" x14ac:dyDescent="0.25">
      <c r="A3" s="5" t="s">
        <v>730</v>
      </c>
      <c r="B3" s="5" t="s">
        <v>96</v>
      </c>
      <c r="C3" s="5">
        <v>20</v>
      </c>
      <c r="D3" s="5" t="s">
        <v>731</v>
      </c>
    </row>
    <row r="4" spans="1:4" x14ac:dyDescent="0.25">
      <c r="A4" s="5" t="s">
        <v>732</v>
      </c>
      <c r="B4" s="5" t="s">
        <v>42</v>
      </c>
      <c r="C4" s="5">
        <v>35</v>
      </c>
      <c r="D4" s="5" t="s">
        <v>733</v>
      </c>
    </row>
    <row r="5" spans="1:4" x14ac:dyDescent="0.25">
      <c r="A5" s="5" t="s">
        <v>734</v>
      </c>
      <c r="B5" s="5" t="s">
        <v>90</v>
      </c>
      <c r="C5" s="5">
        <v>45</v>
      </c>
      <c r="D5" s="5" t="s">
        <v>735</v>
      </c>
    </row>
    <row r="6" spans="1:4" x14ac:dyDescent="0.25">
      <c r="A6" s="5" t="s">
        <v>736</v>
      </c>
      <c r="B6" s="5" t="s">
        <v>84</v>
      </c>
      <c r="C6" s="5">
        <v>60</v>
      </c>
      <c r="D6" s="5" t="s">
        <v>737</v>
      </c>
    </row>
    <row r="7" spans="1:4" x14ac:dyDescent="0.25">
      <c r="A7" s="5" t="s">
        <v>738</v>
      </c>
      <c r="B7" s="5" t="s">
        <v>104</v>
      </c>
      <c r="C7" s="5">
        <v>75</v>
      </c>
      <c r="D7" s="5" t="s">
        <v>739</v>
      </c>
    </row>
    <row r="8" spans="1:4" x14ac:dyDescent="0.25">
      <c r="A8" s="5" t="s">
        <v>740</v>
      </c>
      <c r="B8" s="5" t="s">
        <v>20</v>
      </c>
      <c r="C8" s="5">
        <v>85</v>
      </c>
      <c r="D8" s="5" t="s">
        <v>741</v>
      </c>
    </row>
    <row r="9" spans="1:4" x14ac:dyDescent="0.25">
      <c r="A9" s="5" t="s">
        <v>742</v>
      </c>
      <c r="B9" s="5" t="s">
        <v>71</v>
      </c>
      <c r="C9" s="5">
        <v>100</v>
      </c>
      <c r="D9" s="5" t="s">
        <v>743</v>
      </c>
    </row>
    <row r="10" spans="1:4" x14ac:dyDescent="0.25">
      <c r="A10" s="5" t="s">
        <v>744</v>
      </c>
      <c r="B10" s="5" t="s">
        <v>147</v>
      </c>
      <c r="C10" s="5">
        <v>0</v>
      </c>
      <c r="D10" s="5" t="s">
        <v>745</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sqref="A1:E5"/>
    </sheetView>
  </sheetViews>
  <sheetFormatPr defaultColWidth="41.7109375" defaultRowHeight="15" x14ac:dyDescent="0.25"/>
  <sheetData>
    <row r="1" spans="1:5" x14ac:dyDescent="0.25">
      <c r="A1" s="1" t="s">
        <v>746</v>
      </c>
      <c r="B1" s="1" t="s">
        <v>747</v>
      </c>
      <c r="C1" s="1" t="s">
        <v>748</v>
      </c>
      <c r="D1" s="1" t="s">
        <v>749</v>
      </c>
      <c r="E1" s="1" t="s">
        <v>750</v>
      </c>
    </row>
    <row r="2" spans="1:5" x14ac:dyDescent="0.25">
      <c r="A2" t="s">
        <v>751</v>
      </c>
      <c r="B2" t="s">
        <v>0</v>
      </c>
      <c r="C2" t="s">
        <v>752</v>
      </c>
      <c r="D2" t="s">
        <v>0</v>
      </c>
      <c r="E2" t="s">
        <v>753</v>
      </c>
    </row>
    <row r="3" spans="1:5" x14ac:dyDescent="0.25">
      <c r="A3" t="s">
        <v>754</v>
      </c>
      <c r="B3" t="s">
        <v>713</v>
      </c>
      <c r="C3" t="s">
        <v>752</v>
      </c>
      <c r="D3" t="s">
        <v>713</v>
      </c>
      <c r="E3" t="s">
        <v>755</v>
      </c>
    </row>
    <row r="4" spans="1:5" x14ac:dyDescent="0.25">
      <c r="A4" t="s">
        <v>756</v>
      </c>
      <c r="B4" t="s">
        <v>724</v>
      </c>
      <c r="C4" t="s">
        <v>752</v>
      </c>
      <c r="D4" t="s">
        <v>724</v>
      </c>
      <c r="E4" t="s">
        <v>757</v>
      </c>
    </row>
    <row r="5" spans="1:5" x14ac:dyDescent="0.25">
      <c r="A5" t="s">
        <v>751</v>
      </c>
      <c r="B5" t="s">
        <v>0</v>
      </c>
      <c r="C5" t="s">
        <v>758</v>
      </c>
      <c r="D5" t="s">
        <v>0</v>
      </c>
      <c r="E5" t="s">
        <v>759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p:properties xmlns:p="http://schemas.microsoft.com/office/2006/metadata/properties" xmlns:xsi="http://www.w3.org/2001/XMLSchema-instance" xmlns:pc="http://schemas.microsoft.com/office/infopath/2007/PartnerControls">
  <documentManagement>
    <_activity xmlns="d3b6d59a-9fc0-4c9a-b557-1406f2ace06f" xsi:nil="true"/>
  </documentManagement>
</p:properties>
</file>

<file path=customXml/item25.xml>��
</file>

<file path=customXml/item26.xml><?xml version="1.0" encoding="utf-8"?>
<ct:contentTypeSchema xmlns:ct="http://schemas.microsoft.com/office/2006/metadata/contentType" xmlns:ma="http://schemas.microsoft.com/office/2006/metadata/properties/metaAttributes" ct:_="" ma:_="" ma:contentTypeName="Document" ma:contentTypeID="0x010100ED5C06EF3CC97D4E8238ADE1D6E43520" ma:contentTypeVersion="6" ma:contentTypeDescription="Create a new document." ma:contentTypeScope="" ma:versionID="7a749d7ea7820d72a83cb8e1c9eeefe5">
  <xsd:schema xmlns:xsd="http://www.w3.org/2001/XMLSchema" xmlns:xs="http://www.w3.org/2001/XMLSchema" xmlns:p="http://schemas.microsoft.com/office/2006/metadata/properties" xmlns:ns3="d3b6d59a-9fc0-4c9a-b557-1406f2ace06f" targetNamespace="http://schemas.microsoft.com/office/2006/metadata/properties" ma:root="true" ma:fieldsID="57cf0ff46539e267f35c332fa57e0910" ns3:_="">
    <xsd:import namespace="d3b6d59a-9fc0-4c9a-b557-1406f2ace06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6d59a-9fc0-4c9a-b557-1406f2ace0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3C417C-74AD-4094-AF46-5B88F52D4368}">
  <ds:schemaRefs/>
</ds:datastoreItem>
</file>

<file path=customXml/itemProps2.xml><?xml version="1.0" encoding="utf-8"?>
<ds:datastoreItem xmlns:ds="http://schemas.openxmlformats.org/officeDocument/2006/customXml" ds:itemID="{C2A1640A-7458-47D6-B2A1-356678D99A75}">
  <ds:schemaRefs/>
</ds:datastoreItem>
</file>

<file path=customXml/itemProps3.xml><?xml version="1.0" encoding="utf-8"?>
<ds:datastoreItem xmlns:ds="http://schemas.openxmlformats.org/officeDocument/2006/customXml" ds:itemID="{619EE0E8-2146-4707-8533-6A6BF0DD95AA}">
  <ds:schemaRefs/>
</ds:datastoreItem>
</file>

<file path=customXml/itemProps4.xml><?xml version="1.0" encoding="utf-8"?>
<ds:datastoreItem xmlns:ds="http://schemas.openxmlformats.org/officeDocument/2006/customXml" ds:itemID="{D19F80FE-26C9-4201-B013-CC8970254654}">
  <ds:schemaRefs/>
</ds:datastoreItem>
</file>

<file path=customXml/itemProps5.xml><?xml version="1.0" encoding="utf-8"?>
<ds:datastoreItem xmlns:ds="http://schemas.openxmlformats.org/officeDocument/2006/customXml" ds:itemID="{6A299AC3-8278-4A32-A0FE-51758BEDC15A}">
  <ds:schemaRefs/>
</ds:datastoreItem>
</file>

<file path=customXml/itemProps6.xml><?xml version="1.0" encoding="utf-8"?>
<ds:datastoreItem xmlns:ds="http://schemas.openxmlformats.org/officeDocument/2006/customXml" ds:itemID="{207E2B95-5DF2-41C3-81B9-79EECC54E5B9}">
  <ds:schemaRefs/>
</ds:datastoreItem>
</file>

<file path=customXml/itemProps7.xml><?xml version="1.0" encoding="utf-8"?>
<ds:datastoreItem xmlns:ds="http://schemas.openxmlformats.org/officeDocument/2006/customXml" ds:itemID="{D8608698-F2D2-4264-9F2D-1A186BBA398E}">
  <ds:schemaRefs/>
</ds:datastoreItem>
</file>

<file path=customXml/itemProps8.xml><?xml version="1.0" encoding="utf-8"?>
<ds:datastoreItem xmlns:ds="http://schemas.openxmlformats.org/officeDocument/2006/customXml" ds:itemID="{8FA1112E-EA5E-499D-AD3C-0DC31393D1AE}">
  <ds:schemaRefs/>
</ds:datastoreItem>
</file>

<file path=customXml/itemProps9.xml><?xml version="1.0" encoding="utf-8"?>
<ds:datastoreItem xmlns:ds="http://schemas.openxmlformats.org/officeDocument/2006/customXml" ds:itemID="{D1DE58D6-5076-4D82-93ED-178DACCE6668}">
  <ds:schemaRefs/>
</ds:datastoreItem>
</file>

<file path=customXml/itemProps10.xml><?xml version="1.0" encoding="utf-8"?>
<ds:datastoreItem xmlns:ds="http://schemas.openxmlformats.org/officeDocument/2006/customXml" ds:itemID="{CA4F1742-D16E-449E-93B5-37A6F46943C7}">
  <ds:schemaRefs>
    <ds:schemaRef ds:uri="http://schemas.microsoft.com/sharepoint/v3/contenttype/forms"/>
  </ds:schemaRefs>
</ds:datastoreItem>
</file>

<file path=customXml/itemProps11.xml><?xml version="1.0" encoding="utf-8"?>
<ds:datastoreItem xmlns:ds="http://schemas.openxmlformats.org/officeDocument/2006/customXml" ds:itemID="{337ABF35-6AA6-45E2-B19E-06CB62350EA7}">
  <ds:schemaRefs/>
</ds:datastoreItem>
</file>

<file path=customXml/itemProps12.xml><?xml version="1.0" encoding="utf-8"?>
<ds:datastoreItem xmlns:ds="http://schemas.openxmlformats.org/officeDocument/2006/customXml" ds:itemID="{A0FCBF59-D863-477C-96BC-B250F23F38F5}">
  <ds:schemaRefs/>
</ds:datastoreItem>
</file>

<file path=customXml/itemProps13.xml><?xml version="1.0" encoding="utf-8"?>
<ds:datastoreItem xmlns:ds="http://schemas.openxmlformats.org/officeDocument/2006/customXml" ds:itemID="{6452605B-7C95-40CB-B30B-60E7ABA01330}">
  <ds:schemaRefs>
    <ds:schemaRef ds:uri="http://schemas.microsoft.com/DataMashup"/>
  </ds:schemaRefs>
</ds:datastoreItem>
</file>

<file path=customXml/itemProps14.xml><?xml version="1.0" encoding="utf-8"?>
<ds:datastoreItem xmlns:ds="http://schemas.openxmlformats.org/officeDocument/2006/customXml" ds:itemID="{71DBD066-3619-4A91-B827-5212D8550C18}">
  <ds:schemaRefs/>
</ds:datastoreItem>
</file>

<file path=customXml/itemProps15.xml><?xml version="1.0" encoding="utf-8"?>
<ds:datastoreItem xmlns:ds="http://schemas.openxmlformats.org/officeDocument/2006/customXml" ds:itemID="{1D9635CA-7FA0-4E4A-BC75-B9C8DB811DAC}">
  <ds:schemaRefs/>
</ds:datastoreItem>
</file>

<file path=customXml/itemProps16.xml><?xml version="1.0" encoding="utf-8"?>
<ds:datastoreItem xmlns:ds="http://schemas.openxmlformats.org/officeDocument/2006/customXml" ds:itemID="{03A0968A-1B6E-4134-97CD-E4904C01DC98}">
  <ds:schemaRefs/>
</ds:datastoreItem>
</file>

<file path=customXml/itemProps17.xml><?xml version="1.0" encoding="utf-8"?>
<ds:datastoreItem xmlns:ds="http://schemas.openxmlformats.org/officeDocument/2006/customXml" ds:itemID="{644A4D8A-4547-414C-9903-0CFE78971A3B}">
  <ds:schemaRefs/>
</ds:datastoreItem>
</file>

<file path=customXml/itemProps18.xml><?xml version="1.0" encoding="utf-8"?>
<ds:datastoreItem xmlns:ds="http://schemas.openxmlformats.org/officeDocument/2006/customXml" ds:itemID="{589F4EDE-0EED-49DD-89B5-8623FB5E5904}">
  <ds:schemaRefs/>
</ds:datastoreItem>
</file>

<file path=customXml/itemProps19.xml><?xml version="1.0" encoding="utf-8"?>
<ds:datastoreItem xmlns:ds="http://schemas.openxmlformats.org/officeDocument/2006/customXml" ds:itemID="{0E4D7B1B-5997-4BBA-910F-EC80BEA59AE0}">
  <ds:schemaRefs/>
</ds:datastoreItem>
</file>

<file path=customXml/itemProps20.xml><?xml version="1.0" encoding="utf-8"?>
<ds:datastoreItem xmlns:ds="http://schemas.openxmlformats.org/officeDocument/2006/customXml" ds:itemID="{C6DB3BD1-2B77-436D-B254-41122782D08B}">
  <ds:schemaRefs/>
</ds:datastoreItem>
</file>

<file path=customXml/itemProps21.xml><?xml version="1.0" encoding="utf-8"?>
<ds:datastoreItem xmlns:ds="http://schemas.openxmlformats.org/officeDocument/2006/customXml" ds:itemID="{50758F7E-E6E9-4F10-8337-C27B4C5832F3}">
  <ds:schemaRefs/>
</ds:datastoreItem>
</file>

<file path=customXml/itemProps22.xml><?xml version="1.0" encoding="utf-8"?>
<ds:datastoreItem xmlns:ds="http://schemas.openxmlformats.org/officeDocument/2006/customXml" ds:itemID="{55BE4376-115C-4573-B728-F46EA6EE79FC}">
  <ds:schemaRefs/>
</ds:datastoreItem>
</file>

<file path=customXml/itemProps23.xml><?xml version="1.0" encoding="utf-8"?>
<ds:datastoreItem xmlns:ds="http://schemas.openxmlformats.org/officeDocument/2006/customXml" ds:itemID="{FC12ABEE-47EF-4D77-8F66-8ED5B9039FCF}">
  <ds:schemaRefs/>
</ds:datastoreItem>
</file>

<file path=customXml/itemProps24.xml><?xml version="1.0" encoding="utf-8"?>
<ds:datastoreItem xmlns:ds="http://schemas.openxmlformats.org/officeDocument/2006/customXml" ds:itemID="{7C89EA19-1E51-4EF7-B278-C63D51AE35B9}">
  <ds:schemaRefs>
    <ds:schemaRef ds:uri="http://purl.org/dc/terms/"/>
    <ds:schemaRef ds:uri="http://schemas.microsoft.com/office/2006/metadata/properties"/>
    <ds:schemaRef ds:uri="http://purl.org/dc/dcmitype/"/>
    <ds:schemaRef ds:uri="http://www.w3.org/XML/1998/namespace"/>
    <ds:schemaRef ds:uri="d3b6d59a-9fc0-4c9a-b557-1406f2ace0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25.xml><?xml version="1.0" encoding="utf-8"?>
<ds:datastoreItem xmlns:ds="http://schemas.openxmlformats.org/officeDocument/2006/customXml" ds:itemID="{F8AFFDE3-E714-4ABB-AD5B-183ADE3D7C45}">
  <ds:schemaRefs/>
</ds:datastoreItem>
</file>

<file path=customXml/itemProps26.xml><?xml version="1.0" encoding="utf-8"?>
<ds:datastoreItem xmlns:ds="http://schemas.openxmlformats.org/officeDocument/2006/customXml" ds:itemID="{D4E06361-BF30-403E-BB37-DB147627AF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6d59a-9fc0-4c9a-b557-1406f2ace0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Customers</vt:lpstr>
      <vt:lpstr>Sheet2</vt:lpstr>
      <vt:lpstr>Sheet3</vt:lpstr>
      <vt:lpstr>Sheet4</vt:lpstr>
      <vt:lpstr>Sheet7</vt:lpstr>
      <vt:lpstr>Pivot_Analysis</vt:lpstr>
      <vt:lpstr>DashBoard </vt:lpstr>
      <vt:lpstr>Leads</vt:lpstr>
      <vt:lpstr>Products </vt:lpstr>
      <vt:lpstr>Activities</vt:lpstr>
      <vt:lpstr>Marketing_Campaigns</vt:lpstr>
      <vt:lpstr>Opportunities</vt:lpstr>
      <vt:lpstr>Raw_Customer_Data</vt:lpstr>
      <vt:lpstr>Data_Dictionary</vt:lpstr>
      <vt:lpstr>Sales_Pipeline</vt:lpstr>
      <vt:lpstr>CRM_Relationships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Abdallah Elbashir</cp:lastModifiedBy>
  <dcterms:created xsi:type="dcterms:W3CDTF">2026-09-12T02:14:16Z</dcterms:created>
  <dcterms:modified xsi:type="dcterms:W3CDTF">2026-09-14T12:16:32Z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0x010100ED5C06EF3CC97D4E8238ADE1D6E43520</vt:lpwstr>
  </property>
</Properties>
</file>