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2" windowWidth="16092" windowHeight="9660"/>
  </bookViews>
  <sheets>
    <sheet name="Master Sheet" sheetId="1" r:id="rId1"/>
    <sheet name="Turnover by Department" sheetId="2" r:id="rId2"/>
    <sheet name="Reason for Leaving" sheetId="6" r:id="rId3"/>
    <sheet name="Average of Tenure" sheetId="9" r:id="rId4"/>
    <sheet name="Join_Count  Vs Exit_Count" sheetId="13" r:id="rId5"/>
  </sheets>
  <definedNames>
    <definedName name="_xlnm._FilterDatabase" localSheetId="4" hidden="1">'Join_Count  Vs Exit_Count'!$A$1:$C$47</definedName>
  </definedNames>
  <calcPr calcId="145621"/>
  <pivotCaches>
    <pivotCache cacheId="17" r:id="rId6"/>
  </pivotCaches>
</workbook>
</file>

<file path=xl/calcChain.xml><?xml version="1.0" encoding="utf-8"?>
<calcChain xmlns="http://schemas.openxmlformats.org/spreadsheetml/2006/main">
  <c r="C60" i="13" l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B60" i="13" l="1"/>
  <c r="D4" i="2"/>
  <c r="D5" i="2"/>
  <c r="D6" i="2"/>
  <c r="D7" i="2"/>
  <c r="D8" i="2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</calcChain>
</file>

<file path=xl/sharedStrings.xml><?xml version="1.0" encoding="utf-8"?>
<sst xmlns="http://schemas.openxmlformats.org/spreadsheetml/2006/main" count="1359" uniqueCount="503">
  <si>
    <t>Employee_ID</t>
  </si>
  <si>
    <t>Name</t>
  </si>
  <si>
    <t>Gender</t>
  </si>
  <si>
    <t>Age</t>
  </si>
  <si>
    <t>Department</t>
  </si>
  <si>
    <t>Join_Date</t>
  </si>
  <si>
    <t>Salary</t>
  </si>
  <si>
    <t>Performance_Rating</t>
  </si>
  <si>
    <t>Training_Hours</t>
  </si>
  <si>
    <t>Recruitment_Source</t>
  </si>
  <si>
    <t>Status</t>
  </si>
  <si>
    <t>Exit_Date</t>
  </si>
  <si>
    <t>Reason_for_Leaving</t>
  </si>
  <si>
    <t>E1000</t>
  </si>
  <si>
    <t>E1001</t>
  </si>
  <si>
    <t>E1002</t>
  </si>
  <si>
    <t>E1003</t>
  </si>
  <si>
    <t>E1004</t>
  </si>
  <si>
    <t>E1005</t>
  </si>
  <si>
    <t>E1006</t>
  </si>
  <si>
    <t>E1007</t>
  </si>
  <si>
    <t>E1008</t>
  </si>
  <si>
    <t>E1009</t>
  </si>
  <si>
    <t>E1010</t>
  </si>
  <si>
    <t>E1011</t>
  </si>
  <si>
    <t>E1012</t>
  </si>
  <si>
    <t>E1013</t>
  </si>
  <si>
    <t>E1014</t>
  </si>
  <si>
    <t>E1015</t>
  </si>
  <si>
    <t>E1016</t>
  </si>
  <si>
    <t>E1017</t>
  </si>
  <si>
    <t>E1018</t>
  </si>
  <si>
    <t>E1019</t>
  </si>
  <si>
    <t>E1020</t>
  </si>
  <si>
    <t>E1021</t>
  </si>
  <si>
    <t>E1022</t>
  </si>
  <si>
    <t>E1023</t>
  </si>
  <si>
    <t>E1024</t>
  </si>
  <si>
    <t>E1025</t>
  </si>
  <si>
    <t>E1026</t>
  </si>
  <si>
    <t>E1027</t>
  </si>
  <si>
    <t>E1028</t>
  </si>
  <si>
    <t>E1029</t>
  </si>
  <si>
    <t>E1030</t>
  </si>
  <si>
    <t>E1031</t>
  </si>
  <si>
    <t>E1032</t>
  </si>
  <si>
    <t>E1033</t>
  </si>
  <si>
    <t>E1034</t>
  </si>
  <si>
    <t>E1035</t>
  </si>
  <si>
    <t>E1036</t>
  </si>
  <si>
    <t>E1037</t>
  </si>
  <si>
    <t>E1038</t>
  </si>
  <si>
    <t>E1039</t>
  </si>
  <si>
    <t>E1040</t>
  </si>
  <si>
    <t>E1041</t>
  </si>
  <si>
    <t>E1042</t>
  </si>
  <si>
    <t>E1043</t>
  </si>
  <si>
    <t>E1044</t>
  </si>
  <si>
    <t>E1045</t>
  </si>
  <si>
    <t>E1046</t>
  </si>
  <si>
    <t>E1047</t>
  </si>
  <si>
    <t>E1048</t>
  </si>
  <si>
    <t>E1049</t>
  </si>
  <si>
    <t>E1050</t>
  </si>
  <si>
    <t>E1051</t>
  </si>
  <si>
    <t>E1052</t>
  </si>
  <si>
    <t>E1053</t>
  </si>
  <si>
    <t>E1054</t>
  </si>
  <si>
    <t>E1055</t>
  </si>
  <si>
    <t>E1056</t>
  </si>
  <si>
    <t>E1057</t>
  </si>
  <si>
    <t>E1058</t>
  </si>
  <si>
    <t>E1059</t>
  </si>
  <si>
    <t>E1060</t>
  </si>
  <si>
    <t>E1061</t>
  </si>
  <si>
    <t>E1062</t>
  </si>
  <si>
    <t>E1063</t>
  </si>
  <si>
    <t>E1064</t>
  </si>
  <si>
    <t>E1065</t>
  </si>
  <si>
    <t>E1066</t>
  </si>
  <si>
    <t>E1067</t>
  </si>
  <si>
    <t>E1068</t>
  </si>
  <si>
    <t>E1069</t>
  </si>
  <si>
    <t>E1070</t>
  </si>
  <si>
    <t>E1071</t>
  </si>
  <si>
    <t>E1072</t>
  </si>
  <si>
    <t>E1073</t>
  </si>
  <si>
    <t>E1074</t>
  </si>
  <si>
    <t>E1075</t>
  </si>
  <si>
    <t>E1076</t>
  </si>
  <si>
    <t>E1077</t>
  </si>
  <si>
    <t>E1078</t>
  </si>
  <si>
    <t>E1079</t>
  </si>
  <si>
    <t>E1080</t>
  </si>
  <si>
    <t>E1081</t>
  </si>
  <si>
    <t>E1082</t>
  </si>
  <si>
    <t>E1083</t>
  </si>
  <si>
    <t>E1084</t>
  </si>
  <si>
    <t>E1085</t>
  </si>
  <si>
    <t>E1086</t>
  </si>
  <si>
    <t>E1087</t>
  </si>
  <si>
    <t>E1088</t>
  </si>
  <si>
    <t>E1089</t>
  </si>
  <si>
    <t>E1090</t>
  </si>
  <si>
    <t>E1091</t>
  </si>
  <si>
    <t>E1092</t>
  </si>
  <si>
    <t>E1093</t>
  </si>
  <si>
    <t>E1094</t>
  </si>
  <si>
    <t>E1095</t>
  </si>
  <si>
    <t>E1096</t>
  </si>
  <si>
    <t>E1097</t>
  </si>
  <si>
    <t>E1098</t>
  </si>
  <si>
    <t>E1099</t>
  </si>
  <si>
    <t>E1100</t>
  </si>
  <si>
    <t>E1101</t>
  </si>
  <si>
    <t>E1102</t>
  </si>
  <si>
    <t>E1103</t>
  </si>
  <si>
    <t>E1104</t>
  </si>
  <si>
    <t>E1105</t>
  </si>
  <si>
    <t>E1106</t>
  </si>
  <si>
    <t>E1107</t>
  </si>
  <si>
    <t>E1108</t>
  </si>
  <si>
    <t>E1109</t>
  </si>
  <si>
    <t>E1110</t>
  </si>
  <si>
    <t>E1111</t>
  </si>
  <si>
    <t>E1112</t>
  </si>
  <si>
    <t>E1113</t>
  </si>
  <si>
    <t>E1114</t>
  </si>
  <si>
    <t>E1115</t>
  </si>
  <si>
    <t>E1116</t>
  </si>
  <si>
    <t>E1117</t>
  </si>
  <si>
    <t>E1118</t>
  </si>
  <si>
    <t>E1119</t>
  </si>
  <si>
    <t>E1120</t>
  </si>
  <si>
    <t>E1121</t>
  </si>
  <si>
    <t>E1122</t>
  </si>
  <si>
    <t>E1123</t>
  </si>
  <si>
    <t>E1124</t>
  </si>
  <si>
    <t>E1125</t>
  </si>
  <si>
    <t>E1126</t>
  </si>
  <si>
    <t>E1127</t>
  </si>
  <si>
    <t>E1128</t>
  </si>
  <si>
    <t>E1129</t>
  </si>
  <si>
    <t>E1130</t>
  </si>
  <si>
    <t>E1131</t>
  </si>
  <si>
    <t>E1132</t>
  </si>
  <si>
    <t>E1133</t>
  </si>
  <si>
    <t>E1134</t>
  </si>
  <si>
    <t>E1135</t>
  </si>
  <si>
    <t>E1136</t>
  </si>
  <si>
    <t>E1137</t>
  </si>
  <si>
    <t>E1138</t>
  </si>
  <si>
    <t>E1139</t>
  </si>
  <si>
    <t>E1140</t>
  </si>
  <si>
    <t>E1141</t>
  </si>
  <si>
    <t>E1142</t>
  </si>
  <si>
    <t>E1143</t>
  </si>
  <si>
    <t>E1144</t>
  </si>
  <si>
    <t>E1145</t>
  </si>
  <si>
    <t>E1146</t>
  </si>
  <si>
    <t>E1147</t>
  </si>
  <si>
    <t>E1148</t>
  </si>
  <si>
    <t>E1149</t>
  </si>
  <si>
    <t>E1150</t>
  </si>
  <si>
    <t>E1151</t>
  </si>
  <si>
    <t>E1152</t>
  </si>
  <si>
    <t>E1153</t>
  </si>
  <si>
    <t>E1154</t>
  </si>
  <si>
    <t>E1155</t>
  </si>
  <si>
    <t>E1156</t>
  </si>
  <si>
    <t>E1157</t>
  </si>
  <si>
    <t>E1158</t>
  </si>
  <si>
    <t>E1159</t>
  </si>
  <si>
    <t>E1160</t>
  </si>
  <si>
    <t>E1161</t>
  </si>
  <si>
    <t>E1162</t>
  </si>
  <si>
    <t>E1163</t>
  </si>
  <si>
    <t>E1164</t>
  </si>
  <si>
    <t>E1165</t>
  </si>
  <si>
    <t>E1166</t>
  </si>
  <si>
    <t>E1167</t>
  </si>
  <si>
    <t>E1168</t>
  </si>
  <si>
    <t>E1169</t>
  </si>
  <si>
    <t>E1170</t>
  </si>
  <si>
    <t>E1171</t>
  </si>
  <si>
    <t>E1172</t>
  </si>
  <si>
    <t>E1173</t>
  </si>
  <si>
    <t>E1174</t>
  </si>
  <si>
    <t>E1175</t>
  </si>
  <si>
    <t>E1176</t>
  </si>
  <si>
    <t>E1177</t>
  </si>
  <si>
    <t>E1178</t>
  </si>
  <si>
    <t>E1179</t>
  </si>
  <si>
    <t>E1180</t>
  </si>
  <si>
    <t>E1181</t>
  </si>
  <si>
    <t>E1182</t>
  </si>
  <si>
    <t>E1183</t>
  </si>
  <si>
    <t>E1184</t>
  </si>
  <si>
    <t>E1185</t>
  </si>
  <si>
    <t>E1186</t>
  </si>
  <si>
    <t>E1187</t>
  </si>
  <si>
    <t>E1188</t>
  </si>
  <si>
    <t>E1189</t>
  </si>
  <si>
    <t>E1190</t>
  </si>
  <si>
    <t>E1191</t>
  </si>
  <si>
    <t>E1192</t>
  </si>
  <si>
    <t>E1193</t>
  </si>
  <si>
    <t>E1194</t>
  </si>
  <si>
    <t>E1195</t>
  </si>
  <si>
    <t>E1196</t>
  </si>
  <si>
    <t>E1197</t>
  </si>
  <si>
    <t>E1198</t>
  </si>
  <si>
    <t>E1199</t>
  </si>
  <si>
    <t>Allison Hill</t>
  </si>
  <si>
    <t>Noah Rhodes</t>
  </si>
  <si>
    <t>Angie Henderson</t>
  </si>
  <si>
    <t>Daniel Wagner</t>
  </si>
  <si>
    <t>Cristian Santos</t>
  </si>
  <si>
    <t>Connie Lawrence</t>
  </si>
  <si>
    <t>Abigail Shaffer</t>
  </si>
  <si>
    <t>Gina Moore</t>
  </si>
  <si>
    <t>Gabrielle Davis</t>
  </si>
  <si>
    <t>Ryan Munoz</t>
  </si>
  <si>
    <t>Monica Herrera</t>
  </si>
  <si>
    <t>Jamie Arnold</t>
  </si>
  <si>
    <t>Lisa Hensley</t>
  </si>
  <si>
    <t>Michele Williams</t>
  </si>
  <si>
    <t>Dylan Miller</t>
  </si>
  <si>
    <t>Brian Ramirez</t>
  </si>
  <si>
    <t>Holly Wood</t>
  </si>
  <si>
    <t>Derek Zuniga</t>
  </si>
  <si>
    <t>Lisa Jackson</t>
  </si>
  <si>
    <t>Carla Gray</t>
  </si>
  <si>
    <t>Margaret Hawkins DDS</t>
  </si>
  <si>
    <t>Patty Perez</t>
  </si>
  <si>
    <t>Ethan Adams</t>
  </si>
  <si>
    <t>Tommy Walter</t>
  </si>
  <si>
    <t>Matthew Foster</t>
  </si>
  <si>
    <t>Judy Baker</t>
  </si>
  <si>
    <t>Justin Baker</t>
  </si>
  <si>
    <t>Stephanie Ross</t>
  </si>
  <si>
    <t>Zachary Hicks</t>
  </si>
  <si>
    <t>Anthony Rodriguez</t>
  </si>
  <si>
    <t>Rebecca Henderson</t>
  </si>
  <si>
    <t>James Ferrell</t>
  </si>
  <si>
    <t>Tricia Valencia</t>
  </si>
  <si>
    <t>Nathan Maldonado</t>
  </si>
  <si>
    <t>Debra Davidson</t>
  </si>
  <si>
    <t>Jeffrey Chavez</t>
  </si>
  <si>
    <t>Sherri Baker</t>
  </si>
  <si>
    <t>Cassandra Gaines</t>
  </si>
  <si>
    <t>Elizabeth Fowler</t>
  </si>
  <si>
    <t>Brittany Farmer</t>
  </si>
  <si>
    <t>Paula Moreno</t>
  </si>
  <si>
    <t>Fred Smith</t>
  </si>
  <si>
    <t>Sherry Decker</t>
  </si>
  <si>
    <t>Anthony Humphrey</t>
  </si>
  <si>
    <t>Angelica Tucker</t>
  </si>
  <si>
    <t>Philip Cannon</t>
  </si>
  <si>
    <t>John Pierce</t>
  </si>
  <si>
    <t>Shane Henderson</t>
  </si>
  <si>
    <t>Joshua Blair</t>
  </si>
  <si>
    <t>Eric Carney</t>
  </si>
  <si>
    <t>Jessica Holmes</t>
  </si>
  <si>
    <t>Danny Morgan</t>
  </si>
  <si>
    <t>Crystal Robinson</t>
  </si>
  <si>
    <t>Mark Perez</t>
  </si>
  <si>
    <t>Shannon Jones</t>
  </si>
  <si>
    <t>Michael Lewis</t>
  </si>
  <si>
    <t>Timothy Duncan</t>
  </si>
  <si>
    <t>Richard Aguirre</t>
  </si>
  <si>
    <t>Brent Jordan</t>
  </si>
  <si>
    <t>John Daniel</t>
  </si>
  <si>
    <t>Victoria Garcia</t>
  </si>
  <si>
    <t>Gerald Hensley</t>
  </si>
  <si>
    <t>Connor West</t>
  </si>
  <si>
    <t>Donald Wright</t>
  </si>
  <si>
    <t>Jessica Callahan</t>
  </si>
  <si>
    <t>Amber Kidd</t>
  </si>
  <si>
    <t>Tracy House</t>
  </si>
  <si>
    <t>Carol Tucker</t>
  </si>
  <si>
    <t>James Brown</t>
  </si>
  <si>
    <t>William Baker</t>
  </si>
  <si>
    <t>Jordan Henderson</t>
  </si>
  <si>
    <t>Whitney Peters</t>
  </si>
  <si>
    <t>Brittney Phillips</t>
  </si>
  <si>
    <t>Lauren Daniels</t>
  </si>
  <si>
    <t>Amy Silva</t>
  </si>
  <si>
    <t>Sarah Moore</t>
  </si>
  <si>
    <t>Angela Lopez</t>
  </si>
  <si>
    <t>Megan Young</t>
  </si>
  <si>
    <t>Steve Sanchez</t>
  </si>
  <si>
    <t>Lisa Barnes</t>
  </si>
  <si>
    <t>Kelly Donovan</t>
  </si>
  <si>
    <t>Mike Allen</t>
  </si>
  <si>
    <t>Michael Evans</t>
  </si>
  <si>
    <t>Paul Jones</t>
  </si>
  <si>
    <t>Zachary Ferrell</t>
  </si>
  <si>
    <t>Daniel Baker</t>
  </si>
  <si>
    <t>Shirley Suarez</t>
  </si>
  <si>
    <t>Christopher Bass</t>
  </si>
  <si>
    <t>Lisa Archer</t>
  </si>
  <si>
    <t>Aimee Montoya</t>
  </si>
  <si>
    <t>Matthew Mcmillan</t>
  </si>
  <si>
    <t>Brian Rodriguez</t>
  </si>
  <si>
    <t>Denise Jacobs</t>
  </si>
  <si>
    <t>Christina Walters</t>
  </si>
  <si>
    <t>John Whitehead</t>
  </si>
  <si>
    <t>Anna Henderson</t>
  </si>
  <si>
    <t>Aaron Wise</t>
  </si>
  <si>
    <t>Deborah Figueroa</t>
  </si>
  <si>
    <t>Jessica Smith</t>
  </si>
  <si>
    <t>Stephen Mckee</t>
  </si>
  <si>
    <t>Sandra Aguilar</t>
  </si>
  <si>
    <t>Cameron Parker</t>
  </si>
  <si>
    <t>Rebecca Valencia</t>
  </si>
  <si>
    <t>Christine Wright</t>
  </si>
  <si>
    <t>Richard Henson</t>
  </si>
  <si>
    <t>Marc Moore</t>
  </si>
  <si>
    <t>Sharon Cherry</t>
  </si>
  <si>
    <t>Sierra Johnson</t>
  </si>
  <si>
    <t>Evelyn Galvan</t>
  </si>
  <si>
    <t>Sharon Cochran</t>
  </si>
  <si>
    <t>Richard Rodriguez</t>
  </si>
  <si>
    <t>Shannon Walker</t>
  </si>
  <si>
    <t>Julia Torres</t>
  </si>
  <si>
    <t>Crystal Johnson</t>
  </si>
  <si>
    <t>Garrett Lin</t>
  </si>
  <si>
    <t>Diana May</t>
  </si>
  <si>
    <t>William Herrera</t>
  </si>
  <si>
    <t>Ashley Waller</t>
  </si>
  <si>
    <t>Victor Baker</t>
  </si>
  <si>
    <t>Jeffrey Chandler</t>
  </si>
  <si>
    <t>Larry Dixon</t>
  </si>
  <si>
    <t>Kenneth Scott</t>
  </si>
  <si>
    <t>April Frost</t>
  </si>
  <si>
    <t>Michelle Harmon</t>
  </si>
  <si>
    <t>Helen Jones</t>
  </si>
  <si>
    <t>Erin Edwards</t>
  </si>
  <si>
    <t>Michelle Evans</t>
  </si>
  <si>
    <t>Jason Powell</t>
  </si>
  <si>
    <t>Cameron Fisher</t>
  </si>
  <si>
    <t>Megan Orr</t>
  </si>
  <si>
    <t>Elizabeth Kelley</t>
  </si>
  <si>
    <t>Dustin Jordan</t>
  </si>
  <si>
    <t>Mary Marshall</t>
  </si>
  <si>
    <t>Daniel Kennedy</t>
  </si>
  <si>
    <t>Rebecca Jackson</t>
  </si>
  <si>
    <t>Jose Schultz</t>
  </si>
  <si>
    <t>Robert Potter</t>
  </si>
  <si>
    <t>Courtney Gonzalez</t>
  </si>
  <si>
    <t>David Alvarez</t>
  </si>
  <si>
    <t>Angel Perry</t>
  </si>
  <si>
    <t>Cheyenne Horton</t>
  </si>
  <si>
    <t>David Douglas Jr.</t>
  </si>
  <si>
    <t>Patricia Rodriguez</t>
  </si>
  <si>
    <t>Christopher Rubio</t>
  </si>
  <si>
    <t>Amber Wright</t>
  </si>
  <si>
    <t>Joyce Solis</t>
  </si>
  <si>
    <t>Victoria Larson</t>
  </si>
  <si>
    <t>Stephanie Salazar</t>
  </si>
  <si>
    <t>Kathy Rivas</t>
  </si>
  <si>
    <t>Stephanie Manning</t>
  </si>
  <si>
    <t>David Wright</t>
  </si>
  <si>
    <t>Pamela Boyd</t>
  </si>
  <si>
    <t>Denise Jones</t>
  </si>
  <si>
    <t>Devon Flores</t>
  </si>
  <si>
    <t>Brenda Hall</t>
  </si>
  <si>
    <t>Michelle Brown</t>
  </si>
  <si>
    <t>Joshua Perry</t>
  </si>
  <si>
    <t>Jason Stein</t>
  </si>
  <si>
    <t>Melissa Gates</t>
  </si>
  <si>
    <t>Jamie Smith</t>
  </si>
  <si>
    <t>Paul Castaneda</t>
  </si>
  <si>
    <t>Jennifer Adkins</t>
  </si>
  <si>
    <t>Lindsey Walker</t>
  </si>
  <si>
    <t>Jeffrey Johnson</t>
  </si>
  <si>
    <t>Michael Powell</t>
  </si>
  <si>
    <t>John Anderson</t>
  </si>
  <si>
    <t>Alyssa Long</t>
  </si>
  <si>
    <t>Alyssa Day</t>
  </si>
  <si>
    <t>Joel Williams</t>
  </si>
  <si>
    <t>Daniel Murphy</t>
  </si>
  <si>
    <t>Jamie Walton</t>
  </si>
  <si>
    <t>Darlene Miller</t>
  </si>
  <si>
    <t>Joshua Cooke</t>
  </si>
  <si>
    <t>Matthew Harrington</t>
  </si>
  <si>
    <t>Nicole Herring</t>
  </si>
  <si>
    <t>Alex Hernandez</t>
  </si>
  <si>
    <t>Michael Elliott</t>
  </si>
  <si>
    <t>Michael Wang</t>
  </si>
  <si>
    <t>Lawrence Adkins</t>
  </si>
  <si>
    <t>Robert Oconnell</t>
  </si>
  <si>
    <t>Alexander Collins</t>
  </si>
  <si>
    <t>Tina Sanders</t>
  </si>
  <si>
    <t>Angela Vaughn</t>
  </si>
  <si>
    <t>Ashley Barton</t>
  </si>
  <si>
    <t>Lindsay Martinez</t>
  </si>
  <si>
    <t>Dr. Hannah Patterson</t>
  </si>
  <si>
    <t>Jonathan Peterson</t>
  </si>
  <si>
    <t>Samantha Garcia</t>
  </si>
  <si>
    <t>Madison Poole</t>
  </si>
  <si>
    <t>Jessica Gross</t>
  </si>
  <si>
    <t>Debra Morton</t>
  </si>
  <si>
    <t>Karen Graham</t>
  </si>
  <si>
    <t>Debra Christian</t>
  </si>
  <si>
    <t>Angelica Keith</t>
  </si>
  <si>
    <t>John Bishop</t>
  </si>
  <si>
    <t>Allen Rosales</t>
  </si>
  <si>
    <t>Daniel Salinas</t>
  </si>
  <si>
    <t>Spencer Haynes</t>
  </si>
  <si>
    <t>Adam Vaughan</t>
  </si>
  <si>
    <t>Nathan Freeman</t>
  </si>
  <si>
    <t>Male</t>
  </si>
  <si>
    <t>Female</t>
  </si>
  <si>
    <t>Sales</t>
  </si>
  <si>
    <t>IT</t>
  </si>
  <si>
    <t>HR</t>
  </si>
  <si>
    <t>Finance</t>
  </si>
  <si>
    <t>Marketing</t>
  </si>
  <si>
    <t>Referral</t>
  </si>
  <si>
    <t>Agency</t>
  </si>
  <si>
    <t>Website</t>
  </si>
  <si>
    <t>LinkedIn</t>
  </si>
  <si>
    <t>Resigned</t>
  </si>
  <si>
    <t>Active</t>
  </si>
  <si>
    <t>Relocation</t>
  </si>
  <si>
    <t>Health Issues</t>
  </si>
  <si>
    <t>Low Salary</t>
  </si>
  <si>
    <t>Better Opportunity</t>
  </si>
  <si>
    <t>Personal Reasons</t>
  </si>
  <si>
    <t>مدة العمل  بالشهور(Tenure)</t>
  </si>
  <si>
    <t>Row Labels</t>
  </si>
  <si>
    <t>Grand Total</t>
  </si>
  <si>
    <t>Total Employees</t>
  </si>
  <si>
    <t>Is_Turnover</t>
  </si>
  <si>
    <t>Total Resigned</t>
  </si>
  <si>
    <t xml:space="preserve"> Turnover Rate</t>
  </si>
  <si>
    <t>Count of Employee_ID</t>
  </si>
  <si>
    <t>Exit_Month</t>
  </si>
  <si>
    <t>Join_Month</t>
  </si>
  <si>
    <t>Average of Tenure</t>
  </si>
  <si>
    <t>2020-07</t>
  </si>
  <si>
    <t>2020-08</t>
  </si>
  <si>
    <t>2020-09</t>
  </si>
  <si>
    <t>2020-10</t>
  </si>
  <si>
    <t>2020-11</t>
  </si>
  <si>
    <t>2020-12</t>
  </si>
  <si>
    <t>2021-01</t>
  </si>
  <si>
    <t>2021-02</t>
  </si>
  <si>
    <t>2021-03</t>
  </si>
  <si>
    <t>2021-04</t>
  </si>
  <si>
    <t>2021-05</t>
  </si>
  <si>
    <t>2021-06</t>
  </si>
  <si>
    <t>2021-07</t>
  </si>
  <si>
    <t>2021-08</t>
  </si>
  <si>
    <t>2021-09</t>
  </si>
  <si>
    <t>2021-10</t>
  </si>
  <si>
    <t>2021-11</t>
  </si>
  <si>
    <t>2021-12</t>
  </si>
  <si>
    <t>2022-01</t>
  </si>
  <si>
    <t>2022-02</t>
  </si>
  <si>
    <t>2022-03</t>
  </si>
  <si>
    <t>2022-04</t>
  </si>
  <si>
    <t>2022-05</t>
  </si>
  <si>
    <t>2022-06</t>
  </si>
  <si>
    <t>2022-07</t>
  </si>
  <si>
    <t>2022-08</t>
  </si>
  <si>
    <t>2022-09</t>
  </si>
  <si>
    <t>2022-10</t>
  </si>
  <si>
    <t>2022-11</t>
  </si>
  <si>
    <t>2022-12</t>
  </si>
  <si>
    <t>2023-01</t>
  </si>
  <si>
    <t>2023-02</t>
  </si>
  <si>
    <t>2023-03</t>
  </si>
  <si>
    <t>2023-04</t>
  </si>
  <si>
    <t>2023-06</t>
  </si>
  <si>
    <t>2023-07</t>
  </si>
  <si>
    <t>2023-08</t>
  </si>
  <si>
    <t>2023-09</t>
  </si>
  <si>
    <t>2023-10</t>
  </si>
  <si>
    <t>2023-11</t>
  </si>
  <si>
    <t>2023-12</t>
  </si>
  <si>
    <t>2024-01</t>
  </si>
  <si>
    <t>2024-02</t>
  </si>
  <si>
    <t>2024-03</t>
  </si>
  <si>
    <t>2024-05</t>
  </si>
  <si>
    <t>2024-06</t>
  </si>
  <si>
    <t>2024-07</t>
  </si>
  <si>
    <t>2024-11</t>
  </si>
  <si>
    <t>2025-02</t>
  </si>
  <si>
    <t>2025-03</t>
  </si>
  <si>
    <t>2024-10</t>
  </si>
  <si>
    <t>2025-04</t>
  </si>
  <si>
    <t>2024-12</t>
  </si>
  <si>
    <t>2025-01</t>
  </si>
  <si>
    <t>2024-09</t>
  </si>
  <si>
    <t>2025-06</t>
  </si>
  <si>
    <t>2025-05</t>
  </si>
  <si>
    <t>2024-04</t>
  </si>
  <si>
    <t>Month</t>
  </si>
  <si>
    <t>Join_Count</t>
  </si>
  <si>
    <t>Exit_Count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</si>
</sst>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;[Red]#,##0"/>
    <numFmt numFmtId="165" formatCode="0;[Red]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499984740745262"/>
        <bgColor theme="9" tint="-0.499984740745262"/>
      </patternFill>
    </fill>
    <fill>
      <patternFill patternType="solid">
        <fgColor theme="9" tint="0.59999389629810485"/>
        <bgColor theme="9" tint="0.59999389629810485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2" xfId="0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5" fontId="1" fillId="0" borderId="2" xfId="0" applyNumberFormat="1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4" fontId="1" fillId="0" borderId="2" xfId="0" applyNumberFormat="1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1" fillId="0" borderId="3" xfId="0" pivotButton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3" xfId="0" applyNumberFormat="1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1" fillId="3" borderId="3" xfId="0" applyNumberFormat="1" applyFont="1" applyFill="1" applyBorder="1" applyAlignment="1">
      <alignment horizontal="center" vertical="center"/>
    </xf>
    <xf numFmtId="0" fontId="2" fillId="2" borderId="3" xfId="0" applyNumberFormat="1" applyFont="1" applyFill="1" applyBorder="1" applyAlignment="1">
      <alignment horizontal="center" vertical="center"/>
    </xf>
    <xf numFmtId="14" fontId="0" fillId="0" borderId="0" xfId="0" applyNumberFormat="1"/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0" xfId="0" applyNumberFormat="1" applyFont="1" applyBorder="1" applyAlignment="1">
      <alignment horizontal="center" vertical="center"/>
    </xf>
    <xf numFmtId="0" fontId="1" fillId="0" borderId="12" xfId="0" applyNumberFormat="1" applyFont="1" applyBorder="1" applyAlignment="1">
      <alignment horizontal="center" vertical="center"/>
    </xf>
    <xf numFmtId="0" fontId="1" fillId="0" borderId="4" xfId="0" applyNumberFormat="1" applyFont="1" applyBorder="1" applyAlignment="1">
      <alignment horizontal="center" vertical="center"/>
    </xf>
    <xf numFmtId="14" fontId="1" fillId="0" borderId="7" xfId="0" applyNumberFormat="1" applyFont="1" applyBorder="1" applyAlignment="1">
      <alignment horizontal="center" vertical="center"/>
    </xf>
    <xf numFmtId="14" fontId="1" fillId="0" borderId="9" xfId="0" applyNumberFormat="1" applyFont="1" applyBorder="1" applyAlignment="1">
      <alignment horizontal="center" vertical="center"/>
    </xf>
    <xf numFmtId="14" fontId="1" fillId="0" borderId="11" xfId="0" applyNumberFormat="1" applyFont="1" applyBorder="1" applyAlignment="1">
      <alignment horizontal="center" vertical="center"/>
    </xf>
  </cellXfs>
  <cellStyles count="1">
    <cellStyle name="Normal" xfId="0" builtinId="0"/>
  </cellStyles>
  <dxfs count="46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m/dd/yyyy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m/dd/yyyy"/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</dxf>
    <dxf>
      <alignment vertic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</dxf>
    <dxf>
      <alignment horizontal="center" readingOrder="0"/>
    </dxf>
    <dxf>
      <alignment vertical="center" readingOrder="0"/>
    </dxf>
    <dxf>
      <font>
        <b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;[Red]0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;[Red]0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</font>
      <numFmt numFmtId="19" formatCode="mm/dd/yyyy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</font>
      <numFmt numFmtId="19" formatCode="mm/dd/yyyy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</font>
      <numFmt numFmtId="164" formatCode="#,##0;[Red]#,##0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auto="1"/>
        </top>
      </border>
    </dxf>
    <dxf>
      <font>
        <b/>
      </font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pivotSource>
    <c:name>[HR_Analytics_Project_Dataset.xlsx]Reason for Leaving!PivotTable3</c:name>
    <c:fmtId val="0"/>
  </c:pivotSource>
  <c:chart>
    <c:title>
      <c:layout/>
      <c:overlay val="0"/>
    </c:title>
    <c:autoTitleDeleted val="0"/>
    <c:pivotFmts>
      <c:pivotFmt>
        <c:idx val="0"/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</c:dLbl>
      </c:pivotFmt>
    </c:pivotFmts>
    <c:plotArea>
      <c:layout/>
      <c:pieChart>
        <c:varyColors val="1"/>
        <c:ser>
          <c:idx val="0"/>
          <c:order val="0"/>
          <c:tx>
            <c:strRef>
              <c:f>'Reason for Leaving'!$B$3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'Reason for Leaving'!$A$4:$A$9</c:f>
              <c:strCache>
                <c:ptCount val="5"/>
                <c:pt idx="0">
                  <c:v>Better Opportunity</c:v>
                </c:pt>
                <c:pt idx="1">
                  <c:v>Health Issues</c:v>
                </c:pt>
                <c:pt idx="2">
                  <c:v>Low Salary</c:v>
                </c:pt>
                <c:pt idx="3">
                  <c:v>Personal Reasons</c:v>
                </c:pt>
                <c:pt idx="4">
                  <c:v>Relocation</c:v>
                </c:pt>
              </c:strCache>
            </c:strRef>
          </c:cat>
          <c:val>
            <c:numRef>
              <c:f>'Reason for Leaving'!$B$4:$B$9</c:f>
              <c:numCache>
                <c:formatCode>General</c:formatCode>
                <c:ptCount val="5"/>
                <c:pt idx="0">
                  <c:v>5</c:v>
                </c:pt>
                <c:pt idx="1">
                  <c:v>12</c:v>
                </c:pt>
                <c:pt idx="2">
                  <c:v>11</c:v>
                </c:pt>
                <c:pt idx="3">
                  <c:v>15</c:v>
                </c:pt>
                <c:pt idx="4">
                  <c:v>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3"/>
    </mc:Choice>
    <mc:Fallback>
      <c:style val="43"/>
    </mc:Fallback>
  </mc:AlternateContent>
  <c:pivotSource>
    <c:name>[HR_Analytics_Project_Dataset.xlsx]Average of Tenure!PivotTable6</c:name>
    <c:fmtId val="0"/>
  </c:pivotSource>
  <c:chart>
    <c:title>
      <c:layout/>
      <c:overlay val="0"/>
    </c:title>
    <c:autoTitleDeleted val="0"/>
    <c:pivotFmts>
      <c:pivotFmt>
        <c:idx val="0"/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"/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'Average of Tenure'!$B$3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'Average of Tenure'!$A$4:$A$9</c:f>
              <c:strCache>
                <c:ptCount val="5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Marketing</c:v>
                </c:pt>
                <c:pt idx="4">
                  <c:v>Sales</c:v>
                </c:pt>
              </c:strCache>
            </c:strRef>
          </c:cat>
          <c:val>
            <c:numRef>
              <c:f>'Average of Tenure'!$B$4:$B$9</c:f>
              <c:numCache>
                <c:formatCode>General</c:formatCode>
                <c:ptCount val="5"/>
                <c:pt idx="0">
                  <c:v>34.314814814814817</c:v>
                </c:pt>
                <c:pt idx="1">
                  <c:v>32.8125</c:v>
                </c:pt>
                <c:pt idx="2">
                  <c:v>29.6</c:v>
                </c:pt>
                <c:pt idx="3">
                  <c:v>34.378378378378379</c:v>
                </c:pt>
                <c:pt idx="4">
                  <c:v>32.142857142857146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40"/>
        <c:axId val="362604416"/>
        <c:axId val="368124288"/>
      </c:barChart>
      <c:catAx>
        <c:axId val="362604416"/>
        <c:scaling>
          <c:orientation val="minMax"/>
        </c:scaling>
        <c:delete val="0"/>
        <c:axPos val="l"/>
        <c:majorTickMark val="none"/>
        <c:minorTickMark val="none"/>
        <c:tickLblPos val="nextTo"/>
        <c:crossAx val="368124288"/>
        <c:crosses val="autoZero"/>
        <c:auto val="1"/>
        <c:lblAlgn val="ctr"/>
        <c:lblOffset val="100"/>
        <c:noMultiLvlLbl val="0"/>
      </c:catAx>
      <c:valAx>
        <c:axId val="368124288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3626044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</xdr:colOff>
      <xdr:row>1</xdr:row>
      <xdr:rowOff>163830</xdr:rowOff>
    </xdr:from>
    <xdr:to>
      <xdr:col>16</xdr:col>
      <xdr:colOff>563880</xdr:colOff>
      <xdr:row>27</xdr:row>
      <xdr:rowOff>144780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586740</xdr:colOff>
      <xdr:row>2</xdr:row>
      <xdr:rowOff>167640</xdr:rowOff>
    </xdr:from>
    <xdr:to>
      <xdr:col>16</xdr:col>
      <xdr:colOff>45720</xdr:colOff>
      <xdr:row>24</xdr:row>
      <xdr:rowOff>118110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her" refreshedDate="45841.735478240742" createdVersion="4" refreshedVersion="4" minRefreshableVersion="3" recordCount="200">
  <cacheSource type="worksheet">
    <worksheetSource name="Table1"/>
  </cacheSource>
  <cacheFields count="15">
    <cacheField name="Employee_ID" numFmtId="0">
      <sharedItems/>
    </cacheField>
    <cacheField name="Name" numFmtId="0">
      <sharedItems/>
    </cacheField>
    <cacheField name="Gender" numFmtId="0">
      <sharedItems/>
    </cacheField>
    <cacheField name="Age" numFmtId="0">
      <sharedItems containsSemiMixedTypes="0" containsString="0" containsNumber="1" containsInteger="1" minValue="22" maxValue="60"/>
    </cacheField>
    <cacheField name="Department" numFmtId="0">
      <sharedItems count="5">
        <s v="Sales"/>
        <s v="IT"/>
        <s v="HR"/>
        <s v="Finance"/>
        <s v="Marketing"/>
      </sharedItems>
    </cacheField>
    <cacheField name="Salary" numFmtId="164">
      <sharedItems containsSemiMixedTypes="0" containsString="0" containsNumber="1" containsInteger="1" minValue="5166" maxValue="19877"/>
    </cacheField>
    <cacheField name="Status" numFmtId="0">
      <sharedItems/>
    </cacheField>
    <cacheField name="Join_Date" numFmtId="14">
      <sharedItems containsSemiMixedTypes="0" containsNonDate="0" containsDate="1" containsString="0" minDate="2020-07-06T00:00:00" maxDate="2024-06-22T00:00:00" count="186">
        <d v="2023-09-22T00:00:00"/>
        <d v="2021-07-10T00:00:00"/>
        <d v="2023-06-09T00:00:00"/>
        <d v="2022-07-11T00:00:00"/>
        <d v="2023-04-01T00:00:00"/>
        <d v="2023-07-12T00:00:00"/>
        <d v="2022-08-03T00:00:00"/>
        <d v="2022-05-29T00:00:00"/>
        <d v="2023-11-15T00:00:00"/>
        <d v="2020-07-28T00:00:00"/>
        <d v="2020-11-23T00:00:00"/>
        <d v="2021-10-02T00:00:00"/>
        <d v="2021-06-11T00:00:00"/>
        <d v="2022-03-22T00:00:00"/>
        <d v="2023-06-11T00:00:00"/>
        <d v="2021-07-14T00:00:00"/>
        <d v="2021-10-20T00:00:00"/>
        <d v="2023-04-29T00:00:00"/>
        <d v="2022-12-22T00:00:00"/>
        <d v="2022-01-26T00:00:00"/>
        <d v="2022-07-07T00:00:00"/>
        <d v="2022-11-08T00:00:00"/>
        <d v="2022-10-04T00:00:00"/>
        <d v="2021-12-18T00:00:00"/>
        <d v="2022-04-23T00:00:00"/>
        <d v="2023-09-03T00:00:00"/>
        <d v="2022-11-03T00:00:00"/>
        <d v="2021-11-27T00:00:00"/>
        <d v="2021-12-30T00:00:00"/>
        <d v="2023-06-28T00:00:00"/>
        <d v="2022-06-06T00:00:00"/>
        <d v="2021-08-26T00:00:00"/>
        <d v="2021-10-21T00:00:00"/>
        <d v="2021-07-27T00:00:00"/>
        <d v="2021-06-25T00:00:00"/>
        <d v="2021-01-05T00:00:00"/>
        <d v="2023-07-27T00:00:00"/>
        <d v="2021-04-27T00:00:00"/>
        <d v="2021-11-04T00:00:00"/>
        <d v="2021-01-03T00:00:00"/>
        <d v="2023-08-30T00:00:00"/>
        <d v="2022-10-12T00:00:00"/>
        <d v="2023-09-29T00:00:00"/>
        <d v="2021-04-15T00:00:00"/>
        <d v="2021-04-25T00:00:00"/>
        <d v="2021-06-03T00:00:00"/>
        <d v="2023-08-23T00:00:00"/>
        <d v="2022-07-24T00:00:00"/>
        <d v="2021-09-04T00:00:00"/>
        <d v="2023-08-01T00:00:00"/>
        <d v="2023-01-03T00:00:00"/>
        <d v="2023-09-25T00:00:00"/>
        <d v="2022-09-24T00:00:00"/>
        <d v="2023-01-15T00:00:00"/>
        <d v="2021-09-14T00:00:00"/>
        <d v="2020-12-05T00:00:00"/>
        <d v="2024-01-16T00:00:00"/>
        <d v="2021-04-29T00:00:00"/>
        <d v="2021-10-05T00:00:00"/>
        <d v="2021-06-20T00:00:00"/>
        <d v="2022-01-13T00:00:00"/>
        <d v="2021-04-06T00:00:00"/>
        <d v="2021-10-14T00:00:00"/>
        <d v="2020-07-23T00:00:00"/>
        <d v="2023-07-06T00:00:00"/>
        <d v="2022-10-09T00:00:00"/>
        <d v="2021-01-14T00:00:00"/>
        <d v="2021-09-01T00:00:00"/>
        <d v="2020-09-10T00:00:00"/>
        <d v="2020-09-24T00:00:00"/>
        <d v="2021-09-28T00:00:00"/>
        <d v="2023-06-20T00:00:00"/>
        <d v="2023-03-19T00:00:00"/>
        <d v="2024-03-12T00:00:00"/>
        <d v="2023-09-14T00:00:00"/>
        <d v="2020-12-08T00:00:00"/>
        <d v="2024-03-18T00:00:00"/>
        <d v="2020-07-21T00:00:00"/>
        <d v="2022-12-10T00:00:00"/>
        <d v="2021-09-16T00:00:00"/>
        <d v="2022-07-01T00:00:00"/>
        <d v="2022-07-15T00:00:00"/>
        <d v="2022-05-17T00:00:00"/>
        <d v="2021-12-13T00:00:00"/>
        <d v="2021-04-14T00:00:00"/>
        <d v="2020-09-19T00:00:00"/>
        <d v="2021-07-29T00:00:00"/>
        <d v="2024-03-01T00:00:00"/>
        <d v="2022-07-14T00:00:00"/>
        <d v="2020-12-26T00:00:00"/>
        <d v="2023-12-31T00:00:00"/>
        <d v="2020-10-11T00:00:00"/>
        <d v="2022-03-16T00:00:00"/>
        <d v="2022-08-04T00:00:00"/>
        <d v="2020-10-25T00:00:00"/>
        <d v="2022-12-15T00:00:00"/>
        <d v="2023-03-06T00:00:00"/>
        <d v="2023-06-03T00:00:00"/>
        <d v="2020-09-23T00:00:00"/>
        <d v="2021-02-22T00:00:00"/>
        <d v="2021-02-18T00:00:00"/>
        <d v="2023-12-14T00:00:00"/>
        <d v="2022-11-23T00:00:00"/>
        <d v="2021-10-16T00:00:00"/>
        <d v="2020-11-11T00:00:00"/>
        <d v="2021-07-22T00:00:00"/>
        <d v="2021-01-02T00:00:00"/>
        <d v="2022-11-15T00:00:00"/>
        <d v="2023-10-02T00:00:00"/>
        <d v="2022-04-09T00:00:00"/>
        <d v="2023-01-29T00:00:00"/>
        <d v="2023-01-14T00:00:00"/>
        <d v="2023-11-12T00:00:00"/>
        <d v="2023-02-17T00:00:00"/>
        <d v="2021-06-17T00:00:00"/>
        <d v="2023-10-19T00:00:00"/>
        <d v="2022-09-21T00:00:00"/>
        <d v="2022-02-12T00:00:00"/>
        <d v="2022-06-01T00:00:00"/>
        <d v="2024-05-13T00:00:00"/>
        <d v="2022-05-20T00:00:00"/>
        <d v="2021-10-06T00:00:00"/>
        <d v="2024-02-28T00:00:00"/>
        <d v="2023-01-02T00:00:00"/>
        <d v="2022-04-29T00:00:00"/>
        <d v="2021-10-19T00:00:00"/>
        <d v="2022-12-02T00:00:00"/>
        <d v="2023-02-21T00:00:00"/>
        <d v="2020-10-03T00:00:00"/>
        <d v="2023-02-04T00:00:00"/>
        <d v="2023-08-25T00:00:00"/>
        <d v="2020-12-03T00:00:00"/>
        <d v="2021-05-20T00:00:00"/>
        <d v="2023-02-28T00:00:00"/>
        <d v="2021-05-25T00:00:00"/>
        <d v="2021-08-17T00:00:00"/>
        <d v="2023-04-23T00:00:00"/>
        <d v="2020-11-05T00:00:00"/>
        <d v="2021-03-02T00:00:00"/>
        <d v="2021-07-09T00:00:00"/>
        <d v="2021-03-29T00:00:00"/>
        <d v="2022-11-06T00:00:00"/>
        <d v="2020-10-26T00:00:00"/>
        <d v="2020-07-06T00:00:00"/>
        <d v="2022-03-28T00:00:00"/>
        <d v="2023-06-07T00:00:00"/>
        <d v="2023-01-10T00:00:00"/>
        <d v="2021-09-27T00:00:00"/>
        <d v="2020-08-21T00:00:00"/>
        <d v="2021-06-26T00:00:00"/>
        <d v="2021-09-22T00:00:00"/>
        <d v="2023-07-05T00:00:00"/>
        <d v="2023-06-29T00:00:00"/>
        <d v="2024-02-27T00:00:00"/>
        <d v="2022-06-07T00:00:00"/>
        <d v="2020-10-20T00:00:00"/>
        <d v="2023-06-04T00:00:00"/>
        <d v="2021-06-29T00:00:00"/>
        <d v="2024-06-06T00:00:00"/>
        <d v="2021-08-16T00:00:00"/>
        <d v="2023-11-07T00:00:00"/>
        <d v="2023-11-13T00:00:00"/>
        <d v="2023-02-27T00:00:00"/>
        <d v="2023-01-04T00:00:00"/>
        <d v="2023-04-25T00:00:00"/>
        <d v="2023-12-02T00:00:00"/>
        <d v="2024-06-21T00:00:00"/>
        <d v="2021-05-05T00:00:00"/>
        <d v="2020-12-27T00:00:00"/>
        <d v="2022-10-25T00:00:00"/>
        <d v="2021-06-16T00:00:00"/>
        <d v="2023-04-04T00:00:00"/>
        <d v="2021-08-18T00:00:00"/>
        <d v="2024-01-07T00:00:00"/>
        <d v="2021-02-07T00:00:00"/>
        <d v="2020-10-02T00:00:00"/>
        <d v="2021-03-16T00:00:00"/>
        <d v="2021-10-22T00:00:00"/>
        <d v="2023-01-12T00:00:00"/>
        <d v="2023-09-08T00:00:00"/>
        <d v="2024-01-03T00:00:00"/>
        <d v="2022-12-03T00:00:00"/>
        <d v="2024-06-02T00:00:00"/>
        <d v="2021-09-23T00:00:00"/>
        <d v="2022-05-15T00:00:00"/>
        <d v="2021-01-11T00:00:00"/>
      </sharedItems>
    </cacheField>
    <cacheField name="Exit_Date" numFmtId="14">
      <sharedItems containsNonDate="0" containsDate="1" containsString="0" containsBlank="1" minDate="2021-02-28T00:00:00" maxDate="2025-06-13T00:00:00" count="56">
        <d v="2024-09-20T00:00:00"/>
        <m/>
        <d v="2025-05-02T00:00:00"/>
        <d v="2023-06-25T00:00:00"/>
        <d v="2024-06-01T00:00:00"/>
        <d v="2023-12-07T00:00:00"/>
        <d v="2025-06-12T00:00:00"/>
        <d v="2022-09-09T00:00:00"/>
        <d v="2024-03-13T00:00:00"/>
        <d v="2024-10-22T00:00:00"/>
        <d v="2024-01-24T00:00:00"/>
        <d v="2023-10-08T00:00:00"/>
        <d v="2021-11-28T00:00:00"/>
        <d v="2024-05-21T00:00:00"/>
        <d v="2021-05-06T00:00:00"/>
        <d v="2024-11-04T00:00:00"/>
        <d v="2024-10-16T00:00:00"/>
        <d v="2024-03-22T00:00:00"/>
        <d v="2024-09-30T00:00:00"/>
        <d v="2023-03-02T00:00:00"/>
        <d v="2024-04-01T00:00:00"/>
        <d v="2021-09-17T00:00:00"/>
        <d v="2024-09-11T00:00:00"/>
        <d v="2024-07-29T00:00:00"/>
        <d v="2024-11-02T00:00:00"/>
        <d v="2025-03-26T00:00:00"/>
        <d v="2025-05-21T00:00:00"/>
        <d v="2021-02-28T00:00:00"/>
        <d v="2025-05-19T00:00:00"/>
        <d v="2025-04-14T00:00:00"/>
        <d v="2023-02-26T00:00:00"/>
        <d v="2024-01-03T00:00:00"/>
        <d v="2023-04-01T00:00:00"/>
        <d v="2023-11-16T00:00:00"/>
        <d v="2024-10-18T00:00:00"/>
        <d v="2024-12-05T00:00:00"/>
        <d v="2025-03-09T00:00:00"/>
        <d v="2025-02-05T00:00:00"/>
        <d v="2024-05-05T00:00:00"/>
        <d v="2022-05-25T00:00:00"/>
        <d v="2025-02-28T00:00:00"/>
        <d v="2024-12-08T00:00:00"/>
        <d v="2021-08-05T00:00:00"/>
        <d v="2024-07-05T00:00:00"/>
        <d v="2023-08-07T00:00:00"/>
        <d v="2023-06-18T00:00:00"/>
        <d v="2024-07-28T00:00:00"/>
        <d v="2023-09-03T00:00:00"/>
        <d v="2023-04-05T00:00:00"/>
        <d v="2025-02-07T00:00:00"/>
        <d v="2024-05-10T00:00:00"/>
        <d v="2024-01-04T00:00:00"/>
        <d v="2024-10-12T00:00:00"/>
        <d v="2025-02-27T00:00:00"/>
        <d v="2025-01-10T00:00:00"/>
        <d v="2025-01-11T00:00:00"/>
      </sharedItems>
    </cacheField>
    <cacheField name="مدة العمل  بالشهور(Tenure)" numFmtId="165">
      <sharedItems containsSemiMixedTypes="0" containsString="0" containsNumber="1" containsInteger="1" minValue="0" maxValue="59"/>
    </cacheField>
    <cacheField name="Is_Turnover" numFmtId="165">
      <sharedItems containsSemiMixedTypes="0" containsString="0" containsNumber="1" containsInteger="1" minValue="0" maxValue="1"/>
    </cacheField>
    <cacheField name="Performance_Rating" numFmtId="0">
      <sharedItems containsSemiMixedTypes="0" containsString="0" containsNumber="1" containsInteger="1" minValue="1" maxValue="5"/>
    </cacheField>
    <cacheField name="Training_Hours" numFmtId="0">
      <sharedItems containsSemiMixedTypes="0" containsString="0" containsNumber="1" containsInteger="1" minValue="0" maxValue="60"/>
    </cacheField>
    <cacheField name="Recruitment_Source" numFmtId="0">
      <sharedItems/>
    </cacheField>
    <cacheField name="Reason_for_Leaving" numFmtId="0">
      <sharedItems containsBlank="1" count="6">
        <s v="Relocation"/>
        <m/>
        <s v="Health Issues"/>
        <s v="Low Salary"/>
        <s v="Better Opportunity"/>
        <s v="Personal Reason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0">
  <r>
    <s v="E1000"/>
    <s v="Allison Hill"/>
    <s v="Male"/>
    <n v="25"/>
    <x v="0"/>
    <n v="7068"/>
    <s v="Resigned"/>
    <x v="0"/>
    <x v="0"/>
    <n v="11"/>
    <n v="1"/>
    <n v="5"/>
    <n v="58"/>
    <s v="Referral"/>
    <x v="0"/>
  </r>
  <r>
    <s v="E1001"/>
    <s v="Noah Rhodes"/>
    <s v="Male"/>
    <n v="56"/>
    <x v="1"/>
    <n v="12758"/>
    <s v="Active"/>
    <x v="1"/>
    <x v="1"/>
    <n v="47"/>
    <n v="0"/>
    <n v="2"/>
    <n v="38"/>
    <s v="Agency"/>
    <x v="1"/>
  </r>
  <r>
    <s v="E1002"/>
    <s v="Angie Henderson"/>
    <s v="Female"/>
    <n v="22"/>
    <x v="2"/>
    <n v="15968"/>
    <s v="Active"/>
    <x v="2"/>
    <x v="1"/>
    <n v="24"/>
    <n v="0"/>
    <n v="3"/>
    <n v="32"/>
    <s v="Website"/>
    <x v="1"/>
  </r>
  <r>
    <s v="E1003"/>
    <s v="Daniel Wagner"/>
    <s v="Male"/>
    <n v="27"/>
    <x v="3"/>
    <n v="6874"/>
    <s v="Active"/>
    <x v="3"/>
    <x v="1"/>
    <n v="35"/>
    <n v="0"/>
    <n v="1"/>
    <n v="47"/>
    <s v="Website"/>
    <x v="1"/>
  </r>
  <r>
    <s v="E1004"/>
    <s v="Cristian Santos"/>
    <s v="Male"/>
    <n v="37"/>
    <x v="2"/>
    <n v="14240"/>
    <s v="Active"/>
    <x v="4"/>
    <x v="1"/>
    <n v="27"/>
    <n v="0"/>
    <n v="1"/>
    <n v="56"/>
    <s v="Website"/>
    <x v="1"/>
  </r>
  <r>
    <s v="E1005"/>
    <s v="Connie Lawrence"/>
    <s v="Male"/>
    <n v="32"/>
    <x v="4"/>
    <n v="8571"/>
    <s v="Active"/>
    <x v="5"/>
    <x v="1"/>
    <n v="23"/>
    <n v="0"/>
    <n v="5"/>
    <n v="8"/>
    <s v="LinkedIn"/>
    <x v="1"/>
  </r>
  <r>
    <s v="E1006"/>
    <s v="Abigail Shaffer"/>
    <s v="Male"/>
    <n v="48"/>
    <x v="4"/>
    <n v="12619"/>
    <s v="Active"/>
    <x v="6"/>
    <x v="1"/>
    <n v="35"/>
    <n v="0"/>
    <n v="3"/>
    <n v="55"/>
    <s v="Agency"/>
    <x v="1"/>
  </r>
  <r>
    <s v="E1007"/>
    <s v="Gina Moore"/>
    <s v="Male"/>
    <n v="53"/>
    <x v="0"/>
    <n v="16460"/>
    <s v="Active"/>
    <x v="7"/>
    <x v="1"/>
    <n v="37"/>
    <n v="0"/>
    <n v="2"/>
    <n v="4"/>
    <s v="Website"/>
    <x v="1"/>
  </r>
  <r>
    <s v="E1008"/>
    <s v="Gabrielle Davis"/>
    <s v="Female"/>
    <n v="52"/>
    <x v="1"/>
    <n v="9198"/>
    <s v="Resigned"/>
    <x v="8"/>
    <x v="2"/>
    <n v="17"/>
    <n v="1"/>
    <n v="4"/>
    <n v="17"/>
    <s v="LinkedIn"/>
    <x v="2"/>
  </r>
  <r>
    <s v="E1009"/>
    <s v="Ryan Munoz"/>
    <s v="Male"/>
    <n v="35"/>
    <x v="3"/>
    <n v="17564"/>
    <s v="Active"/>
    <x v="9"/>
    <x v="1"/>
    <n v="59"/>
    <n v="0"/>
    <n v="1"/>
    <n v="49"/>
    <s v="LinkedIn"/>
    <x v="1"/>
  </r>
  <r>
    <s v="E1010"/>
    <s v="Monica Herrera"/>
    <s v="Male"/>
    <n v="47"/>
    <x v="2"/>
    <n v="11043"/>
    <s v="Resigned"/>
    <x v="10"/>
    <x v="3"/>
    <n v="31"/>
    <n v="1"/>
    <n v="1"/>
    <n v="50"/>
    <s v="Agency"/>
    <x v="3"/>
  </r>
  <r>
    <s v="E1011"/>
    <s v="Jamie Arnold"/>
    <s v="Male"/>
    <n v="25"/>
    <x v="1"/>
    <n v="7749"/>
    <s v="Active"/>
    <x v="11"/>
    <x v="1"/>
    <n v="45"/>
    <n v="0"/>
    <n v="5"/>
    <n v="54"/>
    <s v="Website"/>
    <x v="1"/>
  </r>
  <r>
    <s v="E1012"/>
    <s v="Lisa Hensley"/>
    <s v="Male"/>
    <n v="32"/>
    <x v="4"/>
    <n v="14926"/>
    <s v="Resigned"/>
    <x v="12"/>
    <x v="4"/>
    <n v="35"/>
    <n v="1"/>
    <n v="3"/>
    <n v="26"/>
    <s v="Referral"/>
    <x v="4"/>
  </r>
  <r>
    <s v="E1013"/>
    <s v="Michele Williams"/>
    <s v="Male"/>
    <n v="46"/>
    <x v="1"/>
    <n v="14949"/>
    <s v="Resigned"/>
    <x v="13"/>
    <x v="5"/>
    <n v="20"/>
    <n v="1"/>
    <n v="4"/>
    <n v="21"/>
    <s v="Website"/>
    <x v="3"/>
  </r>
  <r>
    <s v="E1014"/>
    <s v="Dylan Miller"/>
    <s v="Male"/>
    <n v="22"/>
    <x v="2"/>
    <n v="17254"/>
    <s v="Resigned"/>
    <x v="14"/>
    <x v="6"/>
    <n v="24"/>
    <n v="1"/>
    <n v="4"/>
    <n v="59"/>
    <s v="Referral"/>
    <x v="3"/>
  </r>
  <r>
    <s v="E1015"/>
    <s v="Brian Ramirez"/>
    <s v="Male"/>
    <n v="46"/>
    <x v="1"/>
    <n v="16769"/>
    <s v="Resigned"/>
    <x v="15"/>
    <x v="7"/>
    <n v="13"/>
    <n v="1"/>
    <n v="4"/>
    <n v="50"/>
    <s v="Referral"/>
    <x v="5"/>
  </r>
  <r>
    <s v="E1016"/>
    <s v="Holly Wood"/>
    <s v="Female"/>
    <n v="38"/>
    <x v="4"/>
    <n v="6876"/>
    <s v="Active"/>
    <x v="16"/>
    <x v="1"/>
    <n v="44"/>
    <n v="0"/>
    <n v="3"/>
    <n v="32"/>
    <s v="Website"/>
    <x v="1"/>
  </r>
  <r>
    <s v="E1017"/>
    <s v="Derek Zuniga"/>
    <s v="Male"/>
    <n v="51"/>
    <x v="1"/>
    <n v="17743"/>
    <s v="Active"/>
    <x v="17"/>
    <x v="1"/>
    <n v="26"/>
    <n v="0"/>
    <n v="2"/>
    <n v="17"/>
    <s v="Referral"/>
    <x v="1"/>
  </r>
  <r>
    <s v="E1018"/>
    <s v="Lisa Jackson"/>
    <s v="Female"/>
    <n v="40"/>
    <x v="3"/>
    <n v="18423"/>
    <s v="Active"/>
    <x v="18"/>
    <x v="1"/>
    <n v="30"/>
    <n v="0"/>
    <n v="1"/>
    <n v="52"/>
    <s v="LinkedIn"/>
    <x v="1"/>
  </r>
  <r>
    <s v="E1019"/>
    <s v="Carla Gray"/>
    <s v="Female"/>
    <n v="49"/>
    <x v="1"/>
    <n v="7683"/>
    <s v="Resigned"/>
    <x v="19"/>
    <x v="8"/>
    <n v="25"/>
    <n v="1"/>
    <n v="3"/>
    <n v="0"/>
    <s v="LinkedIn"/>
    <x v="5"/>
  </r>
  <r>
    <s v="E1020"/>
    <s v="Margaret Hawkins DDS"/>
    <s v="Male"/>
    <n v="57"/>
    <x v="3"/>
    <n v="10096"/>
    <s v="Resigned"/>
    <x v="20"/>
    <x v="9"/>
    <n v="27"/>
    <n v="1"/>
    <n v="4"/>
    <n v="18"/>
    <s v="Website"/>
    <x v="3"/>
  </r>
  <r>
    <s v="E1021"/>
    <s v="Patty Perez"/>
    <s v="Male"/>
    <n v="53"/>
    <x v="1"/>
    <n v="6771"/>
    <s v="Active"/>
    <x v="21"/>
    <x v="1"/>
    <n v="31"/>
    <n v="0"/>
    <n v="1"/>
    <n v="46"/>
    <s v="Agency"/>
    <x v="1"/>
  </r>
  <r>
    <s v="E1022"/>
    <s v="Ethan Adams"/>
    <s v="Female"/>
    <n v="31"/>
    <x v="4"/>
    <n v="14481"/>
    <s v="Active"/>
    <x v="22"/>
    <x v="1"/>
    <n v="32"/>
    <n v="0"/>
    <n v="1"/>
    <n v="19"/>
    <s v="LinkedIn"/>
    <x v="1"/>
  </r>
  <r>
    <s v="E1023"/>
    <s v="Tommy Walter"/>
    <s v="Female"/>
    <n v="34"/>
    <x v="0"/>
    <n v="5420"/>
    <s v="Resigned"/>
    <x v="23"/>
    <x v="10"/>
    <n v="25"/>
    <n v="1"/>
    <n v="4"/>
    <n v="53"/>
    <s v="Website"/>
    <x v="0"/>
  </r>
  <r>
    <s v="E1024"/>
    <s v="Matthew Foster"/>
    <s v="Female"/>
    <n v="40"/>
    <x v="0"/>
    <n v="10111"/>
    <s v="Active"/>
    <x v="24"/>
    <x v="1"/>
    <n v="38"/>
    <n v="0"/>
    <n v="4"/>
    <n v="37"/>
    <s v="Referral"/>
    <x v="1"/>
  </r>
  <r>
    <s v="E1025"/>
    <s v="Judy Baker"/>
    <s v="Male"/>
    <n v="35"/>
    <x v="3"/>
    <n v="14433"/>
    <s v="Active"/>
    <x v="25"/>
    <x v="1"/>
    <n v="22"/>
    <n v="0"/>
    <n v="1"/>
    <n v="37"/>
    <s v="LinkedIn"/>
    <x v="1"/>
  </r>
  <r>
    <s v="E1026"/>
    <s v="Justin Baker"/>
    <s v="Male"/>
    <n v="25"/>
    <x v="3"/>
    <n v="16097"/>
    <s v="Active"/>
    <x v="26"/>
    <x v="1"/>
    <n v="32"/>
    <n v="0"/>
    <n v="5"/>
    <n v="42"/>
    <s v="Website"/>
    <x v="1"/>
  </r>
  <r>
    <s v="E1027"/>
    <s v="Stephanie Ross"/>
    <s v="Female"/>
    <n v="59"/>
    <x v="0"/>
    <n v="19877"/>
    <s v="Resigned"/>
    <x v="27"/>
    <x v="11"/>
    <n v="22"/>
    <n v="1"/>
    <n v="1"/>
    <n v="31"/>
    <s v="Website"/>
    <x v="5"/>
  </r>
  <r>
    <s v="E1028"/>
    <s v="Zachary Hicks"/>
    <s v="Male"/>
    <n v="56"/>
    <x v="4"/>
    <n v="11149"/>
    <s v="Active"/>
    <x v="28"/>
    <x v="1"/>
    <n v="42"/>
    <n v="0"/>
    <n v="2"/>
    <n v="55"/>
    <s v="Agency"/>
    <x v="1"/>
  </r>
  <r>
    <s v="E1029"/>
    <s v="Anthony Rodriguez"/>
    <s v="Male"/>
    <n v="25"/>
    <x v="4"/>
    <n v="11498"/>
    <s v="Active"/>
    <x v="29"/>
    <x v="1"/>
    <n v="24"/>
    <n v="0"/>
    <n v="2"/>
    <n v="9"/>
    <s v="Referral"/>
    <x v="1"/>
  </r>
  <r>
    <s v="E1030"/>
    <s v="Rebecca Henderson"/>
    <s v="Female"/>
    <n v="42"/>
    <x v="1"/>
    <n v="16714"/>
    <s v="Active"/>
    <x v="30"/>
    <x v="1"/>
    <n v="36"/>
    <n v="0"/>
    <n v="5"/>
    <n v="28"/>
    <s v="Referral"/>
    <x v="1"/>
  </r>
  <r>
    <s v="E1031"/>
    <s v="James Ferrell"/>
    <s v="Male"/>
    <n v="25"/>
    <x v="3"/>
    <n v="8249"/>
    <s v="Active"/>
    <x v="31"/>
    <x v="1"/>
    <n v="46"/>
    <n v="0"/>
    <n v="3"/>
    <n v="34"/>
    <s v="Referral"/>
    <x v="1"/>
  </r>
  <r>
    <s v="E1032"/>
    <s v="Tricia Valencia"/>
    <s v="Female"/>
    <n v="25"/>
    <x v="4"/>
    <n v="6245"/>
    <s v="Active"/>
    <x v="32"/>
    <x v="1"/>
    <n v="44"/>
    <n v="0"/>
    <n v="1"/>
    <n v="30"/>
    <s v="Website"/>
    <x v="1"/>
  </r>
  <r>
    <s v="E1033"/>
    <s v="Nathan Maldonado"/>
    <s v="Female"/>
    <n v="59"/>
    <x v="2"/>
    <n v="14700"/>
    <s v="Resigned"/>
    <x v="33"/>
    <x v="12"/>
    <n v="4"/>
    <n v="1"/>
    <n v="2"/>
    <n v="22"/>
    <s v="Website"/>
    <x v="5"/>
  </r>
  <r>
    <s v="E1034"/>
    <s v="Debra Davidson"/>
    <s v="Female"/>
    <n v="52"/>
    <x v="1"/>
    <n v="16315"/>
    <s v="Active"/>
    <x v="34"/>
    <x v="1"/>
    <n v="48"/>
    <n v="0"/>
    <n v="1"/>
    <n v="21"/>
    <s v="Referral"/>
    <x v="1"/>
  </r>
  <r>
    <s v="E1035"/>
    <s v="Jeffrey Chavez"/>
    <s v="Male"/>
    <n v="54"/>
    <x v="1"/>
    <n v="18608"/>
    <s v="Active"/>
    <x v="35"/>
    <x v="1"/>
    <n v="53"/>
    <n v="0"/>
    <n v="5"/>
    <n v="35"/>
    <s v="Website"/>
    <x v="1"/>
  </r>
  <r>
    <s v="E1036"/>
    <s v="Sherri Baker"/>
    <s v="Female"/>
    <n v="55"/>
    <x v="0"/>
    <n v="15276"/>
    <s v="Active"/>
    <x v="36"/>
    <x v="1"/>
    <n v="23"/>
    <n v="0"/>
    <n v="4"/>
    <n v="48"/>
    <s v="Agency"/>
    <x v="1"/>
  </r>
  <r>
    <s v="E1037"/>
    <s v="Cassandra Gaines"/>
    <s v="Male"/>
    <n v="32"/>
    <x v="3"/>
    <n v="8978"/>
    <s v="Active"/>
    <x v="37"/>
    <x v="1"/>
    <n v="50"/>
    <n v="0"/>
    <n v="5"/>
    <n v="34"/>
    <s v="Website"/>
    <x v="1"/>
  </r>
  <r>
    <s v="E1038"/>
    <s v="Elizabeth Fowler"/>
    <s v="Female"/>
    <n v="25"/>
    <x v="4"/>
    <n v="6669"/>
    <s v="Resigned"/>
    <x v="38"/>
    <x v="13"/>
    <n v="30"/>
    <n v="1"/>
    <n v="5"/>
    <n v="24"/>
    <s v="Website"/>
    <x v="5"/>
  </r>
  <r>
    <s v="E1039"/>
    <s v="Brittany Farmer"/>
    <s v="Male"/>
    <n v="54"/>
    <x v="4"/>
    <n v="16422"/>
    <s v="Resigned"/>
    <x v="39"/>
    <x v="14"/>
    <n v="4"/>
    <n v="1"/>
    <n v="5"/>
    <n v="29"/>
    <s v="LinkedIn"/>
    <x v="5"/>
  </r>
  <r>
    <s v="E1040"/>
    <s v="Paula Moreno"/>
    <s v="Female"/>
    <n v="27"/>
    <x v="1"/>
    <n v="17656"/>
    <s v="Active"/>
    <x v="40"/>
    <x v="1"/>
    <n v="22"/>
    <n v="0"/>
    <n v="2"/>
    <n v="59"/>
    <s v="Agency"/>
    <x v="1"/>
  </r>
  <r>
    <s v="E1041"/>
    <s v="Fred Smith"/>
    <s v="Female"/>
    <n v="33"/>
    <x v="3"/>
    <n v="9941"/>
    <s v="Active"/>
    <x v="41"/>
    <x v="1"/>
    <n v="32"/>
    <n v="0"/>
    <n v="5"/>
    <n v="20"/>
    <s v="LinkedIn"/>
    <x v="1"/>
  </r>
  <r>
    <s v="E1042"/>
    <s v="Sherry Decker"/>
    <s v="Male"/>
    <n v="26"/>
    <x v="3"/>
    <n v="18931"/>
    <s v="Active"/>
    <x v="42"/>
    <x v="1"/>
    <n v="21"/>
    <n v="0"/>
    <n v="4"/>
    <n v="55"/>
    <s v="Referral"/>
    <x v="1"/>
  </r>
  <r>
    <s v="E1043"/>
    <s v="Anthony Humphrey"/>
    <s v="Male"/>
    <n v="60"/>
    <x v="3"/>
    <n v="16210"/>
    <s v="Active"/>
    <x v="2"/>
    <x v="1"/>
    <n v="24"/>
    <n v="0"/>
    <n v="4"/>
    <n v="12"/>
    <s v="Referral"/>
    <x v="1"/>
  </r>
  <r>
    <s v="E1044"/>
    <s v="Angelica Tucker"/>
    <s v="Male"/>
    <n v="26"/>
    <x v="0"/>
    <n v="14837"/>
    <s v="Active"/>
    <x v="43"/>
    <x v="1"/>
    <n v="50"/>
    <n v="0"/>
    <n v="4"/>
    <n v="44"/>
    <s v="Agency"/>
    <x v="1"/>
  </r>
  <r>
    <s v="E1045"/>
    <s v="Philip Cannon"/>
    <s v="Male"/>
    <n v="37"/>
    <x v="4"/>
    <n v="18197"/>
    <s v="Active"/>
    <x v="44"/>
    <x v="1"/>
    <n v="50"/>
    <n v="0"/>
    <n v="3"/>
    <n v="15"/>
    <s v="Website"/>
    <x v="1"/>
  </r>
  <r>
    <s v="E1046"/>
    <s v="John Pierce"/>
    <s v="Female"/>
    <n v="47"/>
    <x v="3"/>
    <n v="6983"/>
    <s v="Active"/>
    <x v="45"/>
    <x v="1"/>
    <n v="49"/>
    <n v="0"/>
    <n v="5"/>
    <n v="36"/>
    <s v="LinkedIn"/>
    <x v="1"/>
  </r>
  <r>
    <s v="E1047"/>
    <s v="Shane Henderson"/>
    <s v="Male"/>
    <n v="29"/>
    <x v="0"/>
    <n v="18045"/>
    <s v="Active"/>
    <x v="46"/>
    <x v="1"/>
    <n v="22"/>
    <n v="0"/>
    <n v="4"/>
    <n v="24"/>
    <s v="Agency"/>
    <x v="1"/>
  </r>
  <r>
    <s v="E1048"/>
    <s v="Joshua Blair"/>
    <s v="Male"/>
    <n v="58"/>
    <x v="2"/>
    <n v="14272"/>
    <s v="Active"/>
    <x v="47"/>
    <x v="1"/>
    <n v="35"/>
    <n v="0"/>
    <n v="3"/>
    <n v="14"/>
    <s v="LinkedIn"/>
    <x v="1"/>
  </r>
  <r>
    <s v="E1049"/>
    <s v="Eric Carney"/>
    <s v="Male"/>
    <n v="37"/>
    <x v="1"/>
    <n v="17822"/>
    <s v="Active"/>
    <x v="48"/>
    <x v="1"/>
    <n v="45"/>
    <n v="0"/>
    <n v="5"/>
    <n v="54"/>
    <s v="Website"/>
    <x v="1"/>
  </r>
  <r>
    <s v="E1050"/>
    <s v="Jessica Holmes"/>
    <s v="Female"/>
    <n v="59"/>
    <x v="4"/>
    <n v="5672"/>
    <s v="Active"/>
    <x v="49"/>
    <x v="1"/>
    <n v="23"/>
    <n v="0"/>
    <n v="5"/>
    <n v="49"/>
    <s v="LinkedIn"/>
    <x v="1"/>
  </r>
  <r>
    <s v="E1051"/>
    <s v="Danny Morgan"/>
    <s v="Female"/>
    <n v="60"/>
    <x v="4"/>
    <n v="10688"/>
    <s v="Resigned"/>
    <x v="50"/>
    <x v="15"/>
    <n v="22"/>
    <n v="1"/>
    <n v="1"/>
    <n v="26"/>
    <s v="Agency"/>
    <x v="4"/>
  </r>
  <r>
    <s v="E1052"/>
    <s v="Crystal Robinson"/>
    <s v="Female"/>
    <n v="24"/>
    <x v="1"/>
    <n v="13728"/>
    <s v="Active"/>
    <x v="51"/>
    <x v="1"/>
    <n v="21"/>
    <n v="0"/>
    <n v="5"/>
    <n v="2"/>
    <s v="Website"/>
    <x v="1"/>
  </r>
  <r>
    <s v="E1053"/>
    <s v="Mark Perez"/>
    <s v="Female"/>
    <n v="27"/>
    <x v="2"/>
    <n v="12018"/>
    <s v="Active"/>
    <x v="52"/>
    <x v="1"/>
    <n v="33"/>
    <n v="0"/>
    <n v="1"/>
    <n v="20"/>
    <s v="Website"/>
    <x v="1"/>
  </r>
  <r>
    <s v="E1054"/>
    <s v="Shannon Jones"/>
    <s v="Male"/>
    <n v="48"/>
    <x v="0"/>
    <n v="15838"/>
    <s v="Active"/>
    <x v="53"/>
    <x v="1"/>
    <n v="29"/>
    <n v="0"/>
    <n v="2"/>
    <n v="47"/>
    <s v="Agency"/>
    <x v="1"/>
  </r>
  <r>
    <s v="E1055"/>
    <s v="Michael Lewis"/>
    <s v="Female"/>
    <n v="59"/>
    <x v="1"/>
    <n v="11071"/>
    <s v="Active"/>
    <x v="54"/>
    <x v="1"/>
    <n v="45"/>
    <n v="0"/>
    <n v="2"/>
    <n v="30"/>
    <s v="Website"/>
    <x v="1"/>
  </r>
  <r>
    <s v="E1056"/>
    <s v="Timothy Duncan"/>
    <s v="Female"/>
    <n v="58"/>
    <x v="0"/>
    <n v="6129"/>
    <s v="Active"/>
    <x v="55"/>
    <x v="1"/>
    <n v="54"/>
    <n v="0"/>
    <n v="3"/>
    <n v="45"/>
    <s v="LinkedIn"/>
    <x v="1"/>
  </r>
  <r>
    <s v="E1057"/>
    <s v="Richard Aguirre"/>
    <s v="Male"/>
    <n v="55"/>
    <x v="0"/>
    <n v="13289"/>
    <s v="Active"/>
    <x v="56"/>
    <x v="1"/>
    <n v="17"/>
    <n v="0"/>
    <n v="1"/>
    <n v="58"/>
    <s v="Referral"/>
    <x v="1"/>
  </r>
  <r>
    <s v="E1058"/>
    <s v="Brent Jordan"/>
    <s v="Female"/>
    <n v="42"/>
    <x v="0"/>
    <n v="15609"/>
    <s v="Active"/>
    <x v="57"/>
    <x v="1"/>
    <n v="50"/>
    <n v="0"/>
    <n v="2"/>
    <n v="51"/>
    <s v="Agency"/>
    <x v="1"/>
  </r>
  <r>
    <s v="E1059"/>
    <s v="John Daniel"/>
    <s v="Male"/>
    <n v="38"/>
    <x v="2"/>
    <n v="10590"/>
    <s v="Active"/>
    <x v="58"/>
    <x v="1"/>
    <n v="44"/>
    <n v="0"/>
    <n v="2"/>
    <n v="24"/>
    <s v="LinkedIn"/>
    <x v="1"/>
  </r>
  <r>
    <s v="E1060"/>
    <s v="Victoria Garcia"/>
    <s v="Male"/>
    <n v="35"/>
    <x v="2"/>
    <n v="5207"/>
    <s v="Active"/>
    <x v="59"/>
    <x v="1"/>
    <n v="48"/>
    <n v="0"/>
    <n v="2"/>
    <n v="24"/>
    <s v="Website"/>
    <x v="1"/>
  </r>
  <r>
    <s v="E1061"/>
    <s v="Gerald Hensley"/>
    <s v="Male"/>
    <n v="42"/>
    <x v="0"/>
    <n v="18919"/>
    <s v="Active"/>
    <x v="60"/>
    <x v="1"/>
    <n v="41"/>
    <n v="0"/>
    <n v="5"/>
    <n v="42"/>
    <s v="Referral"/>
    <x v="1"/>
  </r>
  <r>
    <s v="E1062"/>
    <s v="Connor West"/>
    <s v="Male"/>
    <n v="37"/>
    <x v="3"/>
    <n v="11882"/>
    <s v="Active"/>
    <x v="61"/>
    <x v="1"/>
    <n v="50"/>
    <n v="0"/>
    <n v="1"/>
    <n v="50"/>
    <s v="LinkedIn"/>
    <x v="1"/>
  </r>
  <r>
    <s v="E1063"/>
    <s v="Donald Wright"/>
    <s v="Female"/>
    <n v="38"/>
    <x v="4"/>
    <n v="18473"/>
    <s v="Active"/>
    <x v="62"/>
    <x v="1"/>
    <n v="44"/>
    <n v="0"/>
    <n v="2"/>
    <n v="52"/>
    <s v="Agency"/>
    <x v="1"/>
  </r>
  <r>
    <s v="E1064"/>
    <s v="Jessica Callahan"/>
    <s v="Female"/>
    <n v="47"/>
    <x v="2"/>
    <n v="13031"/>
    <s v="Active"/>
    <x v="63"/>
    <x v="1"/>
    <n v="59"/>
    <n v="0"/>
    <n v="1"/>
    <n v="41"/>
    <s v="Website"/>
    <x v="1"/>
  </r>
  <r>
    <s v="E1065"/>
    <s v="Amber Kidd"/>
    <s v="Female"/>
    <n v="30"/>
    <x v="3"/>
    <n v="6729"/>
    <s v="Active"/>
    <x v="64"/>
    <x v="1"/>
    <n v="23"/>
    <n v="0"/>
    <n v="4"/>
    <n v="9"/>
    <s v="Agency"/>
    <x v="1"/>
  </r>
  <r>
    <s v="E1066"/>
    <s v="Tracy House"/>
    <s v="Male"/>
    <n v="41"/>
    <x v="3"/>
    <n v="12102"/>
    <s v="Active"/>
    <x v="65"/>
    <x v="1"/>
    <n v="32"/>
    <n v="0"/>
    <n v="4"/>
    <n v="31"/>
    <s v="LinkedIn"/>
    <x v="1"/>
  </r>
  <r>
    <s v="E1067"/>
    <s v="Carol Tucker"/>
    <s v="Female"/>
    <n v="51"/>
    <x v="4"/>
    <n v="10934"/>
    <s v="Active"/>
    <x v="66"/>
    <x v="1"/>
    <n v="53"/>
    <n v="0"/>
    <n v="5"/>
    <n v="2"/>
    <s v="Referral"/>
    <x v="1"/>
  </r>
  <r>
    <s v="E1068"/>
    <s v="James Brown"/>
    <s v="Male"/>
    <n v="42"/>
    <x v="0"/>
    <n v="15413"/>
    <s v="Resigned"/>
    <x v="67"/>
    <x v="16"/>
    <n v="37"/>
    <n v="1"/>
    <n v="4"/>
    <n v="8"/>
    <s v="LinkedIn"/>
    <x v="3"/>
  </r>
  <r>
    <s v="E1069"/>
    <s v="William Baker"/>
    <s v="Male"/>
    <n v="26"/>
    <x v="3"/>
    <n v="19607"/>
    <s v="Active"/>
    <x v="68"/>
    <x v="1"/>
    <n v="57"/>
    <n v="0"/>
    <n v="3"/>
    <n v="32"/>
    <s v="LinkedIn"/>
    <x v="1"/>
  </r>
  <r>
    <s v="E1070"/>
    <s v="Jordan Henderson"/>
    <s v="Male"/>
    <n v="22"/>
    <x v="3"/>
    <n v="18577"/>
    <s v="Active"/>
    <x v="69"/>
    <x v="1"/>
    <n v="57"/>
    <n v="0"/>
    <n v="1"/>
    <n v="37"/>
    <s v="Website"/>
    <x v="1"/>
  </r>
  <r>
    <s v="E1071"/>
    <s v="Whitney Peters"/>
    <s v="Female"/>
    <n v="51"/>
    <x v="3"/>
    <n v="12532"/>
    <s v="Resigned"/>
    <x v="21"/>
    <x v="17"/>
    <n v="16"/>
    <n v="1"/>
    <n v="2"/>
    <n v="21"/>
    <s v="Agency"/>
    <x v="4"/>
  </r>
  <r>
    <s v="E1072"/>
    <s v="Brittney Phillips"/>
    <s v="Female"/>
    <n v="58"/>
    <x v="0"/>
    <n v="16588"/>
    <s v="Active"/>
    <x v="70"/>
    <x v="1"/>
    <n v="45"/>
    <n v="0"/>
    <n v="3"/>
    <n v="55"/>
    <s v="LinkedIn"/>
    <x v="1"/>
  </r>
  <r>
    <s v="E1073"/>
    <s v="Lauren Daniels"/>
    <s v="Female"/>
    <n v="28"/>
    <x v="0"/>
    <n v="7506"/>
    <s v="Resigned"/>
    <x v="71"/>
    <x v="18"/>
    <n v="15"/>
    <n v="1"/>
    <n v="3"/>
    <n v="6"/>
    <s v="LinkedIn"/>
    <x v="2"/>
  </r>
  <r>
    <s v="E1074"/>
    <s v="Amy Silva"/>
    <s v="Male"/>
    <n v="26"/>
    <x v="2"/>
    <n v="12135"/>
    <s v="Resigned"/>
    <x v="66"/>
    <x v="19"/>
    <n v="25"/>
    <n v="1"/>
    <n v="4"/>
    <n v="55"/>
    <s v="Referral"/>
    <x v="2"/>
  </r>
  <r>
    <s v="E1075"/>
    <s v="Sarah Moore"/>
    <s v="Male"/>
    <n v="56"/>
    <x v="2"/>
    <n v="7885"/>
    <s v="Active"/>
    <x v="72"/>
    <x v="1"/>
    <n v="27"/>
    <n v="0"/>
    <n v="1"/>
    <n v="54"/>
    <s v="Referral"/>
    <x v="1"/>
  </r>
  <r>
    <s v="E1076"/>
    <s v="Angela Lopez"/>
    <s v="Female"/>
    <n v="35"/>
    <x v="3"/>
    <n v="17022"/>
    <s v="Resigned"/>
    <x v="73"/>
    <x v="20"/>
    <n v="0"/>
    <n v="1"/>
    <n v="2"/>
    <n v="28"/>
    <s v="Agency"/>
    <x v="2"/>
  </r>
  <r>
    <s v="E1077"/>
    <s v="Megan Young"/>
    <s v="Male"/>
    <n v="54"/>
    <x v="0"/>
    <n v="13548"/>
    <s v="Active"/>
    <x v="74"/>
    <x v="1"/>
    <n v="21"/>
    <n v="0"/>
    <n v="3"/>
    <n v="6"/>
    <s v="Agency"/>
    <x v="1"/>
  </r>
  <r>
    <s v="E1078"/>
    <s v="Steve Sanchez"/>
    <s v="Female"/>
    <n v="38"/>
    <x v="0"/>
    <n v="15657"/>
    <s v="Active"/>
    <x v="6"/>
    <x v="1"/>
    <n v="35"/>
    <n v="0"/>
    <n v="5"/>
    <n v="33"/>
    <s v="Website"/>
    <x v="1"/>
  </r>
  <r>
    <s v="E1079"/>
    <s v="Lisa Barnes"/>
    <s v="Female"/>
    <n v="30"/>
    <x v="4"/>
    <n v="9425"/>
    <s v="Resigned"/>
    <x v="75"/>
    <x v="21"/>
    <n v="9"/>
    <n v="1"/>
    <n v="2"/>
    <n v="58"/>
    <s v="Agency"/>
    <x v="4"/>
  </r>
  <r>
    <s v="E1080"/>
    <s v="Kelly Donovan"/>
    <s v="Female"/>
    <n v="44"/>
    <x v="3"/>
    <n v="15091"/>
    <s v="Resigned"/>
    <x v="76"/>
    <x v="22"/>
    <n v="5"/>
    <n v="1"/>
    <n v="4"/>
    <n v="29"/>
    <s v="Referral"/>
    <x v="3"/>
  </r>
  <r>
    <s v="E1081"/>
    <s v="Mike Allen"/>
    <s v="Male"/>
    <n v="26"/>
    <x v="2"/>
    <n v="18241"/>
    <s v="Active"/>
    <x v="77"/>
    <x v="1"/>
    <n v="59"/>
    <n v="0"/>
    <n v="1"/>
    <n v="0"/>
    <s v="Agency"/>
    <x v="1"/>
  </r>
  <r>
    <s v="E1082"/>
    <s v="Michael Evans"/>
    <s v="Female"/>
    <n v="37"/>
    <x v="4"/>
    <n v="13817"/>
    <s v="Active"/>
    <x v="78"/>
    <x v="1"/>
    <n v="30"/>
    <n v="0"/>
    <n v="5"/>
    <n v="46"/>
    <s v="LinkedIn"/>
    <x v="1"/>
  </r>
  <r>
    <s v="E1083"/>
    <s v="Paul Jones"/>
    <s v="Male"/>
    <n v="45"/>
    <x v="0"/>
    <n v="17691"/>
    <s v="Resigned"/>
    <x v="79"/>
    <x v="23"/>
    <n v="34"/>
    <n v="1"/>
    <n v="2"/>
    <n v="9"/>
    <s v="Agency"/>
    <x v="2"/>
  </r>
  <r>
    <s v="E1084"/>
    <s v="Zachary Ferrell"/>
    <s v="Male"/>
    <n v="40"/>
    <x v="2"/>
    <n v="12921"/>
    <s v="Active"/>
    <x v="80"/>
    <x v="1"/>
    <n v="36"/>
    <n v="0"/>
    <n v="2"/>
    <n v="26"/>
    <s v="Agency"/>
    <x v="1"/>
  </r>
  <r>
    <s v="E1085"/>
    <s v="Daniel Baker"/>
    <s v="Female"/>
    <n v="32"/>
    <x v="3"/>
    <n v="12616"/>
    <s v="Active"/>
    <x v="81"/>
    <x v="1"/>
    <n v="35"/>
    <n v="0"/>
    <n v="3"/>
    <n v="55"/>
    <s v="Website"/>
    <x v="1"/>
  </r>
  <r>
    <s v="E1086"/>
    <s v="Shirley Suarez"/>
    <s v="Female"/>
    <n v="50"/>
    <x v="0"/>
    <n v="12136"/>
    <s v="Active"/>
    <x v="82"/>
    <x v="1"/>
    <n v="37"/>
    <n v="0"/>
    <n v="2"/>
    <n v="41"/>
    <s v="LinkedIn"/>
    <x v="1"/>
  </r>
  <r>
    <s v="E1087"/>
    <s v="Christopher Bass"/>
    <s v="Female"/>
    <n v="56"/>
    <x v="3"/>
    <n v="18528"/>
    <s v="Active"/>
    <x v="83"/>
    <x v="1"/>
    <n v="42"/>
    <n v="0"/>
    <n v="1"/>
    <n v="9"/>
    <s v="Website"/>
    <x v="1"/>
  </r>
  <r>
    <s v="E1088"/>
    <s v="Lisa Archer"/>
    <s v="Female"/>
    <n v="41"/>
    <x v="4"/>
    <n v="16977"/>
    <s v="Resigned"/>
    <x v="84"/>
    <x v="24"/>
    <n v="42"/>
    <n v="1"/>
    <n v="1"/>
    <n v="4"/>
    <s v="Referral"/>
    <x v="5"/>
  </r>
  <r>
    <s v="E1089"/>
    <s v="Aimee Montoya"/>
    <s v="Male"/>
    <n v="55"/>
    <x v="4"/>
    <n v="14707"/>
    <s v="Active"/>
    <x v="85"/>
    <x v="1"/>
    <n v="57"/>
    <n v="0"/>
    <n v="2"/>
    <n v="30"/>
    <s v="Agency"/>
    <x v="1"/>
  </r>
  <r>
    <s v="E1090"/>
    <s v="Matthew Mcmillan"/>
    <s v="Male"/>
    <n v="22"/>
    <x v="4"/>
    <n v="9397"/>
    <s v="Resigned"/>
    <x v="86"/>
    <x v="25"/>
    <n v="43"/>
    <n v="1"/>
    <n v="3"/>
    <n v="50"/>
    <s v="Agency"/>
    <x v="2"/>
  </r>
  <r>
    <s v="E1091"/>
    <s v="Brian Rodriguez"/>
    <s v="Female"/>
    <n v="57"/>
    <x v="1"/>
    <n v="10280"/>
    <s v="Resigned"/>
    <x v="87"/>
    <x v="26"/>
    <n v="14"/>
    <n v="1"/>
    <n v="5"/>
    <n v="16"/>
    <s v="Referral"/>
    <x v="0"/>
  </r>
  <r>
    <s v="E1092"/>
    <s v="Denise Jacobs"/>
    <s v="Male"/>
    <n v="41"/>
    <x v="3"/>
    <n v="18954"/>
    <s v="Active"/>
    <x v="88"/>
    <x v="1"/>
    <n v="35"/>
    <n v="0"/>
    <n v="5"/>
    <n v="21"/>
    <s v="Website"/>
    <x v="1"/>
  </r>
  <r>
    <s v="E1093"/>
    <s v="Christina Walters"/>
    <s v="Male"/>
    <n v="28"/>
    <x v="4"/>
    <n v="9022"/>
    <s v="Resigned"/>
    <x v="89"/>
    <x v="27"/>
    <n v="2"/>
    <n v="1"/>
    <n v="3"/>
    <n v="39"/>
    <s v="LinkedIn"/>
    <x v="5"/>
  </r>
  <r>
    <s v="E1094"/>
    <s v="John Whitehead"/>
    <s v="Male"/>
    <n v="30"/>
    <x v="4"/>
    <n v="18610"/>
    <s v="Active"/>
    <x v="90"/>
    <x v="1"/>
    <n v="18"/>
    <n v="0"/>
    <n v="4"/>
    <n v="44"/>
    <s v="Website"/>
    <x v="1"/>
  </r>
  <r>
    <s v="E1095"/>
    <s v="Anna Henderson"/>
    <s v="Male"/>
    <n v="38"/>
    <x v="3"/>
    <n v="6419"/>
    <s v="Active"/>
    <x v="91"/>
    <x v="1"/>
    <n v="56"/>
    <n v="0"/>
    <n v="1"/>
    <n v="25"/>
    <s v="Website"/>
    <x v="1"/>
  </r>
  <r>
    <s v="E1096"/>
    <s v="Aaron Wise"/>
    <s v="Male"/>
    <n v="29"/>
    <x v="4"/>
    <n v="9569"/>
    <s v="Active"/>
    <x v="92"/>
    <x v="1"/>
    <n v="39"/>
    <n v="0"/>
    <n v="4"/>
    <n v="41"/>
    <s v="LinkedIn"/>
    <x v="1"/>
  </r>
  <r>
    <s v="E1097"/>
    <s v="Deborah Figueroa"/>
    <s v="Female"/>
    <n v="28"/>
    <x v="3"/>
    <n v="19444"/>
    <s v="Active"/>
    <x v="93"/>
    <x v="1"/>
    <n v="34"/>
    <n v="0"/>
    <n v="3"/>
    <n v="5"/>
    <s v="Agency"/>
    <x v="1"/>
  </r>
  <r>
    <s v="E1098"/>
    <s v="Jessica Smith"/>
    <s v="Male"/>
    <n v="57"/>
    <x v="0"/>
    <n v="12385"/>
    <s v="Active"/>
    <x v="94"/>
    <x v="1"/>
    <n v="56"/>
    <n v="0"/>
    <n v="4"/>
    <n v="54"/>
    <s v="Website"/>
    <x v="1"/>
  </r>
  <r>
    <s v="E1099"/>
    <s v="Stephen Mckee"/>
    <s v="Female"/>
    <n v="31"/>
    <x v="3"/>
    <n v="8995"/>
    <s v="Active"/>
    <x v="95"/>
    <x v="1"/>
    <n v="30"/>
    <n v="0"/>
    <n v="3"/>
    <n v="21"/>
    <s v="Referral"/>
    <x v="1"/>
  </r>
  <r>
    <s v="E1100"/>
    <s v="Sandra Aguilar"/>
    <s v="Female"/>
    <n v="39"/>
    <x v="3"/>
    <n v="17295"/>
    <s v="Active"/>
    <x v="96"/>
    <x v="1"/>
    <n v="27"/>
    <n v="0"/>
    <n v="5"/>
    <n v="54"/>
    <s v="LinkedIn"/>
    <x v="1"/>
  </r>
  <r>
    <s v="E1101"/>
    <s v="Cameron Parker"/>
    <s v="Female"/>
    <n v="40"/>
    <x v="1"/>
    <n v="12613"/>
    <s v="Active"/>
    <x v="97"/>
    <x v="1"/>
    <n v="25"/>
    <n v="0"/>
    <n v="5"/>
    <n v="43"/>
    <s v="Agency"/>
    <x v="1"/>
  </r>
  <r>
    <s v="E1102"/>
    <s v="Rebecca Valencia"/>
    <s v="Female"/>
    <n v="60"/>
    <x v="0"/>
    <n v="14336"/>
    <s v="Active"/>
    <x v="98"/>
    <x v="1"/>
    <n v="57"/>
    <n v="0"/>
    <n v="4"/>
    <n v="54"/>
    <s v="LinkedIn"/>
    <x v="1"/>
  </r>
  <r>
    <s v="E1103"/>
    <s v="Christine Wright"/>
    <s v="Male"/>
    <n v="35"/>
    <x v="1"/>
    <n v="14999"/>
    <s v="Active"/>
    <x v="99"/>
    <x v="1"/>
    <n v="52"/>
    <n v="0"/>
    <n v="4"/>
    <n v="34"/>
    <s v="Referral"/>
    <x v="1"/>
  </r>
  <r>
    <s v="E1104"/>
    <s v="Richard Henson"/>
    <s v="Male"/>
    <n v="43"/>
    <x v="4"/>
    <n v="15947"/>
    <s v="Active"/>
    <x v="100"/>
    <x v="1"/>
    <n v="52"/>
    <n v="0"/>
    <n v="1"/>
    <n v="24"/>
    <s v="LinkedIn"/>
    <x v="1"/>
  </r>
  <r>
    <s v="E1105"/>
    <s v="Marc Moore"/>
    <s v="Female"/>
    <n v="35"/>
    <x v="3"/>
    <n v="11209"/>
    <s v="Resigned"/>
    <x v="101"/>
    <x v="28"/>
    <n v="17"/>
    <n v="1"/>
    <n v="5"/>
    <n v="20"/>
    <s v="LinkedIn"/>
    <x v="5"/>
  </r>
  <r>
    <s v="E1106"/>
    <s v="Sharon Cherry"/>
    <s v="Female"/>
    <n v="38"/>
    <x v="0"/>
    <n v="10511"/>
    <s v="Active"/>
    <x v="102"/>
    <x v="1"/>
    <n v="31"/>
    <n v="0"/>
    <n v="1"/>
    <n v="40"/>
    <s v="Website"/>
    <x v="1"/>
  </r>
  <r>
    <s v="E1107"/>
    <s v="Sierra Johnson"/>
    <s v="Male"/>
    <n v="54"/>
    <x v="1"/>
    <n v="5470"/>
    <s v="Resigned"/>
    <x v="103"/>
    <x v="29"/>
    <n v="41"/>
    <n v="1"/>
    <n v="4"/>
    <n v="45"/>
    <s v="Referral"/>
    <x v="5"/>
  </r>
  <r>
    <s v="E1108"/>
    <s v="Evelyn Galvan"/>
    <s v="Female"/>
    <n v="53"/>
    <x v="3"/>
    <n v="13098"/>
    <s v="Resigned"/>
    <x v="104"/>
    <x v="30"/>
    <n v="27"/>
    <n v="1"/>
    <n v="3"/>
    <n v="56"/>
    <s v="Referral"/>
    <x v="2"/>
  </r>
  <r>
    <s v="E1109"/>
    <s v="Sharon Cochran"/>
    <s v="Female"/>
    <n v="38"/>
    <x v="2"/>
    <n v="18942"/>
    <s v="Resigned"/>
    <x v="105"/>
    <x v="31"/>
    <n v="29"/>
    <n v="1"/>
    <n v="5"/>
    <n v="48"/>
    <s v="Referral"/>
    <x v="5"/>
  </r>
  <r>
    <s v="E1110"/>
    <s v="Richard Rodriguez"/>
    <s v="Male"/>
    <n v="25"/>
    <x v="1"/>
    <n v="10325"/>
    <s v="Active"/>
    <x v="106"/>
    <x v="1"/>
    <n v="54"/>
    <n v="0"/>
    <n v="3"/>
    <n v="31"/>
    <s v="LinkedIn"/>
    <x v="1"/>
  </r>
  <r>
    <s v="E1111"/>
    <s v="Shannon Walker"/>
    <s v="Female"/>
    <n v="27"/>
    <x v="0"/>
    <n v="7979"/>
    <s v="Active"/>
    <x v="107"/>
    <x v="1"/>
    <n v="31"/>
    <n v="0"/>
    <n v="1"/>
    <n v="55"/>
    <s v="Referral"/>
    <x v="1"/>
  </r>
  <r>
    <s v="E1112"/>
    <s v="Julia Torres"/>
    <s v="Male"/>
    <n v="49"/>
    <x v="1"/>
    <n v="12988"/>
    <s v="Active"/>
    <x v="108"/>
    <x v="1"/>
    <n v="21"/>
    <n v="0"/>
    <n v="1"/>
    <n v="34"/>
    <s v="Referral"/>
    <x v="1"/>
  </r>
  <r>
    <s v="E1113"/>
    <s v="Crystal Johnson"/>
    <s v="Female"/>
    <n v="39"/>
    <x v="1"/>
    <n v="8475"/>
    <s v="Active"/>
    <x v="109"/>
    <x v="1"/>
    <n v="38"/>
    <n v="0"/>
    <n v="2"/>
    <n v="2"/>
    <s v="Referral"/>
    <x v="1"/>
  </r>
  <r>
    <s v="E1114"/>
    <s v="Garrett Lin"/>
    <s v="Male"/>
    <n v="24"/>
    <x v="1"/>
    <n v="10813"/>
    <s v="Resigned"/>
    <x v="110"/>
    <x v="32"/>
    <n v="2"/>
    <n v="1"/>
    <n v="5"/>
    <n v="39"/>
    <s v="Website"/>
    <x v="0"/>
  </r>
  <r>
    <s v="E1115"/>
    <s v="Diana May"/>
    <s v="Male"/>
    <n v="22"/>
    <x v="4"/>
    <n v="18071"/>
    <s v="Active"/>
    <x v="111"/>
    <x v="1"/>
    <n v="29"/>
    <n v="0"/>
    <n v="5"/>
    <n v="4"/>
    <s v="Referral"/>
    <x v="1"/>
  </r>
  <r>
    <s v="E1116"/>
    <s v="William Herrera"/>
    <s v="Female"/>
    <n v="43"/>
    <x v="2"/>
    <n v="9232"/>
    <s v="Active"/>
    <x v="112"/>
    <x v="1"/>
    <n v="19"/>
    <n v="0"/>
    <n v="1"/>
    <n v="15"/>
    <s v="LinkedIn"/>
    <x v="1"/>
  </r>
  <r>
    <s v="E1117"/>
    <s v="Ashley Waller"/>
    <s v="Male"/>
    <n v="30"/>
    <x v="0"/>
    <n v="10576"/>
    <s v="Resigned"/>
    <x v="113"/>
    <x v="33"/>
    <n v="8"/>
    <n v="1"/>
    <n v="3"/>
    <n v="40"/>
    <s v="Website"/>
    <x v="4"/>
  </r>
  <r>
    <s v="E1118"/>
    <s v="Victor Baker"/>
    <s v="Male"/>
    <n v="38"/>
    <x v="0"/>
    <n v="9581"/>
    <s v="Active"/>
    <x v="114"/>
    <x v="1"/>
    <n v="48"/>
    <n v="0"/>
    <n v="5"/>
    <n v="43"/>
    <s v="Referral"/>
    <x v="1"/>
  </r>
  <r>
    <s v="E1119"/>
    <s v="Jeffrey Chandler"/>
    <s v="Female"/>
    <n v="32"/>
    <x v="0"/>
    <n v="19423"/>
    <s v="Resigned"/>
    <x v="115"/>
    <x v="34"/>
    <n v="11"/>
    <n v="1"/>
    <n v="1"/>
    <n v="58"/>
    <s v="Referral"/>
    <x v="0"/>
  </r>
  <r>
    <s v="E1120"/>
    <s v="Larry Dixon"/>
    <s v="Male"/>
    <n v="50"/>
    <x v="3"/>
    <n v="14767"/>
    <s v="Resigned"/>
    <x v="116"/>
    <x v="35"/>
    <n v="26"/>
    <n v="1"/>
    <n v="2"/>
    <n v="18"/>
    <s v="Website"/>
    <x v="3"/>
  </r>
  <r>
    <s v="E1121"/>
    <s v="Kenneth Scott"/>
    <s v="Male"/>
    <n v="57"/>
    <x v="0"/>
    <n v="16488"/>
    <s v="Active"/>
    <x v="117"/>
    <x v="1"/>
    <n v="40"/>
    <n v="0"/>
    <n v="4"/>
    <n v="14"/>
    <s v="Referral"/>
    <x v="1"/>
  </r>
  <r>
    <s v="E1122"/>
    <s v="April Frost"/>
    <s v="Female"/>
    <n v="49"/>
    <x v="0"/>
    <n v="19419"/>
    <s v="Resigned"/>
    <x v="118"/>
    <x v="36"/>
    <n v="33"/>
    <n v="1"/>
    <n v="5"/>
    <n v="47"/>
    <s v="LinkedIn"/>
    <x v="5"/>
  </r>
  <r>
    <s v="E1123"/>
    <s v="Michelle Harmon"/>
    <s v="Female"/>
    <n v="57"/>
    <x v="2"/>
    <n v="9526"/>
    <s v="Active"/>
    <x v="119"/>
    <x v="1"/>
    <n v="13"/>
    <n v="0"/>
    <n v="4"/>
    <n v="5"/>
    <s v="LinkedIn"/>
    <x v="1"/>
  </r>
  <r>
    <s v="E1124"/>
    <s v="Helen Jones"/>
    <s v="Male"/>
    <n v="22"/>
    <x v="3"/>
    <n v="14106"/>
    <s v="Active"/>
    <x v="120"/>
    <x v="1"/>
    <n v="37"/>
    <n v="0"/>
    <n v="3"/>
    <n v="27"/>
    <s v="Referral"/>
    <x v="1"/>
  </r>
  <r>
    <s v="E1125"/>
    <s v="Erin Edwards"/>
    <s v="Male"/>
    <n v="29"/>
    <x v="3"/>
    <n v="5166"/>
    <s v="Active"/>
    <x v="121"/>
    <x v="1"/>
    <n v="44"/>
    <n v="0"/>
    <n v="2"/>
    <n v="6"/>
    <s v="LinkedIn"/>
    <x v="1"/>
  </r>
  <r>
    <s v="E1126"/>
    <s v="Michelle Evans"/>
    <s v="Female"/>
    <n v="26"/>
    <x v="1"/>
    <n v="13464"/>
    <s v="Resigned"/>
    <x v="122"/>
    <x v="37"/>
    <n v="11"/>
    <n v="1"/>
    <n v="5"/>
    <n v="48"/>
    <s v="Website"/>
    <x v="0"/>
  </r>
  <r>
    <s v="E1127"/>
    <s v="Jason Powell"/>
    <s v="Female"/>
    <n v="31"/>
    <x v="4"/>
    <n v="8130"/>
    <s v="Active"/>
    <x v="123"/>
    <x v="1"/>
    <n v="30"/>
    <n v="0"/>
    <n v="4"/>
    <n v="40"/>
    <s v="Referral"/>
    <x v="1"/>
  </r>
  <r>
    <s v="E1128"/>
    <s v="Cameron Fisher"/>
    <s v="Male"/>
    <n v="56"/>
    <x v="3"/>
    <n v="6402"/>
    <s v="Active"/>
    <x v="124"/>
    <x v="1"/>
    <n v="38"/>
    <n v="0"/>
    <n v="4"/>
    <n v="45"/>
    <s v="Website"/>
    <x v="1"/>
  </r>
  <r>
    <s v="E1129"/>
    <s v="Megan Orr"/>
    <s v="Male"/>
    <n v="24"/>
    <x v="3"/>
    <n v="8954"/>
    <s v="Active"/>
    <x v="125"/>
    <x v="1"/>
    <n v="44"/>
    <n v="0"/>
    <n v="1"/>
    <n v="55"/>
    <s v="LinkedIn"/>
    <x v="1"/>
  </r>
  <r>
    <s v="E1130"/>
    <s v="Elizabeth Kelley"/>
    <s v="Male"/>
    <n v="45"/>
    <x v="2"/>
    <n v="16797"/>
    <s v="Active"/>
    <x v="126"/>
    <x v="1"/>
    <n v="31"/>
    <n v="0"/>
    <n v="4"/>
    <n v="6"/>
    <s v="Referral"/>
    <x v="1"/>
  </r>
  <r>
    <s v="E1131"/>
    <s v="Dustin Jordan"/>
    <s v="Male"/>
    <n v="59"/>
    <x v="0"/>
    <n v="11658"/>
    <s v="Active"/>
    <x v="127"/>
    <x v="1"/>
    <n v="28"/>
    <n v="0"/>
    <n v="3"/>
    <n v="28"/>
    <s v="Website"/>
    <x v="1"/>
  </r>
  <r>
    <s v="E1132"/>
    <s v="Mary Marshall"/>
    <s v="Male"/>
    <n v="57"/>
    <x v="3"/>
    <n v="13004"/>
    <s v="Active"/>
    <x v="128"/>
    <x v="1"/>
    <n v="57"/>
    <n v="0"/>
    <n v="4"/>
    <n v="10"/>
    <s v="LinkedIn"/>
    <x v="1"/>
  </r>
  <r>
    <s v="E1133"/>
    <s v="Daniel Kennedy"/>
    <s v="Female"/>
    <n v="31"/>
    <x v="3"/>
    <n v="14096"/>
    <s v="Active"/>
    <x v="129"/>
    <x v="1"/>
    <n v="28"/>
    <n v="0"/>
    <n v="3"/>
    <n v="44"/>
    <s v="Referral"/>
    <x v="1"/>
  </r>
  <r>
    <s v="E1134"/>
    <s v="Rebecca Jackson"/>
    <s v="Male"/>
    <n v="49"/>
    <x v="4"/>
    <n v="17421"/>
    <s v="Active"/>
    <x v="130"/>
    <x v="1"/>
    <n v="22"/>
    <n v="0"/>
    <n v="3"/>
    <n v="19"/>
    <s v="Agency"/>
    <x v="1"/>
  </r>
  <r>
    <s v="E1135"/>
    <s v="Jose Schultz"/>
    <s v="Male"/>
    <n v="30"/>
    <x v="2"/>
    <n v="8937"/>
    <s v="Active"/>
    <x v="131"/>
    <x v="1"/>
    <n v="55"/>
    <n v="0"/>
    <n v="1"/>
    <n v="57"/>
    <s v="LinkedIn"/>
    <x v="1"/>
  </r>
  <r>
    <s v="E1136"/>
    <s v="Robert Potter"/>
    <s v="Male"/>
    <n v="24"/>
    <x v="4"/>
    <n v="16314"/>
    <s v="Active"/>
    <x v="42"/>
    <x v="1"/>
    <n v="21"/>
    <n v="0"/>
    <n v="2"/>
    <n v="1"/>
    <s v="LinkedIn"/>
    <x v="1"/>
  </r>
  <r>
    <s v="E1137"/>
    <s v="Courtney Gonzalez"/>
    <s v="Female"/>
    <n v="41"/>
    <x v="3"/>
    <n v="12800"/>
    <s v="Active"/>
    <x v="132"/>
    <x v="1"/>
    <n v="49"/>
    <n v="0"/>
    <n v="3"/>
    <n v="2"/>
    <s v="Agency"/>
    <x v="1"/>
  </r>
  <r>
    <s v="E1138"/>
    <s v="David Alvarez"/>
    <s v="Male"/>
    <n v="45"/>
    <x v="3"/>
    <n v="15582"/>
    <s v="Resigned"/>
    <x v="133"/>
    <x v="38"/>
    <n v="14"/>
    <n v="1"/>
    <n v="4"/>
    <n v="20"/>
    <s v="Agency"/>
    <x v="2"/>
  </r>
  <r>
    <s v="E1139"/>
    <s v="Angel Perry"/>
    <s v="Female"/>
    <n v="24"/>
    <x v="2"/>
    <n v="16662"/>
    <s v="Active"/>
    <x v="134"/>
    <x v="1"/>
    <n v="49"/>
    <n v="0"/>
    <n v="4"/>
    <n v="50"/>
    <s v="Website"/>
    <x v="1"/>
  </r>
  <r>
    <s v="E1140"/>
    <s v="Cheyenne Horton"/>
    <s v="Female"/>
    <n v="44"/>
    <x v="1"/>
    <n v="13041"/>
    <s v="Resigned"/>
    <x v="135"/>
    <x v="39"/>
    <n v="9"/>
    <n v="1"/>
    <n v="3"/>
    <n v="3"/>
    <s v="LinkedIn"/>
    <x v="3"/>
  </r>
  <r>
    <s v="E1141"/>
    <s v="David Douglas Jr."/>
    <s v="Male"/>
    <n v="35"/>
    <x v="1"/>
    <n v="12342"/>
    <s v="Resigned"/>
    <x v="136"/>
    <x v="40"/>
    <n v="22"/>
    <n v="1"/>
    <n v="4"/>
    <n v="18"/>
    <s v="Agency"/>
    <x v="0"/>
  </r>
  <r>
    <s v="E1142"/>
    <s v="Patricia Rodriguez"/>
    <s v="Male"/>
    <n v="37"/>
    <x v="3"/>
    <n v="17991"/>
    <s v="Active"/>
    <x v="137"/>
    <x v="1"/>
    <n v="55"/>
    <n v="0"/>
    <n v="5"/>
    <n v="22"/>
    <s v="Referral"/>
    <x v="1"/>
  </r>
  <r>
    <s v="E1143"/>
    <s v="Christopher Rubio"/>
    <s v="Female"/>
    <n v="28"/>
    <x v="3"/>
    <n v="5282"/>
    <s v="Active"/>
    <x v="138"/>
    <x v="1"/>
    <n v="52"/>
    <n v="0"/>
    <n v="1"/>
    <n v="23"/>
    <s v="LinkedIn"/>
    <x v="1"/>
  </r>
  <r>
    <s v="E1144"/>
    <s v="Amber Wright"/>
    <s v="Female"/>
    <n v="44"/>
    <x v="4"/>
    <n v="6524"/>
    <s v="Active"/>
    <x v="139"/>
    <x v="1"/>
    <n v="47"/>
    <n v="0"/>
    <n v="4"/>
    <n v="27"/>
    <s v="Website"/>
    <x v="1"/>
  </r>
  <r>
    <s v="E1145"/>
    <s v="Joyce Solis"/>
    <s v="Female"/>
    <n v="57"/>
    <x v="4"/>
    <n v="9820"/>
    <s v="Active"/>
    <x v="140"/>
    <x v="1"/>
    <n v="51"/>
    <n v="0"/>
    <n v="1"/>
    <n v="9"/>
    <s v="Agency"/>
    <x v="1"/>
  </r>
  <r>
    <s v="E1146"/>
    <s v="Victoria Larson"/>
    <s v="Female"/>
    <n v="48"/>
    <x v="4"/>
    <n v="8630"/>
    <s v="Resigned"/>
    <x v="141"/>
    <x v="41"/>
    <n v="25"/>
    <n v="1"/>
    <n v="3"/>
    <n v="15"/>
    <s v="LinkedIn"/>
    <x v="5"/>
  </r>
  <r>
    <s v="E1147"/>
    <s v="Stephanie Salazar"/>
    <s v="Female"/>
    <n v="31"/>
    <x v="0"/>
    <n v="11625"/>
    <s v="Resigned"/>
    <x v="142"/>
    <x v="42"/>
    <n v="9"/>
    <n v="1"/>
    <n v="3"/>
    <n v="33"/>
    <s v="LinkedIn"/>
    <x v="2"/>
  </r>
  <r>
    <s v="E1148"/>
    <s v="Kathy Rivas"/>
    <s v="Male"/>
    <n v="37"/>
    <x v="3"/>
    <n v="16334"/>
    <s v="Active"/>
    <x v="138"/>
    <x v="1"/>
    <n v="52"/>
    <n v="0"/>
    <n v="3"/>
    <n v="26"/>
    <s v="Agency"/>
    <x v="1"/>
  </r>
  <r>
    <s v="E1149"/>
    <s v="Stephanie Manning"/>
    <s v="Male"/>
    <n v="32"/>
    <x v="0"/>
    <n v="8986"/>
    <s v="Resigned"/>
    <x v="143"/>
    <x v="43"/>
    <n v="47"/>
    <n v="1"/>
    <n v="1"/>
    <n v="36"/>
    <s v="Agency"/>
    <x v="5"/>
  </r>
  <r>
    <s v="E1150"/>
    <s v="David Wright"/>
    <s v="Male"/>
    <n v="33"/>
    <x v="1"/>
    <n v="10016"/>
    <s v="Active"/>
    <x v="144"/>
    <x v="1"/>
    <n v="39"/>
    <n v="0"/>
    <n v="4"/>
    <n v="43"/>
    <s v="Agency"/>
    <x v="1"/>
  </r>
  <r>
    <s v="E1151"/>
    <s v="Pamela Boyd"/>
    <s v="Male"/>
    <n v="48"/>
    <x v="3"/>
    <n v="15878"/>
    <s v="Active"/>
    <x v="118"/>
    <x v="1"/>
    <n v="37"/>
    <n v="0"/>
    <n v="5"/>
    <n v="50"/>
    <s v="LinkedIn"/>
    <x v="1"/>
  </r>
  <r>
    <s v="E1152"/>
    <s v="Denise Jones"/>
    <s v="Female"/>
    <n v="23"/>
    <x v="3"/>
    <n v="14528"/>
    <s v="Active"/>
    <x v="145"/>
    <x v="1"/>
    <n v="24"/>
    <n v="0"/>
    <n v="1"/>
    <n v="11"/>
    <s v="Agency"/>
    <x v="1"/>
  </r>
  <r>
    <s v="E1153"/>
    <s v="Devon Flores"/>
    <s v="Male"/>
    <n v="33"/>
    <x v="2"/>
    <n v="11046"/>
    <s v="Active"/>
    <x v="146"/>
    <x v="1"/>
    <n v="29"/>
    <n v="0"/>
    <n v="5"/>
    <n v="10"/>
    <s v="Agency"/>
    <x v="1"/>
  </r>
  <r>
    <s v="E1154"/>
    <s v="Brenda Hall"/>
    <s v="Male"/>
    <n v="43"/>
    <x v="3"/>
    <n v="12753"/>
    <s v="Active"/>
    <x v="80"/>
    <x v="1"/>
    <n v="36"/>
    <n v="0"/>
    <n v="4"/>
    <n v="11"/>
    <s v="LinkedIn"/>
    <x v="1"/>
  </r>
  <r>
    <s v="E1155"/>
    <s v="Michelle Brown"/>
    <s v="Male"/>
    <n v="48"/>
    <x v="1"/>
    <n v="14068"/>
    <s v="Active"/>
    <x v="147"/>
    <x v="1"/>
    <n v="45"/>
    <n v="0"/>
    <n v="4"/>
    <n v="5"/>
    <s v="LinkedIn"/>
    <x v="1"/>
  </r>
  <r>
    <s v="E1156"/>
    <s v="Joshua Perry"/>
    <s v="Male"/>
    <n v="37"/>
    <x v="3"/>
    <n v="13698"/>
    <s v="Resigned"/>
    <x v="148"/>
    <x v="44"/>
    <n v="35"/>
    <n v="1"/>
    <n v="1"/>
    <n v="39"/>
    <s v="Website"/>
    <x v="3"/>
  </r>
  <r>
    <s v="E1157"/>
    <s v="Jason Stein"/>
    <s v="Male"/>
    <n v="39"/>
    <x v="0"/>
    <n v="10632"/>
    <s v="Active"/>
    <x v="149"/>
    <x v="1"/>
    <n v="48"/>
    <n v="0"/>
    <n v="2"/>
    <n v="55"/>
    <s v="Referral"/>
    <x v="1"/>
  </r>
  <r>
    <s v="E1158"/>
    <s v="Melissa Gates"/>
    <s v="Male"/>
    <n v="32"/>
    <x v="3"/>
    <n v="11971"/>
    <s v="Resigned"/>
    <x v="150"/>
    <x v="45"/>
    <n v="20"/>
    <n v="1"/>
    <n v="5"/>
    <n v="24"/>
    <s v="LinkedIn"/>
    <x v="0"/>
  </r>
  <r>
    <s v="E1159"/>
    <s v="Jamie Smith"/>
    <s v="Male"/>
    <n v="28"/>
    <x v="0"/>
    <n v="17221"/>
    <s v="Active"/>
    <x v="151"/>
    <x v="1"/>
    <n v="23"/>
    <n v="0"/>
    <n v="3"/>
    <n v="39"/>
    <s v="Referral"/>
    <x v="1"/>
  </r>
  <r>
    <s v="E1160"/>
    <s v="Paul Castaneda"/>
    <s v="Male"/>
    <n v="46"/>
    <x v="4"/>
    <n v="14017"/>
    <s v="Active"/>
    <x v="54"/>
    <x v="1"/>
    <n v="45"/>
    <n v="0"/>
    <n v="5"/>
    <n v="43"/>
    <s v="Website"/>
    <x v="1"/>
  </r>
  <r>
    <s v="E1161"/>
    <s v="Jennifer Adkins"/>
    <s v="Male"/>
    <n v="24"/>
    <x v="4"/>
    <n v="10419"/>
    <s v="Active"/>
    <x v="152"/>
    <x v="1"/>
    <n v="24"/>
    <n v="0"/>
    <n v="4"/>
    <n v="15"/>
    <s v="Website"/>
    <x v="1"/>
  </r>
  <r>
    <s v="E1162"/>
    <s v="Lindsey Walker"/>
    <s v="Female"/>
    <n v="52"/>
    <x v="2"/>
    <n v="10764"/>
    <s v="Active"/>
    <x v="153"/>
    <x v="1"/>
    <n v="16"/>
    <n v="0"/>
    <n v="4"/>
    <n v="31"/>
    <s v="Agency"/>
    <x v="1"/>
  </r>
  <r>
    <s v="E1163"/>
    <s v="Jeffrey Johnson"/>
    <s v="Male"/>
    <n v="36"/>
    <x v="3"/>
    <n v="16515"/>
    <s v="Active"/>
    <x v="154"/>
    <x v="1"/>
    <n v="36"/>
    <n v="0"/>
    <n v="1"/>
    <n v="58"/>
    <s v="Website"/>
    <x v="1"/>
  </r>
  <r>
    <s v="E1164"/>
    <s v="Michael Powell"/>
    <s v="Male"/>
    <n v="34"/>
    <x v="4"/>
    <n v="12434"/>
    <s v="Active"/>
    <x v="155"/>
    <x v="1"/>
    <n v="56"/>
    <n v="0"/>
    <n v="2"/>
    <n v="37"/>
    <s v="Agency"/>
    <x v="1"/>
  </r>
  <r>
    <s v="E1165"/>
    <s v="John Anderson"/>
    <s v="Female"/>
    <n v="51"/>
    <x v="4"/>
    <n v="9438"/>
    <s v="Active"/>
    <x v="156"/>
    <x v="1"/>
    <n v="24"/>
    <n v="0"/>
    <n v="3"/>
    <n v="9"/>
    <s v="Agency"/>
    <x v="1"/>
  </r>
  <r>
    <s v="E1166"/>
    <s v="Alyssa Long"/>
    <s v="Female"/>
    <n v="44"/>
    <x v="2"/>
    <n v="10023"/>
    <s v="Active"/>
    <x v="157"/>
    <x v="1"/>
    <n v="48"/>
    <n v="0"/>
    <n v="5"/>
    <n v="14"/>
    <s v="LinkedIn"/>
    <x v="1"/>
  </r>
  <r>
    <s v="E1167"/>
    <s v="Alyssa Day"/>
    <s v="Male"/>
    <n v="41"/>
    <x v="2"/>
    <n v="9118"/>
    <s v="Active"/>
    <x v="158"/>
    <x v="1"/>
    <n v="12"/>
    <n v="0"/>
    <n v="2"/>
    <n v="29"/>
    <s v="LinkedIn"/>
    <x v="1"/>
  </r>
  <r>
    <s v="E1168"/>
    <s v="Joel Williams"/>
    <s v="Male"/>
    <n v="36"/>
    <x v="3"/>
    <n v="8777"/>
    <s v="Active"/>
    <x v="159"/>
    <x v="1"/>
    <n v="46"/>
    <n v="0"/>
    <n v="3"/>
    <n v="40"/>
    <s v="Referral"/>
    <x v="1"/>
  </r>
  <r>
    <s v="E1169"/>
    <s v="Daniel Murphy"/>
    <s v="Female"/>
    <n v="36"/>
    <x v="0"/>
    <n v="6976"/>
    <s v="Active"/>
    <x v="160"/>
    <x v="1"/>
    <n v="19"/>
    <n v="0"/>
    <n v="4"/>
    <n v="16"/>
    <s v="Agency"/>
    <x v="1"/>
  </r>
  <r>
    <s v="E1170"/>
    <s v="Jamie Walton"/>
    <s v="Male"/>
    <n v="23"/>
    <x v="3"/>
    <n v="16817"/>
    <s v="Active"/>
    <x v="161"/>
    <x v="1"/>
    <n v="19"/>
    <n v="0"/>
    <n v="4"/>
    <n v="29"/>
    <s v="Agency"/>
    <x v="1"/>
  </r>
  <r>
    <s v="E1171"/>
    <s v="Darlene Miller"/>
    <s v="Female"/>
    <n v="34"/>
    <x v="0"/>
    <n v="8155"/>
    <s v="Resigned"/>
    <x v="162"/>
    <x v="46"/>
    <n v="17"/>
    <n v="1"/>
    <n v="1"/>
    <n v="16"/>
    <s v="Referral"/>
    <x v="5"/>
  </r>
  <r>
    <s v="E1172"/>
    <s v="Joshua Cooke"/>
    <s v="Female"/>
    <n v="47"/>
    <x v="2"/>
    <n v="10169"/>
    <s v="Active"/>
    <x v="163"/>
    <x v="1"/>
    <n v="29"/>
    <n v="0"/>
    <n v="1"/>
    <n v="42"/>
    <s v="Agency"/>
    <x v="1"/>
  </r>
  <r>
    <s v="E1173"/>
    <s v="Matthew Harrington"/>
    <s v="Male"/>
    <n v="43"/>
    <x v="1"/>
    <n v="6958"/>
    <s v="Active"/>
    <x v="164"/>
    <x v="1"/>
    <n v="26"/>
    <n v="0"/>
    <n v="5"/>
    <n v="0"/>
    <s v="Website"/>
    <x v="1"/>
  </r>
  <r>
    <s v="E1174"/>
    <s v="Nicole Herring"/>
    <s v="Male"/>
    <n v="39"/>
    <x v="3"/>
    <n v="17171"/>
    <s v="Active"/>
    <x v="165"/>
    <x v="1"/>
    <n v="19"/>
    <n v="0"/>
    <n v="2"/>
    <n v="57"/>
    <s v="Agency"/>
    <x v="1"/>
  </r>
  <r>
    <s v="E1175"/>
    <s v="Alex Hernandez"/>
    <s v="Male"/>
    <n v="26"/>
    <x v="1"/>
    <n v="13779"/>
    <s v="Active"/>
    <x v="166"/>
    <x v="1"/>
    <n v="12"/>
    <n v="0"/>
    <n v="2"/>
    <n v="51"/>
    <s v="Agency"/>
    <x v="1"/>
  </r>
  <r>
    <s v="E1176"/>
    <s v="Michael Elliott"/>
    <s v="Female"/>
    <n v="39"/>
    <x v="0"/>
    <n v="17487"/>
    <s v="Active"/>
    <x v="167"/>
    <x v="1"/>
    <n v="49"/>
    <n v="0"/>
    <n v="3"/>
    <n v="29"/>
    <s v="Agency"/>
    <x v="1"/>
  </r>
  <r>
    <s v="E1177"/>
    <s v="Michael Wang"/>
    <s v="Female"/>
    <n v="44"/>
    <x v="3"/>
    <n v="16307"/>
    <s v="Resigned"/>
    <x v="24"/>
    <x v="47"/>
    <n v="16"/>
    <n v="1"/>
    <n v="5"/>
    <n v="57"/>
    <s v="LinkedIn"/>
    <x v="3"/>
  </r>
  <r>
    <s v="E1178"/>
    <s v="Lawrence Adkins"/>
    <s v="Female"/>
    <n v="54"/>
    <x v="1"/>
    <n v="8033"/>
    <s v="Active"/>
    <x v="168"/>
    <x v="1"/>
    <n v="54"/>
    <n v="0"/>
    <n v="1"/>
    <n v="18"/>
    <s v="Website"/>
    <x v="1"/>
  </r>
  <r>
    <s v="E1179"/>
    <s v="Robert Oconnell"/>
    <s v="Female"/>
    <n v="47"/>
    <x v="1"/>
    <n v="8138"/>
    <s v="Resigned"/>
    <x v="169"/>
    <x v="48"/>
    <n v="5"/>
    <n v="1"/>
    <n v="5"/>
    <n v="43"/>
    <s v="Agency"/>
    <x v="2"/>
  </r>
  <r>
    <s v="E1180"/>
    <s v="Alexander Collins"/>
    <s v="Female"/>
    <n v="56"/>
    <x v="3"/>
    <n v="8545"/>
    <s v="Resigned"/>
    <x v="170"/>
    <x v="49"/>
    <n v="43"/>
    <n v="1"/>
    <n v="4"/>
    <n v="34"/>
    <s v="Website"/>
    <x v="0"/>
  </r>
  <r>
    <s v="E1181"/>
    <s v="Tina Sanders"/>
    <s v="Male"/>
    <n v="43"/>
    <x v="1"/>
    <n v="17101"/>
    <s v="Active"/>
    <x v="171"/>
    <x v="1"/>
    <n v="26"/>
    <n v="0"/>
    <n v="1"/>
    <n v="10"/>
    <s v="Website"/>
    <x v="1"/>
  </r>
  <r>
    <s v="E1182"/>
    <s v="Angela Vaughn"/>
    <s v="Male"/>
    <n v="23"/>
    <x v="3"/>
    <n v="12933"/>
    <s v="Active"/>
    <x v="100"/>
    <x v="1"/>
    <n v="52"/>
    <n v="0"/>
    <n v="2"/>
    <n v="4"/>
    <s v="Website"/>
    <x v="1"/>
  </r>
  <r>
    <s v="E1183"/>
    <s v="Ashley Barton"/>
    <s v="Male"/>
    <n v="29"/>
    <x v="1"/>
    <n v="9530"/>
    <s v="Active"/>
    <x v="119"/>
    <x v="1"/>
    <n v="13"/>
    <n v="0"/>
    <n v="1"/>
    <n v="28"/>
    <s v="Referral"/>
    <x v="1"/>
  </r>
  <r>
    <s v="E1184"/>
    <s v="Lindsay Martinez"/>
    <s v="Female"/>
    <n v="38"/>
    <x v="2"/>
    <n v="16871"/>
    <s v="Active"/>
    <x v="172"/>
    <x v="1"/>
    <n v="46"/>
    <n v="0"/>
    <n v="4"/>
    <n v="60"/>
    <s v="Agency"/>
    <x v="1"/>
  </r>
  <r>
    <s v="E1185"/>
    <s v="Dr. Hannah Patterson"/>
    <s v="Female"/>
    <n v="33"/>
    <x v="3"/>
    <n v="14659"/>
    <s v="Resigned"/>
    <x v="173"/>
    <x v="50"/>
    <n v="4"/>
    <n v="1"/>
    <n v="1"/>
    <n v="22"/>
    <s v="LinkedIn"/>
    <x v="0"/>
  </r>
  <r>
    <s v="E1186"/>
    <s v="Jonathan Peterson"/>
    <s v="Male"/>
    <n v="59"/>
    <x v="2"/>
    <n v="17455"/>
    <s v="Active"/>
    <x v="174"/>
    <x v="1"/>
    <n v="52"/>
    <n v="0"/>
    <n v="2"/>
    <n v="37"/>
    <s v="LinkedIn"/>
    <x v="1"/>
  </r>
  <r>
    <s v="E1187"/>
    <s v="Samantha Garcia"/>
    <s v="Male"/>
    <n v="38"/>
    <x v="4"/>
    <n v="13595"/>
    <s v="Active"/>
    <x v="155"/>
    <x v="1"/>
    <n v="56"/>
    <n v="0"/>
    <n v="4"/>
    <n v="19"/>
    <s v="LinkedIn"/>
    <x v="1"/>
  </r>
  <r>
    <s v="E1188"/>
    <s v="Madison Poole"/>
    <s v="Male"/>
    <n v="24"/>
    <x v="2"/>
    <n v="14777"/>
    <s v="Active"/>
    <x v="175"/>
    <x v="1"/>
    <n v="57"/>
    <n v="0"/>
    <n v="3"/>
    <n v="40"/>
    <s v="LinkedIn"/>
    <x v="1"/>
  </r>
  <r>
    <s v="E1189"/>
    <s v="Jessica Gross"/>
    <s v="Male"/>
    <n v="28"/>
    <x v="1"/>
    <n v="9636"/>
    <s v="Resigned"/>
    <x v="176"/>
    <x v="51"/>
    <n v="33"/>
    <n v="1"/>
    <n v="5"/>
    <n v="27"/>
    <s v="Agency"/>
    <x v="3"/>
  </r>
  <r>
    <s v="E1190"/>
    <s v="Debra Morton"/>
    <s v="Female"/>
    <n v="60"/>
    <x v="0"/>
    <n v="6647"/>
    <s v="Active"/>
    <x v="8"/>
    <x v="1"/>
    <n v="19"/>
    <n v="0"/>
    <n v="3"/>
    <n v="44"/>
    <s v="LinkedIn"/>
    <x v="1"/>
  </r>
  <r>
    <s v="E1191"/>
    <s v="Karen Graham"/>
    <s v="Male"/>
    <n v="49"/>
    <x v="2"/>
    <n v="18641"/>
    <s v="Active"/>
    <x v="177"/>
    <x v="1"/>
    <n v="44"/>
    <n v="0"/>
    <n v="4"/>
    <n v="16"/>
    <s v="Website"/>
    <x v="1"/>
  </r>
  <r>
    <s v="E1192"/>
    <s v="Debra Christian"/>
    <s v="Female"/>
    <n v="44"/>
    <x v="2"/>
    <n v="8180"/>
    <s v="Resigned"/>
    <x v="178"/>
    <x v="52"/>
    <n v="21"/>
    <n v="1"/>
    <n v="4"/>
    <n v="29"/>
    <s v="Referral"/>
    <x v="0"/>
  </r>
  <r>
    <s v="E1193"/>
    <s v="Angelica Keith"/>
    <s v="Male"/>
    <n v="42"/>
    <x v="2"/>
    <n v="9853"/>
    <s v="Resigned"/>
    <x v="179"/>
    <x v="53"/>
    <n v="17"/>
    <n v="1"/>
    <n v="4"/>
    <n v="54"/>
    <s v="LinkedIn"/>
    <x v="2"/>
  </r>
  <r>
    <s v="E1194"/>
    <s v="John Bishop"/>
    <s v="Female"/>
    <n v="49"/>
    <x v="0"/>
    <n v="8727"/>
    <s v="Active"/>
    <x v="180"/>
    <x v="1"/>
    <n v="18"/>
    <n v="0"/>
    <n v="2"/>
    <n v="19"/>
    <s v="Website"/>
    <x v="1"/>
  </r>
  <r>
    <s v="E1195"/>
    <s v="Allen Rosales"/>
    <s v="Female"/>
    <n v="60"/>
    <x v="0"/>
    <n v="10912"/>
    <s v="Resigned"/>
    <x v="181"/>
    <x v="54"/>
    <n v="25"/>
    <n v="1"/>
    <n v="4"/>
    <n v="12"/>
    <s v="LinkedIn"/>
    <x v="2"/>
  </r>
  <r>
    <s v="E1196"/>
    <s v="Daniel Salinas"/>
    <s v="Male"/>
    <n v="54"/>
    <x v="2"/>
    <n v="7939"/>
    <s v="Resigned"/>
    <x v="182"/>
    <x v="55"/>
    <n v="7"/>
    <n v="1"/>
    <n v="5"/>
    <n v="24"/>
    <s v="Agency"/>
    <x v="0"/>
  </r>
  <r>
    <s v="E1197"/>
    <s v="Spencer Haynes"/>
    <s v="Male"/>
    <n v="29"/>
    <x v="4"/>
    <n v="9952"/>
    <s v="Active"/>
    <x v="183"/>
    <x v="1"/>
    <n v="45"/>
    <n v="0"/>
    <n v="2"/>
    <n v="54"/>
    <s v="Website"/>
    <x v="1"/>
  </r>
  <r>
    <s v="E1198"/>
    <s v="Adam Vaughan"/>
    <s v="Female"/>
    <n v="46"/>
    <x v="0"/>
    <n v="5231"/>
    <s v="Active"/>
    <x v="184"/>
    <x v="1"/>
    <n v="37"/>
    <n v="0"/>
    <n v="4"/>
    <n v="30"/>
    <s v="Agency"/>
    <x v="1"/>
  </r>
  <r>
    <s v="E1199"/>
    <s v="Nathan Freeman"/>
    <s v="Male"/>
    <n v="58"/>
    <x v="0"/>
    <n v="16600"/>
    <s v="Active"/>
    <x v="185"/>
    <x v="1"/>
    <n v="53"/>
    <n v="0"/>
    <n v="2"/>
    <n v="6"/>
    <s v="LinkedIn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7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2">
  <location ref="A3:C9" firstHeaderRow="0" firstDataRow="1" firstDataCol="1"/>
  <pivotFields count="15">
    <pivotField dataField="1" showAll="0"/>
    <pivotField showAll="0"/>
    <pivotField showAll="0"/>
    <pivotField showAll="0"/>
    <pivotField axis="axisRow" showAll="0">
      <items count="6">
        <item x="3"/>
        <item x="2"/>
        <item x="1"/>
        <item x="4"/>
        <item x="0"/>
        <item t="default"/>
      </items>
    </pivotField>
    <pivotField numFmtId="164" showAll="0"/>
    <pivotField showAll="0"/>
    <pivotField numFmtId="14" showAll="0"/>
    <pivotField showAll="0"/>
    <pivotField numFmtId="165" showAll="0"/>
    <pivotField dataField="1" numFmtId="165" showAll="0" defaultSubtotal="0"/>
    <pivotField showAll="0"/>
    <pivotField showAll="0"/>
    <pivotField showAll="0"/>
    <pivotField showAll="0"/>
  </pivotFields>
  <rowFields count="1">
    <field x="4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Total Employees" fld="0" subtotal="count" baseField="0" baseItem="0"/>
    <dataField name="Total Resigned" fld="10" baseField="0" baseItem="0"/>
  </dataFields>
  <formats count="4">
    <format dxfId="26">
      <pivotArea type="all" dataOnly="0" outline="0" fieldPosition="0"/>
    </format>
    <format dxfId="25">
      <pivotArea type="all" dataOnly="0" outline="0" fieldPosition="0"/>
    </format>
    <format dxfId="24">
      <pivotArea type="all" dataOnly="0" outline="0" fieldPosition="0"/>
    </format>
    <format dxfId="23">
      <pivotArea type="all" dataOnly="0" outline="0" fieldPosition="0"/>
    </format>
  </formats>
  <pivotTableStyleInfo name="PivotStyleDark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17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A3:B9" firstHeaderRow="1" firstDataRow="1" firstDataCol="1"/>
  <pivotFields count="15">
    <pivotField dataField="1" showAll="0"/>
    <pivotField showAll="0"/>
    <pivotField showAll="0"/>
    <pivotField showAll="0"/>
    <pivotField showAll="0"/>
    <pivotField numFmtId="164" showAll="0"/>
    <pivotField showAll="0"/>
    <pivotField numFmtId="14" showAll="0"/>
    <pivotField showAll="0"/>
    <pivotField numFmtId="165" showAll="0"/>
    <pivotField numFmtId="165" showAll="0"/>
    <pivotField showAll="0"/>
    <pivotField showAll="0"/>
    <pivotField showAll="0"/>
    <pivotField axis="axisRow" showAll="0">
      <items count="7">
        <item x="4"/>
        <item x="2"/>
        <item x="3"/>
        <item x="5"/>
        <item x="0"/>
        <item h="1" x="1"/>
        <item t="default"/>
      </items>
    </pivotField>
  </pivotFields>
  <rowFields count="1">
    <field x="14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Employee_ID" fld="0" subtotal="count" baseField="0" baseItem="0"/>
  </dataFields>
  <formats count="4">
    <format dxfId="22">
      <pivotArea type="all" dataOnly="0" outline="0" fieldPosition="0"/>
    </format>
    <format dxfId="21">
      <pivotArea type="all" dataOnly="0" outline="0" fieldPosition="0"/>
    </format>
    <format dxfId="20">
      <pivotArea type="all" dataOnly="0" outline="0" fieldPosition="0"/>
    </format>
    <format dxfId="19">
      <pivotArea type="all" dataOnly="0" outline="0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Dark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6" cacheId="17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A3:B9" firstHeaderRow="1" firstDataRow="1" firstDataCol="1"/>
  <pivotFields count="15">
    <pivotField showAll="0"/>
    <pivotField showAll="0"/>
    <pivotField showAll="0"/>
    <pivotField showAll="0"/>
    <pivotField axis="axisRow" showAll="0">
      <items count="6">
        <item x="3"/>
        <item x="2"/>
        <item x="1"/>
        <item x="4"/>
        <item x="0"/>
        <item t="default"/>
      </items>
    </pivotField>
    <pivotField numFmtId="164" showAll="0"/>
    <pivotField showAll="0"/>
    <pivotField numFmtId="14" showAll="0"/>
    <pivotField showAll="0"/>
    <pivotField dataField="1" numFmtId="165" showAll="0"/>
    <pivotField numFmtId="165" showAll="0"/>
    <pivotField showAll="0"/>
    <pivotField showAll="0"/>
    <pivotField showAll="0"/>
    <pivotField showAll="0"/>
  </pivotFields>
  <rowFields count="1">
    <field x="4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Average of Tenure" fld="9" subtotal="average" baseField="4" baseItem="0"/>
  </dataFields>
  <formats count="4">
    <format dxfId="18">
      <pivotArea type="all" dataOnly="0" outline="0" fieldPosition="0"/>
    </format>
    <format dxfId="17">
      <pivotArea type="all" dataOnly="0" outline="0" fieldPosition="0"/>
    </format>
    <format dxfId="16">
      <pivotArea type="all" dataOnly="0" outline="0" fieldPosition="0"/>
    </format>
    <format dxfId="15">
      <pivotArea type="all" dataOnly="0" outline="0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</chartFormats>
  <pivotTableStyleInfo name="PivotStyleDark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Q201" totalsRowShown="0" headerRowDxfId="45" dataDxfId="43" headerRowBorderDxfId="44" tableBorderDxfId="42">
  <autoFilter ref="A1:Q201"/>
  <tableColumns count="17">
    <tableColumn id="1" name="Employee_ID" dataDxfId="41"/>
    <tableColumn id="2" name="Name" dataDxfId="40"/>
    <tableColumn id="3" name="Gender" dataDxfId="39"/>
    <tableColumn id="4" name="Age" dataDxfId="38"/>
    <tableColumn id="5" name="Department" dataDxfId="37"/>
    <tableColumn id="7" name="Salary" dataDxfId="36"/>
    <tableColumn id="11" name="Status" dataDxfId="35"/>
    <tableColumn id="6" name="Join_Date" dataDxfId="34"/>
    <tableColumn id="12" name="Exit_Date" dataDxfId="33"/>
    <tableColumn id="14" name="مدة العمل  بالشهور(Tenure)" dataDxfId="32">
      <calculatedColumnFormula>IF(G2="Resigned", DATEDIF(H2, I2, "m"), DATEDIF(H2, TODAY(), "m"))</calculatedColumnFormula>
    </tableColumn>
    <tableColumn id="15" name="Is_Turnover" dataDxfId="31">
      <calculatedColumnFormula>IF(G2="Resigned", 1, 0)</calculatedColumnFormula>
    </tableColumn>
    <tableColumn id="8" name="Performance_Rating" dataDxfId="30"/>
    <tableColumn id="9" name="Training_Hours" dataDxfId="29"/>
    <tableColumn id="10" name="Recruitment_Source" dataDxfId="28"/>
    <tableColumn id="13" name="Reason_for_Leaving" dataDxfId="27"/>
    <tableColumn id="16" name="Join_Month" dataDxfId="14">
      <calculatedColumnFormula>TEXT(H2, "yyyy-mm")</calculatedColumnFormula>
    </tableColumn>
    <tableColumn id="17" name="Exit_Month" dataDxfId="13">
      <calculatedColumnFormula>IF(I2="", "", TEXT(I2, "yyyy-mm"))</calculatedColumnFormula>
    </tableColumn>
  </tableColumns>
  <tableStyleInfo name="TableStyleMedium2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C60" totalsRowCount="1" headerRowDxfId="9" dataDxfId="8" headerRowBorderDxfId="11" tableBorderDxfId="12" totalsRowBorderDxfId="10">
  <autoFilter ref="A1:C59"/>
  <tableColumns count="3">
    <tableColumn id="1" name="Month" dataDxfId="6" totalsRowDxfId="2"/>
    <tableColumn id="2" name="Join_Count" totalsRowFunction="custom" dataDxfId="3" totalsRowDxfId="1">
      <totalsRowFormula>SUM(Table2[Join_Count])</totalsRowFormula>
    </tableColumn>
    <tableColumn id="3" name="Exit_Count" totalsRowFunction="custom" dataDxfId="7" totalsRowDxfId="0">
      <totalsRowFormula>SUM(Table2[Exit_Count])</totalsRowFormula>
    </tableColumn>
  </tableColumns>
  <tableStyleInfo name="TableStyleMedium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1"/>
  <sheetViews>
    <sheetView tabSelected="1" workbookViewId="0">
      <pane ySplit="1" topLeftCell="A2" activePane="bottomLeft" state="frozen"/>
      <selection pane="bottomLeft" activeCell="B10" sqref="B10"/>
    </sheetView>
  </sheetViews>
  <sheetFormatPr defaultRowHeight="14.4" x14ac:dyDescent="0.3"/>
  <cols>
    <col min="1" max="1" width="16.5546875" style="3" bestFit="1" customWidth="1"/>
    <col min="2" max="2" width="20.33203125" style="3" bestFit="1" customWidth="1"/>
    <col min="3" max="3" width="11.5546875" style="3" bestFit="1" customWidth="1"/>
    <col min="4" max="4" width="8.6640625" style="3" bestFit="1" customWidth="1"/>
    <col min="5" max="5" width="15.5546875" style="3" bestFit="1" customWidth="1"/>
    <col min="6" max="6" width="10.5546875" style="6" bestFit="1" customWidth="1"/>
    <col min="7" max="7" width="10.6640625" style="3" bestFit="1" customWidth="1"/>
    <col min="8" max="8" width="13.6640625" style="12" bestFit="1" customWidth="1"/>
    <col min="9" max="9" width="13.33203125" style="12" bestFit="1" customWidth="1"/>
    <col min="10" max="10" width="26.109375" style="9" customWidth="1"/>
    <col min="11" max="11" width="15.44140625" style="9" customWidth="1"/>
    <col min="12" max="12" width="22.88671875" customWidth="1"/>
    <col min="13" max="13" width="18.21875" style="3" customWidth="1"/>
    <col min="14" max="14" width="22.77734375" style="3" customWidth="1"/>
    <col min="15" max="15" width="22.6640625" style="3" customWidth="1"/>
    <col min="16" max="16" width="15.5546875" bestFit="1" customWidth="1"/>
    <col min="17" max="17" width="15.21875" bestFit="1" customWidth="1"/>
    <col min="18" max="18" width="22.6640625" style="3" bestFit="1" customWidth="1"/>
    <col min="19" max="16384" width="8.88671875" style="3"/>
  </cols>
  <sheetData>
    <row r="1" spans="1:17" ht="21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6</v>
      </c>
      <c r="G1" s="1" t="s">
        <v>10</v>
      </c>
      <c r="H1" s="10" t="s">
        <v>5</v>
      </c>
      <c r="I1" s="10" t="s">
        <v>11</v>
      </c>
      <c r="J1" s="7" t="s">
        <v>431</v>
      </c>
      <c r="K1" s="7" t="s">
        <v>435</v>
      </c>
      <c r="L1" s="1" t="s">
        <v>7</v>
      </c>
      <c r="M1" s="1" t="s">
        <v>8</v>
      </c>
      <c r="N1" s="1" t="s">
        <v>9</v>
      </c>
      <c r="O1" s="1" t="s">
        <v>12</v>
      </c>
      <c r="P1" s="1" t="s">
        <v>440</v>
      </c>
      <c r="Q1" s="1" t="s">
        <v>439</v>
      </c>
    </row>
    <row r="2" spans="1:17" x14ac:dyDescent="0.3">
      <c r="A2" s="4" t="s">
        <v>13</v>
      </c>
      <c r="B2" s="4" t="s">
        <v>213</v>
      </c>
      <c r="C2" s="4" t="s">
        <v>413</v>
      </c>
      <c r="D2" s="4">
        <v>25</v>
      </c>
      <c r="E2" s="4" t="s">
        <v>415</v>
      </c>
      <c r="F2" s="5">
        <v>7068</v>
      </c>
      <c r="G2" s="4" t="s">
        <v>424</v>
      </c>
      <c r="H2" s="11">
        <v>45191</v>
      </c>
      <c r="I2" s="11">
        <v>45555</v>
      </c>
      <c r="J2" s="8">
        <f t="shared" ref="J2:J33" ca="1" si="0">IF(G2="Resigned", DATEDIF(H2, I2, "m"), DATEDIF(H2, TODAY(), "m"))</f>
        <v>11</v>
      </c>
      <c r="K2" s="8">
        <f t="shared" ref="K2:K33" si="1">IF(G2="Resigned", 1, 0)</f>
        <v>1</v>
      </c>
      <c r="L2" s="4">
        <v>5</v>
      </c>
      <c r="M2" s="4">
        <v>58</v>
      </c>
      <c r="N2" s="4" t="s">
        <v>420</v>
      </c>
      <c r="O2" s="4" t="s">
        <v>426</v>
      </c>
      <c r="P2" s="1" t="str">
        <f t="shared" ref="P2:P33" si="2">TEXT(H2, "yyyy-mm")</f>
        <v>2023-09</v>
      </c>
      <c r="Q2" s="1" t="str">
        <f t="shared" ref="Q2:Q33" si="3">IF(I2="", "", TEXT(I2, "yyyy-mm"))</f>
        <v>2024-09</v>
      </c>
    </row>
    <row r="3" spans="1:17" x14ac:dyDescent="0.3">
      <c r="A3" s="4" t="s">
        <v>14</v>
      </c>
      <c r="B3" s="4" t="s">
        <v>214</v>
      </c>
      <c r="C3" s="4" t="s">
        <v>413</v>
      </c>
      <c r="D3" s="4">
        <v>56</v>
      </c>
      <c r="E3" s="4" t="s">
        <v>416</v>
      </c>
      <c r="F3" s="5">
        <v>12758</v>
      </c>
      <c r="G3" s="4" t="s">
        <v>425</v>
      </c>
      <c r="H3" s="11">
        <v>44387</v>
      </c>
      <c r="I3" s="11"/>
      <c r="J3" s="8">
        <f t="shared" ca="1" si="0"/>
        <v>47</v>
      </c>
      <c r="K3" s="8">
        <f t="shared" si="1"/>
        <v>0</v>
      </c>
      <c r="L3" s="4">
        <v>2</v>
      </c>
      <c r="M3" s="4">
        <v>38</v>
      </c>
      <c r="N3" s="4" t="s">
        <v>421</v>
      </c>
      <c r="O3" s="4"/>
      <c r="P3" s="14" t="str">
        <f t="shared" si="2"/>
        <v>2021-07</v>
      </c>
      <c r="Q3" s="21" t="str">
        <f t="shared" si="3"/>
        <v/>
      </c>
    </row>
    <row r="4" spans="1:17" x14ac:dyDescent="0.3">
      <c r="A4" s="4" t="s">
        <v>15</v>
      </c>
      <c r="B4" s="4" t="s">
        <v>215</v>
      </c>
      <c r="C4" s="4" t="s">
        <v>414</v>
      </c>
      <c r="D4" s="4">
        <v>22</v>
      </c>
      <c r="E4" s="4" t="s">
        <v>417</v>
      </c>
      <c r="F4" s="5">
        <v>15968</v>
      </c>
      <c r="G4" s="4" t="s">
        <v>425</v>
      </c>
      <c r="H4" s="11">
        <v>45086</v>
      </c>
      <c r="I4" s="11"/>
      <c r="J4" s="8">
        <f t="shared" ca="1" si="0"/>
        <v>24</v>
      </c>
      <c r="K4" s="8">
        <f t="shared" si="1"/>
        <v>0</v>
      </c>
      <c r="L4" s="4">
        <v>3</v>
      </c>
      <c r="M4" s="4">
        <v>32</v>
      </c>
      <c r="N4" s="4" t="s">
        <v>422</v>
      </c>
      <c r="O4" s="4"/>
      <c r="P4" s="14" t="str">
        <f t="shared" si="2"/>
        <v>2023-06</v>
      </c>
      <c r="Q4" s="21" t="str">
        <f t="shared" si="3"/>
        <v/>
      </c>
    </row>
    <row r="5" spans="1:17" x14ac:dyDescent="0.3">
      <c r="A5" s="4" t="s">
        <v>16</v>
      </c>
      <c r="B5" s="4" t="s">
        <v>216</v>
      </c>
      <c r="C5" s="4" t="s">
        <v>413</v>
      </c>
      <c r="D5" s="4">
        <v>27</v>
      </c>
      <c r="E5" s="4" t="s">
        <v>418</v>
      </c>
      <c r="F5" s="5">
        <v>6874</v>
      </c>
      <c r="G5" s="4" t="s">
        <v>425</v>
      </c>
      <c r="H5" s="11">
        <v>44753</v>
      </c>
      <c r="I5" s="11"/>
      <c r="J5" s="8">
        <f t="shared" ca="1" si="0"/>
        <v>35</v>
      </c>
      <c r="K5" s="8">
        <f t="shared" si="1"/>
        <v>0</v>
      </c>
      <c r="L5" s="4">
        <v>1</v>
      </c>
      <c r="M5" s="4">
        <v>47</v>
      </c>
      <c r="N5" s="4" t="s">
        <v>422</v>
      </c>
      <c r="O5" s="4"/>
      <c r="P5" s="14" t="str">
        <f t="shared" si="2"/>
        <v>2022-07</v>
      </c>
      <c r="Q5" s="21" t="str">
        <f t="shared" si="3"/>
        <v/>
      </c>
    </row>
    <row r="6" spans="1:17" x14ac:dyDescent="0.3">
      <c r="A6" s="4" t="s">
        <v>17</v>
      </c>
      <c r="B6" s="4" t="s">
        <v>217</v>
      </c>
      <c r="C6" s="4" t="s">
        <v>413</v>
      </c>
      <c r="D6" s="4">
        <v>37</v>
      </c>
      <c r="E6" s="4" t="s">
        <v>417</v>
      </c>
      <c r="F6" s="5">
        <v>14240</v>
      </c>
      <c r="G6" s="4" t="s">
        <v>425</v>
      </c>
      <c r="H6" s="11">
        <v>45017</v>
      </c>
      <c r="I6" s="11"/>
      <c r="J6" s="8">
        <f t="shared" ca="1" si="0"/>
        <v>27</v>
      </c>
      <c r="K6" s="8">
        <f t="shared" si="1"/>
        <v>0</v>
      </c>
      <c r="L6" s="4">
        <v>1</v>
      </c>
      <c r="M6" s="4">
        <v>56</v>
      </c>
      <c r="N6" s="4" t="s">
        <v>422</v>
      </c>
      <c r="O6" s="4"/>
      <c r="P6" s="14" t="str">
        <f t="shared" si="2"/>
        <v>2023-04</v>
      </c>
      <c r="Q6" s="21" t="str">
        <f t="shared" si="3"/>
        <v/>
      </c>
    </row>
    <row r="7" spans="1:17" x14ac:dyDescent="0.3">
      <c r="A7" s="4" t="s">
        <v>18</v>
      </c>
      <c r="B7" s="4" t="s">
        <v>218</v>
      </c>
      <c r="C7" s="4" t="s">
        <v>413</v>
      </c>
      <c r="D7" s="4">
        <v>32</v>
      </c>
      <c r="E7" s="4" t="s">
        <v>419</v>
      </c>
      <c r="F7" s="5">
        <v>8571</v>
      </c>
      <c r="G7" s="4" t="s">
        <v>425</v>
      </c>
      <c r="H7" s="11">
        <v>45119</v>
      </c>
      <c r="I7" s="11"/>
      <c r="J7" s="8">
        <f t="shared" ca="1" si="0"/>
        <v>23</v>
      </c>
      <c r="K7" s="8">
        <f t="shared" si="1"/>
        <v>0</v>
      </c>
      <c r="L7" s="4">
        <v>5</v>
      </c>
      <c r="M7" s="4">
        <v>8</v>
      </c>
      <c r="N7" s="4" t="s">
        <v>423</v>
      </c>
      <c r="O7" s="4"/>
      <c r="P7" s="14" t="str">
        <f t="shared" si="2"/>
        <v>2023-07</v>
      </c>
      <c r="Q7" s="21" t="str">
        <f t="shared" si="3"/>
        <v/>
      </c>
    </row>
    <row r="8" spans="1:17" x14ac:dyDescent="0.3">
      <c r="A8" s="4" t="s">
        <v>19</v>
      </c>
      <c r="B8" s="4" t="s">
        <v>219</v>
      </c>
      <c r="C8" s="4" t="s">
        <v>413</v>
      </c>
      <c r="D8" s="4">
        <v>48</v>
      </c>
      <c r="E8" s="4" t="s">
        <v>419</v>
      </c>
      <c r="F8" s="5">
        <v>12619</v>
      </c>
      <c r="G8" s="4" t="s">
        <v>425</v>
      </c>
      <c r="H8" s="11">
        <v>44776</v>
      </c>
      <c r="I8" s="11"/>
      <c r="J8" s="8">
        <f t="shared" ca="1" si="0"/>
        <v>35</v>
      </c>
      <c r="K8" s="8">
        <f t="shared" si="1"/>
        <v>0</v>
      </c>
      <c r="L8" s="4">
        <v>3</v>
      </c>
      <c r="M8" s="4">
        <v>55</v>
      </c>
      <c r="N8" s="4" t="s">
        <v>421</v>
      </c>
      <c r="O8" s="4"/>
      <c r="P8" s="14" t="str">
        <f t="shared" si="2"/>
        <v>2022-08</v>
      </c>
      <c r="Q8" s="21" t="str">
        <f t="shared" si="3"/>
        <v/>
      </c>
    </row>
    <row r="9" spans="1:17" x14ac:dyDescent="0.3">
      <c r="A9" s="4" t="s">
        <v>20</v>
      </c>
      <c r="B9" s="4" t="s">
        <v>220</v>
      </c>
      <c r="C9" s="4" t="s">
        <v>413</v>
      </c>
      <c r="D9" s="4">
        <v>53</v>
      </c>
      <c r="E9" s="4" t="s">
        <v>415</v>
      </c>
      <c r="F9" s="5">
        <v>16460</v>
      </c>
      <c r="G9" s="4" t="s">
        <v>425</v>
      </c>
      <c r="H9" s="11">
        <v>44710</v>
      </c>
      <c r="I9" s="11"/>
      <c r="J9" s="8">
        <f t="shared" ca="1" si="0"/>
        <v>37</v>
      </c>
      <c r="K9" s="8">
        <f t="shared" si="1"/>
        <v>0</v>
      </c>
      <c r="L9" s="4">
        <v>2</v>
      </c>
      <c r="M9" s="4">
        <v>4</v>
      </c>
      <c r="N9" s="4" t="s">
        <v>422</v>
      </c>
      <c r="O9" s="4"/>
      <c r="P9" s="14" t="str">
        <f t="shared" si="2"/>
        <v>2022-05</v>
      </c>
      <c r="Q9" s="21" t="str">
        <f t="shared" si="3"/>
        <v/>
      </c>
    </row>
    <row r="10" spans="1:17" x14ac:dyDescent="0.3">
      <c r="A10" s="4" t="s">
        <v>21</v>
      </c>
      <c r="B10" s="4" t="s">
        <v>221</v>
      </c>
      <c r="C10" s="4" t="s">
        <v>414</v>
      </c>
      <c r="D10" s="4">
        <v>52</v>
      </c>
      <c r="E10" s="4" t="s">
        <v>416</v>
      </c>
      <c r="F10" s="5">
        <v>9198</v>
      </c>
      <c r="G10" s="4" t="s">
        <v>424</v>
      </c>
      <c r="H10" s="11">
        <v>45245</v>
      </c>
      <c r="I10" s="11">
        <v>45779</v>
      </c>
      <c r="J10" s="8">
        <f t="shared" ca="1" si="0"/>
        <v>17</v>
      </c>
      <c r="K10" s="8">
        <f t="shared" si="1"/>
        <v>1</v>
      </c>
      <c r="L10" s="4">
        <v>4</v>
      </c>
      <c r="M10" s="4">
        <v>17</v>
      </c>
      <c r="N10" s="4" t="s">
        <v>423</v>
      </c>
      <c r="O10" s="4" t="s">
        <v>427</v>
      </c>
      <c r="P10" s="14" t="str">
        <f t="shared" si="2"/>
        <v>2023-11</v>
      </c>
      <c r="Q10" s="21" t="str">
        <f t="shared" si="3"/>
        <v>2025-05</v>
      </c>
    </row>
    <row r="11" spans="1:17" x14ac:dyDescent="0.3">
      <c r="A11" s="4" t="s">
        <v>22</v>
      </c>
      <c r="B11" s="4" t="s">
        <v>222</v>
      </c>
      <c r="C11" s="4" t="s">
        <v>413</v>
      </c>
      <c r="D11" s="4">
        <v>35</v>
      </c>
      <c r="E11" s="4" t="s">
        <v>418</v>
      </c>
      <c r="F11" s="5">
        <v>17564</v>
      </c>
      <c r="G11" s="4" t="s">
        <v>425</v>
      </c>
      <c r="H11" s="11">
        <v>44040</v>
      </c>
      <c r="I11" s="11"/>
      <c r="J11" s="8">
        <f t="shared" ca="1" si="0"/>
        <v>59</v>
      </c>
      <c r="K11" s="8">
        <f t="shared" si="1"/>
        <v>0</v>
      </c>
      <c r="L11" s="4">
        <v>1</v>
      </c>
      <c r="M11" s="4">
        <v>49</v>
      </c>
      <c r="N11" s="4" t="s">
        <v>423</v>
      </c>
      <c r="O11" s="4"/>
      <c r="P11" s="14" t="str">
        <f t="shared" si="2"/>
        <v>2020-07</v>
      </c>
      <c r="Q11" s="21" t="str">
        <f t="shared" si="3"/>
        <v/>
      </c>
    </row>
    <row r="12" spans="1:17" x14ac:dyDescent="0.3">
      <c r="A12" s="4" t="s">
        <v>23</v>
      </c>
      <c r="B12" s="4" t="s">
        <v>223</v>
      </c>
      <c r="C12" s="4" t="s">
        <v>413</v>
      </c>
      <c r="D12" s="4">
        <v>47</v>
      </c>
      <c r="E12" s="4" t="s">
        <v>417</v>
      </c>
      <c r="F12" s="5">
        <v>11043</v>
      </c>
      <c r="G12" s="4" t="s">
        <v>424</v>
      </c>
      <c r="H12" s="11">
        <v>44158</v>
      </c>
      <c r="I12" s="11">
        <v>45102</v>
      </c>
      <c r="J12" s="8">
        <f t="shared" ca="1" si="0"/>
        <v>31</v>
      </c>
      <c r="K12" s="8">
        <f t="shared" si="1"/>
        <v>1</v>
      </c>
      <c r="L12" s="4">
        <v>1</v>
      </c>
      <c r="M12" s="4">
        <v>50</v>
      </c>
      <c r="N12" s="4" t="s">
        <v>421</v>
      </c>
      <c r="O12" s="4" t="s">
        <v>428</v>
      </c>
      <c r="P12" s="14" t="str">
        <f t="shared" si="2"/>
        <v>2020-11</v>
      </c>
      <c r="Q12" s="21" t="str">
        <f t="shared" si="3"/>
        <v>2023-06</v>
      </c>
    </row>
    <row r="13" spans="1:17" x14ac:dyDescent="0.3">
      <c r="A13" s="4" t="s">
        <v>24</v>
      </c>
      <c r="B13" s="4" t="s">
        <v>224</v>
      </c>
      <c r="C13" s="4" t="s">
        <v>413</v>
      </c>
      <c r="D13" s="4">
        <v>25</v>
      </c>
      <c r="E13" s="4" t="s">
        <v>416</v>
      </c>
      <c r="F13" s="5">
        <v>7749</v>
      </c>
      <c r="G13" s="4" t="s">
        <v>425</v>
      </c>
      <c r="H13" s="11">
        <v>44471</v>
      </c>
      <c r="I13" s="11"/>
      <c r="J13" s="8">
        <f t="shared" ca="1" si="0"/>
        <v>45</v>
      </c>
      <c r="K13" s="8">
        <f t="shared" si="1"/>
        <v>0</v>
      </c>
      <c r="L13" s="4">
        <v>5</v>
      </c>
      <c r="M13" s="4">
        <v>54</v>
      </c>
      <c r="N13" s="4" t="s">
        <v>422</v>
      </c>
      <c r="O13" s="4"/>
      <c r="P13" s="14" t="str">
        <f t="shared" si="2"/>
        <v>2021-10</v>
      </c>
      <c r="Q13" s="21" t="str">
        <f t="shared" si="3"/>
        <v/>
      </c>
    </row>
    <row r="14" spans="1:17" x14ac:dyDescent="0.3">
      <c r="A14" s="4" t="s">
        <v>25</v>
      </c>
      <c r="B14" s="4" t="s">
        <v>225</v>
      </c>
      <c r="C14" s="4" t="s">
        <v>413</v>
      </c>
      <c r="D14" s="4">
        <v>32</v>
      </c>
      <c r="E14" s="4" t="s">
        <v>419</v>
      </c>
      <c r="F14" s="5">
        <v>14926</v>
      </c>
      <c r="G14" s="4" t="s">
        <v>424</v>
      </c>
      <c r="H14" s="11">
        <v>44358</v>
      </c>
      <c r="I14" s="11">
        <v>45444</v>
      </c>
      <c r="J14" s="8">
        <f t="shared" ca="1" si="0"/>
        <v>35</v>
      </c>
      <c r="K14" s="8">
        <f t="shared" si="1"/>
        <v>1</v>
      </c>
      <c r="L14" s="4">
        <v>3</v>
      </c>
      <c r="M14" s="4">
        <v>26</v>
      </c>
      <c r="N14" s="4" t="s">
        <v>420</v>
      </c>
      <c r="O14" s="4" t="s">
        <v>429</v>
      </c>
      <c r="P14" s="14" t="str">
        <f t="shared" si="2"/>
        <v>2021-06</v>
      </c>
      <c r="Q14" s="21" t="str">
        <f t="shared" si="3"/>
        <v>2024-06</v>
      </c>
    </row>
    <row r="15" spans="1:17" x14ac:dyDescent="0.3">
      <c r="A15" s="4" t="s">
        <v>26</v>
      </c>
      <c r="B15" s="4" t="s">
        <v>226</v>
      </c>
      <c r="C15" s="4" t="s">
        <v>413</v>
      </c>
      <c r="D15" s="4">
        <v>46</v>
      </c>
      <c r="E15" s="4" t="s">
        <v>416</v>
      </c>
      <c r="F15" s="5">
        <v>14949</v>
      </c>
      <c r="G15" s="4" t="s">
        <v>424</v>
      </c>
      <c r="H15" s="11">
        <v>44642</v>
      </c>
      <c r="I15" s="11">
        <v>45267</v>
      </c>
      <c r="J15" s="8">
        <f t="shared" ca="1" si="0"/>
        <v>20</v>
      </c>
      <c r="K15" s="8">
        <f t="shared" si="1"/>
        <v>1</v>
      </c>
      <c r="L15" s="4">
        <v>4</v>
      </c>
      <c r="M15" s="4">
        <v>21</v>
      </c>
      <c r="N15" s="4" t="s">
        <v>422</v>
      </c>
      <c r="O15" s="4" t="s">
        <v>428</v>
      </c>
      <c r="P15" s="14" t="str">
        <f t="shared" si="2"/>
        <v>2022-03</v>
      </c>
      <c r="Q15" s="21" t="str">
        <f t="shared" si="3"/>
        <v>2023-12</v>
      </c>
    </row>
    <row r="16" spans="1:17" x14ac:dyDescent="0.3">
      <c r="A16" s="4" t="s">
        <v>27</v>
      </c>
      <c r="B16" s="4" t="s">
        <v>227</v>
      </c>
      <c r="C16" s="4" t="s">
        <v>413</v>
      </c>
      <c r="D16" s="4">
        <v>22</v>
      </c>
      <c r="E16" s="4" t="s">
        <v>417</v>
      </c>
      <c r="F16" s="5">
        <v>17254</v>
      </c>
      <c r="G16" s="4" t="s">
        <v>424</v>
      </c>
      <c r="H16" s="11">
        <v>45088</v>
      </c>
      <c r="I16" s="11">
        <v>45820</v>
      </c>
      <c r="J16" s="8">
        <f t="shared" ca="1" si="0"/>
        <v>24</v>
      </c>
      <c r="K16" s="8">
        <f t="shared" si="1"/>
        <v>1</v>
      </c>
      <c r="L16" s="4">
        <v>4</v>
      </c>
      <c r="M16" s="4">
        <v>59</v>
      </c>
      <c r="N16" s="4" t="s">
        <v>420</v>
      </c>
      <c r="O16" s="4" t="s">
        <v>428</v>
      </c>
      <c r="P16" s="14" t="str">
        <f t="shared" si="2"/>
        <v>2023-06</v>
      </c>
      <c r="Q16" s="21" t="str">
        <f t="shared" si="3"/>
        <v>2025-06</v>
      </c>
    </row>
    <row r="17" spans="1:17" x14ac:dyDescent="0.3">
      <c r="A17" s="4" t="s">
        <v>28</v>
      </c>
      <c r="B17" s="4" t="s">
        <v>228</v>
      </c>
      <c r="C17" s="4" t="s">
        <v>413</v>
      </c>
      <c r="D17" s="4">
        <v>46</v>
      </c>
      <c r="E17" s="4" t="s">
        <v>416</v>
      </c>
      <c r="F17" s="5">
        <v>16769</v>
      </c>
      <c r="G17" s="4" t="s">
        <v>424</v>
      </c>
      <c r="H17" s="11">
        <v>44391</v>
      </c>
      <c r="I17" s="11">
        <v>44813</v>
      </c>
      <c r="J17" s="8">
        <f t="shared" ca="1" si="0"/>
        <v>13</v>
      </c>
      <c r="K17" s="8">
        <f t="shared" si="1"/>
        <v>1</v>
      </c>
      <c r="L17" s="4">
        <v>4</v>
      </c>
      <c r="M17" s="4">
        <v>50</v>
      </c>
      <c r="N17" s="4" t="s">
        <v>420</v>
      </c>
      <c r="O17" s="4" t="s">
        <v>430</v>
      </c>
      <c r="P17" s="14" t="str">
        <f t="shared" si="2"/>
        <v>2021-07</v>
      </c>
      <c r="Q17" s="21" t="str">
        <f t="shared" si="3"/>
        <v>2022-09</v>
      </c>
    </row>
    <row r="18" spans="1:17" x14ac:dyDescent="0.3">
      <c r="A18" s="4" t="s">
        <v>29</v>
      </c>
      <c r="B18" s="4" t="s">
        <v>229</v>
      </c>
      <c r="C18" s="4" t="s">
        <v>414</v>
      </c>
      <c r="D18" s="4">
        <v>38</v>
      </c>
      <c r="E18" s="4" t="s">
        <v>419</v>
      </c>
      <c r="F18" s="5">
        <v>6876</v>
      </c>
      <c r="G18" s="4" t="s">
        <v>425</v>
      </c>
      <c r="H18" s="11">
        <v>44489</v>
      </c>
      <c r="I18" s="11"/>
      <c r="J18" s="8">
        <f t="shared" ca="1" si="0"/>
        <v>44</v>
      </c>
      <c r="K18" s="8">
        <f t="shared" si="1"/>
        <v>0</v>
      </c>
      <c r="L18" s="4">
        <v>3</v>
      </c>
      <c r="M18" s="4">
        <v>32</v>
      </c>
      <c r="N18" s="4" t="s">
        <v>422</v>
      </c>
      <c r="O18" s="4"/>
      <c r="P18" s="14" t="str">
        <f t="shared" si="2"/>
        <v>2021-10</v>
      </c>
      <c r="Q18" s="21" t="str">
        <f t="shared" si="3"/>
        <v/>
      </c>
    </row>
    <row r="19" spans="1:17" x14ac:dyDescent="0.3">
      <c r="A19" s="4" t="s">
        <v>30</v>
      </c>
      <c r="B19" s="4" t="s">
        <v>230</v>
      </c>
      <c r="C19" s="4" t="s">
        <v>413</v>
      </c>
      <c r="D19" s="4">
        <v>51</v>
      </c>
      <c r="E19" s="4" t="s">
        <v>416</v>
      </c>
      <c r="F19" s="5">
        <v>17743</v>
      </c>
      <c r="G19" s="4" t="s">
        <v>425</v>
      </c>
      <c r="H19" s="11">
        <v>45045</v>
      </c>
      <c r="I19" s="11"/>
      <c r="J19" s="8">
        <f t="shared" ca="1" si="0"/>
        <v>26</v>
      </c>
      <c r="K19" s="8">
        <f t="shared" si="1"/>
        <v>0</v>
      </c>
      <c r="L19" s="4">
        <v>2</v>
      </c>
      <c r="M19" s="4">
        <v>17</v>
      </c>
      <c r="N19" s="4" t="s">
        <v>420</v>
      </c>
      <c r="O19" s="4"/>
      <c r="P19" s="14" t="str">
        <f t="shared" si="2"/>
        <v>2023-04</v>
      </c>
      <c r="Q19" s="21" t="str">
        <f t="shared" si="3"/>
        <v/>
      </c>
    </row>
    <row r="20" spans="1:17" x14ac:dyDescent="0.3">
      <c r="A20" s="4" t="s">
        <v>31</v>
      </c>
      <c r="B20" s="4" t="s">
        <v>231</v>
      </c>
      <c r="C20" s="4" t="s">
        <v>414</v>
      </c>
      <c r="D20" s="4">
        <v>40</v>
      </c>
      <c r="E20" s="4" t="s">
        <v>418</v>
      </c>
      <c r="F20" s="5">
        <v>18423</v>
      </c>
      <c r="G20" s="4" t="s">
        <v>425</v>
      </c>
      <c r="H20" s="11">
        <v>44917</v>
      </c>
      <c r="I20" s="11"/>
      <c r="J20" s="8">
        <f t="shared" ca="1" si="0"/>
        <v>30</v>
      </c>
      <c r="K20" s="8">
        <f t="shared" si="1"/>
        <v>0</v>
      </c>
      <c r="L20" s="4">
        <v>1</v>
      </c>
      <c r="M20" s="4">
        <v>52</v>
      </c>
      <c r="N20" s="4" t="s">
        <v>423</v>
      </c>
      <c r="O20" s="4"/>
      <c r="P20" s="14" t="str">
        <f t="shared" si="2"/>
        <v>2022-12</v>
      </c>
      <c r="Q20" s="21" t="str">
        <f t="shared" si="3"/>
        <v/>
      </c>
    </row>
    <row r="21" spans="1:17" x14ac:dyDescent="0.3">
      <c r="A21" s="4" t="s">
        <v>32</v>
      </c>
      <c r="B21" s="4" t="s">
        <v>232</v>
      </c>
      <c r="C21" s="4" t="s">
        <v>414</v>
      </c>
      <c r="D21" s="4">
        <v>49</v>
      </c>
      <c r="E21" s="4" t="s">
        <v>416</v>
      </c>
      <c r="F21" s="5">
        <v>7683</v>
      </c>
      <c r="G21" s="4" t="s">
        <v>424</v>
      </c>
      <c r="H21" s="11">
        <v>44587</v>
      </c>
      <c r="I21" s="11">
        <v>45364</v>
      </c>
      <c r="J21" s="8">
        <f t="shared" ca="1" si="0"/>
        <v>25</v>
      </c>
      <c r="K21" s="8">
        <f t="shared" si="1"/>
        <v>1</v>
      </c>
      <c r="L21" s="4">
        <v>3</v>
      </c>
      <c r="M21" s="4">
        <v>0</v>
      </c>
      <c r="N21" s="4" t="s">
        <v>423</v>
      </c>
      <c r="O21" s="4" t="s">
        <v>430</v>
      </c>
      <c r="P21" s="14" t="str">
        <f t="shared" si="2"/>
        <v>2022-01</v>
      </c>
      <c r="Q21" s="21" t="str">
        <f t="shared" si="3"/>
        <v>2024-03</v>
      </c>
    </row>
    <row r="22" spans="1:17" x14ac:dyDescent="0.3">
      <c r="A22" s="4" t="s">
        <v>33</v>
      </c>
      <c r="B22" s="4" t="s">
        <v>233</v>
      </c>
      <c r="C22" s="4" t="s">
        <v>413</v>
      </c>
      <c r="D22" s="4">
        <v>57</v>
      </c>
      <c r="E22" s="4" t="s">
        <v>418</v>
      </c>
      <c r="F22" s="5">
        <v>10096</v>
      </c>
      <c r="G22" s="4" t="s">
        <v>424</v>
      </c>
      <c r="H22" s="11">
        <v>44749</v>
      </c>
      <c r="I22" s="11">
        <v>45587</v>
      </c>
      <c r="J22" s="8">
        <f t="shared" ca="1" si="0"/>
        <v>27</v>
      </c>
      <c r="K22" s="8">
        <f t="shared" si="1"/>
        <v>1</v>
      </c>
      <c r="L22" s="4">
        <v>4</v>
      </c>
      <c r="M22" s="4">
        <v>18</v>
      </c>
      <c r="N22" s="4" t="s">
        <v>422</v>
      </c>
      <c r="O22" s="4" t="s">
        <v>428</v>
      </c>
      <c r="P22" s="14" t="str">
        <f t="shared" si="2"/>
        <v>2022-07</v>
      </c>
      <c r="Q22" s="21" t="str">
        <f t="shared" si="3"/>
        <v>2024-10</v>
      </c>
    </row>
    <row r="23" spans="1:17" x14ac:dyDescent="0.3">
      <c r="A23" s="4" t="s">
        <v>34</v>
      </c>
      <c r="B23" s="4" t="s">
        <v>234</v>
      </c>
      <c r="C23" s="4" t="s">
        <v>413</v>
      </c>
      <c r="D23" s="4">
        <v>53</v>
      </c>
      <c r="E23" s="4" t="s">
        <v>416</v>
      </c>
      <c r="F23" s="5">
        <v>6771</v>
      </c>
      <c r="G23" s="4" t="s">
        <v>425</v>
      </c>
      <c r="H23" s="11">
        <v>44873</v>
      </c>
      <c r="I23" s="11"/>
      <c r="J23" s="8">
        <f t="shared" ca="1" si="0"/>
        <v>31</v>
      </c>
      <c r="K23" s="8">
        <f t="shared" si="1"/>
        <v>0</v>
      </c>
      <c r="L23" s="4">
        <v>1</v>
      </c>
      <c r="M23" s="4">
        <v>46</v>
      </c>
      <c r="N23" s="4" t="s">
        <v>421</v>
      </c>
      <c r="O23" s="4"/>
      <c r="P23" s="14" t="str">
        <f t="shared" si="2"/>
        <v>2022-11</v>
      </c>
      <c r="Q23" s="21" t="str">
        <f t="shared" si="3"/>
        <v/>
      </c>
    </row>
    <row r="24" spans="1:17" x14ac:dyDescent="0.3">
      <c r="A24" s="4" t="s">
        <v>35</v>
      </c>
      <c r="B24" s="4" t="s">
        <v>235</v>
      </c>
      <c r="C24" s="4" t="s">
        <v>414</v>
      </c>
      <c r="D24" s="4">
        <v>31</v>
      </c>
      <c r="E24" s="4" t="s">
        <v>419</v>
      </c>
      <c r="F24" s="5">
        <v>14481</v>
      </c>
      <c r="G24" s="4" t="s">
        <v>425</v>
      </c>
      <c r="H24" s="11">
        <v>44838</v>
      </c>
      <c r="I24" s="11"/>
      <c r="J24" s="8">
        <f t="shared" ca="1" si="0"/>
        <v>32</v>
      </c>
      <c r="K24" s="8">
        <f t="shared" si="1"/>
        <v>0</v>
      </c>
      <c r="L24" s="4">
        <v>1</v>
      </c>
      <c r="M24" s="4">
        <v>19</v>
      </c>
      <c r="N24" s="4" t="s">
        <v>423</v>
      </c>
      <c r="O24" s="4"/>
      <c r="P24" s="14" t="str">
        <f t="shared" si="2"/>
        <v>2022-10</v>
      </c>
      <c r="Q24" s="21" t="str">
        <f t="shared" si="3"/>
        <v/>
      </c>
    </row>
    <row r="25" spans="1:17" x14ac:dyDescent="0.3">
      <c r="A25" s="4" t="s">
        <v>36</v>
      </c>
      <c r="B25" s="4" t="s">
        <v>236</v>
      </c>
      <c r="C25" s="4" t="s">
        <v>414</v>
      </c>
      <c r="D25" s="4">
        <v>34</v>
      </c>
      <c r="E25" s="4" t="s">
        <v>415</v>
      </c>
      <c r="F25" s="5">
        <v>5420</v>
      </c>
      <c r="G25" s="4" t="s">
        <v>424</v>
      </c>
      <c r="H25" s="11">
        <v>44548</v>
      </c>
      <c r="I25" s="11">
        <v>45315</v>
      </c>
      <c r="J25" s="8">
        <f t="shared" ca="1" si="0"/>
        <v>25</v>
      </c>
      <c r="K25" s="8">
        <f t="shared" si="1"/>
        <v>1</v>
      </c>
      <c r="L25" s="4">
        <v>4</v>
      </c>
      <c r="M25" s="4">
        <v>53</v>
      </c>
      <c r="N25" s="4" t="s">
        <v>422</v>
      </c>
      <c r="O25" s="4" t="s">
        <v>426</v>
      </c>
      <c r="P25" s="14" t="str">
        <f t="shared" si="2"/>
        <v>2021-12</v>
      </c>
      <c r="Q25" s="21" t="str">
        <f t="shared" si="3"/>
        <v>2024-01</v>
      </c>
    </row>
    <row r="26" spans="1:17" x14ac:dyDescent="0.3">
      <c r="A26" s="4" t="s">
        <v>37</v>
      </c>
      <c r="B26" s="4" t="s">
        <v>237</v>
      </c>
      <c r="C26" s="4" t="s">
        <v>414</v>
      </c>
      <c r="D26" s="4">
        <v>40</v>
      </c>
      <c r="E26" s="4" t="s">
        <v>415</v>
      </c>
      <c r="F26" s="5">
        <v>10111</v>
      </c>
      <c r="G26" s="4" t="s">
        <v>425</v>
      </c>
      <c r="H26" s="11">
        <v>44674</v>
      </c>
      <c r="I26" s="11"/>
      <c r="J26" s="8">
        <f t="shared" ca="1" si="0"/>
        <v>38</v>
      </c>
      <c r="K26" s="8">
        <f t="shared" si="1"/>
        <v>0</v>
      </c>
      <c r="L26" s="4">
        <v>4</v>
      </c>
      <c r="M26" s="4">
        <v>37</v>
      </c>
      <c r="N26" s="4" t="s">
        <v>420</v>
      </c>
      <c r="O26" s="4"/>
      <c r="P26" s="14" t="str">
        <f t="shared" si="2"/>
        <v>2022-04</v>
      </c>
      <c r="Q26" s="21" t="str">
        <f t="shared" si="3"/>
        <v/>
      </c>
    </row>
    <row r="27" spans="1:17" x14ac:dyDescent="0.3">
      <c r="A27" s="4" t="s">
        <v>38</v>
      </c>
      <c r="B27" s="4" t="s">
        <v>238</v>
      </c>
      <c r="C27" s="4" t="s">
        <v>413</v>
      </c>
      <c r="D27" s="4">
        <v>35</v>
      </c>
      <c r="E27" s="4" t="s">
        <v>418</v>
      </c>
      <c r="F27" s="5">
        <v>14433</v>
      </c>
      <c r="G27" s="4" t="s">
        <v>425</v>
      </c>
      <c r="H27" s="11">
        <v>45172</v>
      </c>
      <c r="I27" s="11"/>
      <c r="J27" s="8">
        <f t="shared" ca="1" si="0"/>
        <v>22</v>
      </c>
      <c r="K27" s="8">
        <f t="shared" si="1"/>
        <v>0</v>
      </c>
      <c r="L27" s="4">
        <v>1</v>
      </c>
      <c r="M27" s="4">
        <v>37</v>
      </c>
      <c r="N27" s="4" t="s">
        <v>423</v>
      </c>
      <c r="O27" s="4"/>
      <c r="P27" s="14" t="str">
        <f t="shared" si="2"/>
        <v>2023-09</v>
      </c>
      <c r="Q27" s="21" t="str">
        <f t="shared" si="3"/>
        <v/>
      </c>
    </row>
    <row r="28" spans="1:17" x14ac:dyDescent="0.3">
      <c r="A28" s="4" t="s">
        <v>39</v>
      </c>
      <c r="B28" s="4" t="s">
        <v>239</v>
      </c>
      <c r="C28" s="4" t="s">
        <v>413</v>
      </c>
      <c r="D28" s="4">
        <v>25</v>
      </c>
      <c r="E28" s="4" t="s">
        <v>418</v>
      </c>
      <c r="F28" s="5">
        <v>16097</v>
      </c>
      <c r="G28" s="4" t="s">
        <v>425</v>
      </c>
      <c r="H28" s="11">
        <v>44868</v>
      </c>
      <c r="I28" s="11"/>
      <c r="J28" s="8">
        <f t="shared" ca="1" si="0"/>
        <v>32</v>
      </c>
      <c r="K28" s="8">
        <f t="shared" si="1"/>
        <v>0</v>
      </c>
      <c r="L28" s="4">
        <v>5</v>
      </c>
      <c r="M28" s="4">
        <v>42</v>
      </c>
      <c r="N28" s="4" t="s">
        <v>422</v>
      </c>
      <c r="O28" s="4"/>
      <c r="P28" s="14" t="str">
        <f t="shared" si="2"/>
        <v>2022-11</v>
      </c>
      <c r="Q28" s="21" t="str">
        <f t="shared" si="3"/>
        <v/>
      </c>
    </row>
    <row r="29" spans="1:17" x14ac:dyDescent="0.3">
      <c r="A29" s="4" t="s">
        <v>40</v>
      </c>
      <c r="B29" s="4" t="s">
        <v>240</v>
      </c>
      <c r="C29" s="4" t="s">
        <v>414</v>
      </c>
      <c r="D29" s="4">
        <v>59</v>
      </c>
      <c r="E29" s="4" t="s">
        <v>415</v>
      </c>
      <c r="F29" s="5">
        <v>19877</v>
      </c>
      <c r="G29" s="4" t="s">
        <v>424</v>
      </c>
      <c r="H29" s="11">
        <v>44527</v>
      </c>
      <c r="I29" s="11">
        <v>45207</v>
      </c>
      <c r="J29" s="8">
        <f t="shared" ca="1" si="0"/>
        <v>22</v>
      </c>
      <c r="K29" s="8">
        <f t="shared" si="1"/>
        <v>1</v>
      </c>
      <c r="L29" s="4">
        <v>1</v>
      </c>
      <c r="M29" s="4">
        <v>31</v>
      </c>
      <c r="N29" s="4" t="s">
        <v>422</v>
      </c>
      <c r="O29" s="4" t="s">
        <v>430</v>
      </c>
      <c r="P29" s="14" t="str">
        <f t="shared" si="2"/>
        <v>2021-11</v>
      </c>
      <c r="Q29" s="21" t="str">
        <f t="shared" si="3"/>
        <v>2023-10</v>
      </c>
    </row>
    <row r="30" spans="1:17" x14ac:dyDescent="0.3">
      <c r="A30" s="4" t="s">
        <v>41</v>
      </c>
      <c r="B30" s="4" t="s">
        <v>241</v>
      </c>
      <c r="C30" s="4" t="s">
        <v>413</v>
      </c>
      <c r="D30" s="4">
        <v>56</v>
      </c>
      <c r="E30" s="4" t="s">
        <v>419</v>
      </c>
      <c r="F30" s="5">
        <v>11149</v>
      </c>
      <c r="G30" s="4" t="s">
        <v>425</v>
      </c>
      <c r="H30" s="11">
        <v>44560</v>
      </c>
      <c r="I30" s="11"/>
      <c r="J30" s="8">
        <f t="shared" ca="1" si="0"/>
        <v>42</v>
      </c>
      <c r="K30" s="8">
        <f t="shared" si="1"/>
        <v>0</v>
      </c>
      <c r="L30" s="4">
        <v>2</v>
      </c>
      <c r="M30" s="4">
        <v>55</v>
      </c>
      <c r="N30" s="4" t="s">
        <v>421</v>
      </c>
      <c r="O30" s="4"/>
      <c r="P30" s="14" t="str">
        <f t="shared" si="2"/>
        <v>2021-12</v>
      </c>
      <c r="Q30" s="21" t="str">
        <f t="shared" si="3"/>
        <v/>
      </c>
    </row>
    <row r="31" spans="1:17" x14ac:dyDescent="0.3">
      <c r="A31" s="4" t="s">
        <v>42</v>
      </c>
      <c r="B31" s="4" t="s">
        <v>242</v>
      </c>
      <c r="C31" s="4" t="s">
        <v>413</v>
      </c>
      <c r="D31" s="4">
        <v>25</v>
      </c>
      <c r="E31" s="4" t="s">
        <v>419</v>
      </c>
      <c r="F31" s="5">
        <v>11498</v>
      </c>
      <c r="G31" s="4" t="s">
        <v>425</v>
      </c>
      <c r="H31" s="11">
        <v>45105</v>
      </c>
      <c r="I31" s="11"/>
      <c r="J31" s="8">
        <f t="shared" ca="1" si="0"/>
        <v>24</v>
      </c>
      <c r="K31" s="8">
        <f t="shared" si="1"/>
        <v>0</v>
      </c>
      <c r="L31" s="4">
        <v>2</v>
      </c>
      <c r="M31" s="4">
        <v>9</v>
      </c>
      <c r="N31" s="4" t="s">
        <v>420</v>
      </c>
      <c r="O31" s="4"/>
      <c r="P31" s="14" t="str">
        <f t="shared" si="2"/>
        <v>2023-06</v>
      </c>
      <c r="Q31" s="21" t="str">
        <f t="shared" si="3"/>
        <v/>
      </c>
    </row>
    <row r="32" spans="1:17" x14ac:dyDescent="0.3">
      <c r="A32" s="4" t="s">
        <v>43</v>
      </c>
      <c r="B32" s="4" t="s">
        <v>243</v>
      </c>
      <c r="C32" s="4" t="s">
        <v>414</v>
      </c>
      <c r="D32" s="4">
        <v>42</v>
      </c>
      <c r="E32" s="4" t="s">
        <v>416</v>
      </c>
      <c r="F32" s="5">
        <v>16714</v>
      </c>
      <c r="G32" s="4" t="s">
        <v>425</v>
      </c>
      <c r="H32" s="11">
        <v>44718</v>
      </c>
      <c r="I32" s="11"/>
      <c r="J32" s="8">
        <f t="shared" ca="1" si="0"/>
        <v>36</v>
      </c>
      <c r="K32" s="8">
        <f t="shared" si="1"/>
        <v>0</v>
      </c>
      <c r="L32" s="4">
        <v>5</v>
      </c>
      <c r="M32" s="4">
        <v>28</v>
      </c>
      <c r="N32" s="4" t="s">
        <v>420</v>
      </c>
      <c r="O32" s="4"/>
      <c r="P32" s="14" t="str">
        <f t="shared" si="2"/>
        <v>2022-06</v>
      </c>
      <c r="Q32" s="21" t="str">
        <f t="shared" si="3"/>
        <v/>
      </c>
    </row>
    <row r="33" spans="1:17" x14ac:dyDescent="0.3">
      <c r="A33" s="4" t="s">
        <v>44</v>
      </c>
      <c r="B33" s="4" t="s">
        <v>244</v>
      </c>
      <c r="C33" s="4" t="s">
        <v>413</v>
      </c>
      <c r="D33" s="4">
        <v>25</v>
      </c>
      <c r="E33" s="4" t="s">
        <v>418</v>
      </c>
      <c r="F33" s="5">
        <v>8249</v>
      </c>
      <c r="G33" s="4" t="s">
        <v>425</v>
      </c>
      <c r="H33" s="11">
        <v>44434</v>
      </c>
      <c r="I33" s="11"/>
      <c r="J33" s="8">
        <f t="shared" ca="1" si="0"/>
        <v>46</v>
      </c>
      <c r="K33" s="8">
        <f t="shared" si="1"/>
        <v>0</v>
      </c>
      <c r="L33" s="4">
        <v>3</v>
      </c>
      <c r="M33" s="4">
        <v>34</v>
      </c>
      <c r="N33" s="4" t="s">
        <v>420</v>
      </c>
      <c r="O33" s="4"/>
      <c r="P33" s="14" t="str">
        <f t="shared" si="2"/>
        <v>2021-08</v>
      </c>
      <c r="Q33" s="21" t="str">
        <f t="shared" si="3"/>
        <v/>
      </c>
    </row>
    <row r="34" spans="1:17" x14ac:dyDescent="0.3">
      <c r="A34" s="4" t="s">
        <v>45</v>
      </c>
      <c r="B34" s="4" t="s">
        <v>245</v>
      </c>
      <c r="C34" s="4" t="s">
        <v>414</v>
      </c>
      <c r="D34" s="4">
        <v>25</v>
      </c>
      <c r="E34" s="4" t="s">
        <v>419</v>
      </c>
      <c r="F34" s="5">
        <v>6245</v>
      </c>
      <c r="G34" s="4" t="s">
        <v>425</v>
      </c>
      <c r="H34" s="11">
        <v>44490</v>
      </c>
      <c r="I34" s="11"/>
      <c r="J34" s="8">
        <f t="shared" ref="J34:J65" ca="1" si="4">IF(G34="Resigned", DATEDIF(H34, I34, "m"), DATEDIF(H34, TODAY(), "m"))</f>
        <v>44</v>
      </c>
      <c r="K34" s="8">
        <f t="shared" ref="K34:K65" si="5">IF(G34="Resigned", 1, 0)</f>
        <v>0</v>
      </c>
      <c r="L34" s="4">
        <v>1</v>
      </c>
      <c r="M34" s="4">
        <v>30</v>
      </c>
      <c r="N34" s="4" t="s">
        <v>422</v>
      </c>
      <c r="O34" s="4"/>
      <c r="P34" s="14" t="str">
        <f t="shared" ref="P34:P65" si="6">TEXT(H34, "yyyy-mm")</f>
        <v>2021-10</v>
      </c>
      <c r="Q34" s="21" t="str">
        <f t="shared" ref="Q34:Q65" si="7">IF(I34="", "", TEXT(I34, "yyyy-mm"))</f>
        <v/>
      </c>
    </row>
    <row r="35" spans="1:17" x14ac:dyDescent="0.3">
      <c r="A35" s="4" t="s">
        <v>46</v>
      </c>
      <c r="B35" s="4" t="s">
        <v>246</v>
      </c>
      <c r="C35" s="4" t="s">
        <v>414</v>
      </c>
      <c r="D35" s="4">
        <v>59</v>
      </c>
      <c r="E35" s="4" t="s">
        <v>417</v>
      </c>
      <c r="F35" s="5">
        <v>14700</v>
      </c>
      <c r="G35" s="4" t="s">
        <v>424</v>
      </c>
      <c r="H35" s="11">
        <v>44404</v>
      </c>
      <c r="I35" s="11">
        <v>44528</v>
      </c>
      <c r="J35" s="8">
        <f t="shared" ca="1" si="4"/>
        <v>4</v>
      </c>
      <c r="K35" s="8">
        <f t="shared" si="5"/>
        <v>1</v>
      </c>
      <c r="L35" s="4">
        <v>2</v>
      </c>
      <c r="M35" s="4">
        <v>22</v>
      </c>
      <c r="N35" s="4" t="s">
        <v>422</v>
      </c>
      <c r="O35" s="4" t="s">
        <v>430</v>
      </c>
      <c r="P35" s="14" t="str">
        <f t="shared" si="6"/>
        <v>2021-07</v>
      </c>
      <c r="Q35" s="21" t="str">
        <f t="shared" si="7"/>
        <v>2021-11</v>
      </c>
    </row>
    <row r="36" spans="1:17" x14ac:dyDescent="0.3">
      <c r="A36" s="4" t="s">
        <v>47</v>
      </c>
      <c r="B36" s="4" t="s">
        <v>247</v>
      </c>
      <c r="C36" s="4" t="s">
        <v>414</v>
      </c>
      <c r="D36" s="4">
        <v>52</v>
      </c>
      <c r="E36" s="4" t="s">
        <v>416</v>
      </c>
      <c r="F36" s="5">
        <v>16315</v>
      </c>
      <c r="G36" s="4" t="s">
        <v>425</v>
      </c>
      <c r="H36" s="11">
        <v>44372</v>
      </c>
      <c r="I36" s="11"/>
      <c r="J36" s="8">
        <f t="shared" ca="1" si="4"/>
        <v>48</v>
      </c>
      <c r="K36" s="8">
        <f t="shared" si="5"/>
        <v>0</v>
      </c>
      <c r="L36" s="4">
        <v>1</v>
      </c>
      <c r="M36" s="4">
        <v>21</v>
      </c>
      <c r="N36" s="4" t="s">
        <v>420</v>
      </c>
      <c r="O36" s="4"/>
      <c r="P36" s="14" t="str">
        <f t="shared" si="6"/>
        <v>2021-06</v>
      </c>
      <c r="Q36" s="21" t="str">
        <f t="shared" si="7"/>
        <v/>
      </c>
    </row>
    <row r="37" spans="1:17" x14ac:dyDescent="0.3">
      <c r="A37" s="4" t="s">
        <v>48</v>
      </c>
      <c r="B37" s="4" t="s">
        <v>248</v>
      </c>
      <c r="C37" s="4" t="s">
        <v>413</v>
      </c>
      <c r="D37" s="4">
        <v>54</v>
      </c>
      <c r="E37" s="4" t="s">
        <v>416</v>
      </c>
      <c r="F37" s="5">
        <v>18608</v>
      </c>
      <c r="G37" s="4" t="s">
        <v>425</v>
      </c>
      <c r="H37" s="11">
        <v>44201</v>
      </c>
      <c r="I37" s="11"/>
      <c r="J37" s="8">
        <f t="shared" ca="1" si="4"/>
        <v>53</v>
      </c>
      <c r="K37" s="8">
        <f t="shared" si="5"/>
        <v>0</v>
      </c>
      <c r="L37" s="4">
        <v>5</v>
      </c>
      <c r="M37" s="4">
        <v>35</v>
      </c>
      <c r="N37" s="4" t="s">
        <v>422</v>
      </c>
      <c r="O37" s="4"/>
      <c r="P37" s="14" t="str">
        <f t="shared" si="6"/>
        <v>2021-01</v>
      </c>
      <c r="Q37" s="21" t="str">
        <f t="shared" si="7"/>
        <v/>
      </c>
    </row>
    <row r="38" spans="1:17" x14ac:dyDescent="0.3">
      <c r="A38" s="4" t="s">
        <v>49</v>
      </c>
      <c r="B38" s="4" t="s">
        <v>249</v>
      </c>
      <c r="C38" s="4" t="s">
        <v>414</v>
      </c>
      <c r="D38" s="4">
        <v>55</v>
      </c>
      <c r="E38" s="4" t="s">
        <v>415</v>
      </c>
      <c r="F38" s="5">
        <v>15276</v>
      </c>
      <c r="G38" s="4" t="s">
        <v>425</v>
      </c>
      <c r="H38" s="11">
        <v>45134</v>
      </c>
      <c r="I38" s="11"/>
      <c r="J38" s="8">
        <f t="shared" ca="1" si="4"/>
        <v>23</v>
      </c>
      <c r="K38" s="8">
        <f t="shared" si="5"/>
        <v>0</v>
      </c>
      <c r="L38" s="4">
        <v>4</v>
      </c>
      <c r="M38" s="4">
        <v>48</v>
      </c>
      <c r="N38" s="4" t="s">
        <v>421</v>
      </c>
      <c r="O38" s="4"/>
      <c r="P38" s="14" t="str">
        <f t="shared" si="6"/>
        <v>2023-07</v>
      </c>
      <c r="Q38" s="21" t="str">
        <f t="shared" si="7"/>
        <v/>
      </c>
    </row>
    <row r="39" spans="1:17" x14ac:dyDescent="0.3">
      <c r="A39" s="4" t="s">
        <v>50</v>
      </c>
      <c r="B39" s="4" t="s">
        <v>250</v>
      </c>
      <c r="C39" s="4" t="s">
        <v>413</v>
      </c>
      <c r="D39" s="4">
        <v>32</v>
      </c>
      <c r="E39" s="4" t="s">
        <v>418</v>
      </c>
      <c r="F39" s="5">
        <v>8978</v>
      </c>
      <c r="G39" s="4" t="s">
        <v>425</v>
      </c>
      <c r="H39" s="11">
        <v>44313</v>
      </c>
      <c r="I39" s="11"/>
      <c r="J39" s="8">
        <f t="shared" ca="1" si="4"/>
        <v>50</v>
      </c>
      <c r="K39" s="8">
        <f t="shared" si="5"/>
        <v>0</v>
      </c>
      <c r="L39" s="4">
        <v>5</v>
      </c>
      <c r="M39" s="4">
        <v>34</v>
      </c>
      <c r="N39" s="4" t="s">
        <v>422</v>
      </c>
      <c r="O39" s="4"/>
      <c r="P39" s="14" t="str">
        <f t="shared" si="6"/>
        <v>2021-04</v>
      </c>
      <c r="Q39" s="21" t="str">
        <f t="shared" si="7"/>
        <v/>
      </c>
    </row>
    <row r="40" spans="1:17" x14ac:dyDescent="0.3">
      <c r="A40" s="4" t="s">
        <v>51</v>
      </c>
      <c r="B40" s="4" t="s">
        <v>251</v>
      </c>
      <c r="C40" s="4" t="s">
        <v>414</v>
      </c>
      <c r="D40" s="4">
        <v>25</v>
      </c>
      <c r="E40" s="4" t="s">
        <v>419</v>
      </c>
      <c r="F40" s="5">
        <v>6669</v>
      </c>
      <c r="G40" s="4" t="s">
        <v>424</v>
      </c>
      <c r="H40" s="11">
        <v>44504</v>
      </c>
      <c r="I40" s="11">
        <v>45433</v>
      </c>
      <c r="J40" s="8">
        <f t="shared" ca="1" si="4"/>
        <v>30</v>
      </c>
      <c r="K40" s="8">
        <f t="shared" si="5"/>
        <v>1</v>
      </c>
      <c r="L40" s="4">
        <v>5</v>
      </c>
      <c r="M40" s="4">
        <v>24</v>
      </c>
      <c r="N40" s="4" t="s">
        <v>422</v>
      </c>
      <c r="O40" s="4" t="s">
        <v>430</v>
      </c>
      <c r="P40" s="14" t="str">
        <f t="shared" si="6"/>
        <v>2021-11</v>
      </c>
      <c r="Q40" s="21" t="str">
        <f t="shared" si="7"/>
        <v>2024-05</v>
      </c>
    </row>
    <row r="41" spans="1:17" x14ac:dyDescent="0.3">
      <c r="A41" s="4" t="s">
        <v>52</v>
      </c>
      <c r="B41" s="4" t="s">
        <v>252</v>
      </c>
      <c r="C41" s="4" t="s">
        <v>413</v>
      </c>
      <c r="D41" s="4">
        <v>54</v>
      </c>
      <c r="E41" s="4" t="s">
        <v>419</v>
      </c>
      <c r="F41" s="5">
        <v>16422</v>
      </c>
      <c r="G41" s="4" t="s">
        <v>424</v>
      </c>
      <c r="H41" s="11">
        <v>44199</v>
      </c>
      <c r="I41" s="11">
        <v>44322</v>
      </c>
      <c r="J41" s="8">
        <f t="shared" ca="1" si="4"/>
        <v>4</v>
      </c>
      <c r="K41" s="8">
        <f t="shared" si="5"/>
        <v>1</v>
      </c>
      <c r="L41" s="4">
        <v>5</v>
      </c>
      <c r="M41" s="4">
        <v>29</v>
      </c>
      <c r="N41" s="4" t="s">
        <v>423</v>
      </c>
      <c r="O41" s="4" t="s">
        <v>430</v>
      </c>
      <c r="P41" s="14" t="str">
        <f t="shared" si="6"/>
        <v>2021-01</v>
      </c>
      <c r="Q41" s="21" t="str">
        <f t="shared" si="7"/>
        <v>2021-05</v>
      </c>
    </row>
    <row r="42" spans="1:17" x14ac:dyDescent="0.3">
      <c r="A42" s="4" t="s">
        <v>53</v>
      </c>
      <c r="B42" s="4" t="s">
        <v>253</v>
      </c>
      <c r="C42" s="4" t="s">
        <v>414</v>
      </c>
      <c r="D42" s="4">
        <v>27</v>
      </c>
      <c r="E42" s="4" t="s">
        <v>416</v>
      </c>
      <c r="F42" s="5">
        <v>17656</v>
      </c>
      <c r="G42" s="4" t="s">
        <v>425</v>
      </c>
      <c r="H42" s="11">
        <v>45168</v>
      </c>
      <c r="I42" s="11"/>
      <c r="J42" s="8">
        <f t="shared" ca="1" si="4"/>
        <v>22</v>
      </c>
      <c r="K42" s="8">
        <f t="shared" si="5"/>
        <v>0</v>
      </c>
      <c r="L42" s="4">
        <v>2</v>
      </c>
      <c r="M42" s="4">
        <v>59</v>
      </c>
      <c r="N42" s="4" t="s">
        <v>421</v>
      </c>
      <c r="O42" s="4"/>
      <c r="P42" s="14" t="str">
        <f t="shared" si="6"/>
        <v>2023-08</v>
      </c>
      <c r="Q42" s="21" t="str">
        <f t="shared" si="7"/>
        <v/>
      </c>
    </row>
    <row r="43" spans="1:17" x14ac:dyDescent="0.3">
      <c r="A43" s="4" t="s">
        <v>54</v>
      </c>
      <c r="B43" s="4" t="s">
        <v>254</v>
      </c>
      <c r="C43" s="4" t="s">
        <v>414</v>
      </c>
      <c r="D43" s="4">
        <v>33</v>
      </c>
      <c r="E43" s="4" t="s">
        <v>418</v>
      </c>
      <c r="F43" s="5">
        <v>9941</v>
      </c>
      <c r="G43" s="4" t="s">
        <v>425</v>
      </c>
      <c r="H43" s="11">
        <v>44846</v>
      </c>
      <c r="I43" s="11"/>
      <c r="J43" s="8">
        <f t="shared" ca="1" si="4"/>
        <v>32</v>
      </c>
      <c r="K43" s="8">
        <f t="shared" si="5"/>
        <v>0</v>
      </c>
      <c r="L43" s="4">
        <v>5</v>
      </c>
      <c r="M43" s="4">
        <v>20</v>
      </c>
      <c r="N43" s="4" t="s">
        <v>423</v>
      </c>
      <c r="O43" s="4"/>
      <c r="P43" s="14" t="str">
        <f t="shared" si="6"/>
        <v>2022-10</v>
      </c>
      <c r="Q43" s="21" t="str">
        <f t="shared" si="7"/>
        <v/>
      </c>
    </row>
    <row r="44" spans="1:17" x14ac:dyDescent="0.3">
      <c r="A44" s="4" t="s">
        <v>55</v>
      </c>
      <c r="B44" s="4" t="s">
        <v>255</v>
      </c>
      <c r="C44" s="4" t="s">
        <v>413</v>
      </c>
      <c r="D44" s="4">
        <v>26</v>
      </c>
      <c r="E44" s="4" t="s">
        <v>418</v>
      </c>
      <c r="F44" s="5">
        <v>18931</v>
      </c>
      <c r="G44" s="4" t="s">
        <v>425</v>
      </c>
      <c r="H44" s="11">
        <v>45198</v>
      </c>
      <c r="I44" s="11"/>
      <c r="J44" s="8">
        <f t="shared" ca="1" si="4"/>
        <v>21</v>
      </c>
      <c r="K44" s="8">
        <f t="shared" si="5"/>
        <v>0</v>
      </c>
      <c r="L44" s="4">
        <v>4</v>
      </c>
      <c r="M44" s="4">
        <v>55</v>
      </c>
      <c r="N44" s="4" t="s">
        <v>420</v>
      </c>
      <c r="O44" s="4"/>
      <c r="P44" s="14" t="str">
        <f t="shared" si="6"/>
        <v>2023-09</v>
      </c>
      <c r="Q44" s="21" t="str">
        <f t="shared" si="7"/>
        <v/>
      </c>
    </row>
    <row r="45" spans="1:17" x14ac:dyDescent="0.3">
      <c r="A45" s="4" t="s">
        <v>56</v>
      </c>
      <c r="B45" s="4" t="s">
        <v>256</v>
      </c>
      <c r="C45" s="4" t="s">
        <v>413</v>
      </c>
      <c r="D45" s="4">
        <v>60</v>
      </c>
      <c r="E45" s="4" t="s">
        <v>418</v>
      </c>
      <c r="F45" s="5">
        <v>16210</v>
      </c>
      <c r="G45" s="4" t="s">
        <v>425</v>
      </c>
      <c r="H45" s="11">
        <v>45086</v>
      </c>
      <c r="I45" s="11"/>
      <c r="J45" s="8">
        <f t="shared" ca="1" si="4"/>
        <v>24</v>
      </c>
      <c r="K45" s="8">
        <f t="shared" si="5"/>
        <v>0</v>
      </c>
      <c r="L45" s="4">
        <v>4</v>
      </c>
      <c r="M45" s="4">
        <v>12</v>
      </c>
      <c r="N45" s="4" t="s">
        <v>420</v>
      </c>
      <c r="O45" s="4"/>
      <c r="P45" s="14" t="str">
        <f t="shared" si="6"/>
        <v>2023-06</v>
      </c>
      <c r="Q45" s="21" t="str">
        <f t="shared" si="7"/>
        <v/>
      </c>
    </row>
    <row r="46" spans="1:17" x14ac:dyDescent="0.3">
      <c r="A46" s="4" t="s">
        <v>57</v>
      </c>
      <c r="B46" s="4" t="s">
        <v>257</v>
      </c>
      <c r="C46" s="4" t="s">
        <v>413</v>
      </c>
      <c r="D46" s="4">
        <v>26</v>
      </c>
      <c r="E46" s="4" t="s">
        <v>415</v>
      </c>
      <c r="F46" s="5">
        <v>14837</v>
      </c>
      <c r="G46" s="4" t="s">
        <v>425</v>
      </c>
      <c r="H46" s="11">
        <v>44301</v>
      </c>
      <c r="I46" s="11"/>
      <c r="J46" s="8">
        <f t="shared" ca="1" si="4"/>
        <v>50</v>
      </c>
      <c r="K46" s="8">
        <f t="shared" si="5"/>
        <v>0</v>
      </c>
      <c r="L46" s="4">
        <v>4</v>
      </c>
      <c r="M46" s="4">
        <v>44</v>
      </c>
      <c r="N46" s="4" t="s">
        <v>421</v>
      </c>
      <c r="O46" s="4"/>
      <c r="P46" s="14" t="str">
        <f t="shared" si="6"/>
        <v>2021-04</v>
      </c>
      <c r="Q46" s="21" t="str">
        <f t="shared" si="7"/>
        <v/>
      </c>
    </row>
    <row r="47" spans="1:17" x14ac:dyDescent="0.3">
      <c r="A47" s="4" t="s">
        <v>58</v>
      </c>
      <c r="B47" s="4" t="s">
        <v>258</v>
      </c>
      <c r="C47" s="4" t="s">
        <v>413</v>
      </c>
      <c r="D47" s="4">
        <v>37</v>
      </c>
      <c r="E47" s="4" t="s">
        <v>419</v>
      </c>
      <c r="F47" s="5">
        <v>18197</v>
      </c>
      <c r="G47" s="4" t="s">
        <v>425</v>
      </c>
      <c r="H47" s="11">
        <v>44311</v>
      </c>
      <c r="I47" s="11"/>
      <c r="J47" s="8">
        <f t="shared" ca="1" si="4"/>
        <v>50</v>
      </c>
      <c r="K47" s="8">
        <f t="shared" si="5"/>
        <v>0</v>
      </c>
      <c r="L47" s="4">
        <v>3</v>
      </c>
      <c r="M47" s="4">
        <v>15</v>
      </c>
      <c r="N47" s="4" t="s">
        <v>422</v>
      </c>
      <c r="O47" s="4"/>
      <c r="P47" s="14" t="str">
        <f t="shared" si="6"/>
        <v>2021-04</v>
      </c>
      <c r="Q47" s="21" t="str">
        <f t="shared" si="7"/>
        <v/>
      </c>
    </row>
    <row r="48" spans="1:17" x14ac:dyDescent="0.3">
      <c r="A48" s="4" t="s">
        <v>59</v>
      </c>
      <c r="B48" s="4" t="s">
        <v>259</v>
      </c>
      <c r="C48" s="4" t="s">
        <v>414</v>
      </c>
      <c r="D48" s="4">
        <v>47</v>
      </c>
      <c r="E48" s="4" t="s">
        <v>418</v>
      </c>
      <c r="F48" s="5">
        <v>6983</v>
      </c>
      <c r="G48" s="4" t="s">
        <v>425</v>
      </c>
      <c r="H48" s="11">
        <v>44350</v>
      </c>
      <c r="I48" s="11"/>
      <c r="J48" s="8">
        <f t="shared" ca="1" si="4"/>
        <v>49</v>
      </c>
      <c r="K48" s="8">
        <f t="shared" si="5"/>
        <v>0</v>
      </c>
      <c r="L48" s="4">
        <v>5</v>
      </c>
      <c r="M48" s="4">
        <v>36</v>
      </c>
      <c r="N48" s="4" t="s">
        <v>423</v>
      </c>
      <c r="O48" s="4"/>
      <c r="P48" s="14" t="str">
        <f t="shared" si="6"/>
        <v>2021-06</v>
      </c>
      <c r="Q48" s="21" t="str">
        <f t="shared" si="7"/>
        <v/>
      </c>
    </row>
    <row r="49" spans="1:17" x14ac:dyDescent="0.3">
      <c r="A49" s="4" t="s">
        <v>60</v>
      </c>
      <c r="B49" s="4" t="s">
        <v>260</v>
      </c>
      <c r="C49" s="4" t="s">
        <v>413</v>
      </c>
      <c r="D49" s="4">
        <v>29</v>
      </c>
      <c r="E49" s="4" t="s">
        <v>415</v>
      </c>
      <c r="F49" s="5">
        <v>18045</v>
      </c>
      <c r="G49" s="4" t="s">
        <v>425</v>
      </c>
      <c r="H49" s="11">
        <v>45161</v>
      </c>
      <c r="I49" s="11"/>
      <c r="J49" s="8">
        <f t="shared" ca="1" si="4"/>
        <v>22</v>
      </c>
      <c r="K49" s="8">
        <f t="shared" si="5"/>
        <v>0</v>
      </c>
      <c r="L49" s="4">
        <v>4</v>
      </c>
      <c r="M49" s="4">
        <v>24</v>
      </c>
      <c r="N49" s="4" t="s">
        <v>421</v>
      </c>
      <c r="O49" s="4"/>
      <c r="P49" s="14" t="str">
        <f t="shared" si="6"/>
        <v>2023-08</v>
      </c>
      <c r="Q49" s="21" t="str">
        <f t="shared" si="7"/>
        <v/>
      </c>
    </row>
    <row r="50" spans="1:17" x14ac:dyDescent="0.3">
      <c r="A50" s="4" t="s">
        <v>61</v>
      </c>
      <c r="B50" s="4" t="s">
        <v>261</v>
      </c>
      <c r="C50" s="4" t="s">
        <v>413</v>
      </c>
      <c r="D50" s="4">
        <v>58</v>
      </c>
      <c r="E50" s="4" t="s">
        <v>417</v>
      </c>
      <c r="F50" s="5">
        <v>14272</v>
      </c>
      <c r="G50" s="4" t="s">
        <v>425</v>
      </c>
      <c r="H50" s="11">
        <v>44766</v>
      </c>
      <c r="I50" s="11"/>
      <c r="J50" s="8">
        <f t="shared" ca="1" si="4"/>
        <v>35</v>
      </c>
      <c r="K50" s="8">
        <f t="shared" si="5"/>
        <v>0</v>
      </c>
      <c r="L50" s="4">
        <v>3</v>
      </c>
      <c r="M50" s="4">
        <v>14</v>
      </c>
      <c r="N50" s="4" t="s">
        <v>423</v>
      </c>
      <c r="O50" s="4"/>
      <c r="P50" s="14" t="str">
        <f t="shared" si="6"/>
        <v>2022-07</v>
      </c>
      <c r="Q50" s="21" t="str">
        <f t="shared" si="7"/>
        <v/>
      </c>
    </row>
    <row r="51" spans="1:17" x14ac:dyDescent="0.3">
      <c r="A51" s="4" t="s">
        <v>62</v>
      </c>
      <c r="B51" s="4" t="s">
        <v>262</v>
      </c>
      <c r="C51" s="4" t="s">
        <v>413</v>
      </c>
      <c r="D51" s="4">
        <v>37</v>
      </c>
      <c r="E51" s="4" t="s">
        <v>416</v>
      </c>
      <c r="F51" s="5">
        <v>17822</v>
      </c>
      <c r="G51" s="4" t="s">
        <v>425</v>
      </c>
      <c r="H51" s="11">
        <v>44443</v>
      </c>
      <c r="I51" s="11"/>
      <c r="J51" s="8">
        <f t="shared" ca="1" si="4"/>
        <v>45</v>
      </c>
      <c r="K51" s="8">
        <f t="shared" si="5"/>
        <v>0</v>
      </c>
      <c r="L51" s="4">
        <v>5</v>
      </c>
      <c r="M51" s="4">
        <v>54</v>
      </c>
      <c r="N51" s="4" t="s">
        <v>422</v>
      </c>
      <c r="O51" s="4"/>
      <c r="P51" s="14" t="str">
        <f t="shared" si="6"/>
        <v>2021-09</v>
      </c>
      <c r="Q51" s="21" t="str">
        <f t="shared" si="7"/>
        <v/>
      </c>
    </row>
    <row r="52" spans="1:17" x14ac:dyDescent="0.3">
      <c r="A52" s="4" t="s">
        <v>63</v>
      </c>
      <c r="B52" s="4" t="s">
        <v>263</v>
      </c>
      <c r="C52" s="4" t="s">
        <v>414</v>
      </c>
      <c r="D52" s="4">
        <v>59</v>
      </c>
      <c r="E52" s="4" t="s">
        <v>419</v>
      </c>
      <c r="F52" s="5">
        <v>5672</v>
      </c>
      <c r="G52" s="4" t="s">
        <v>425</v>
      </c>
      <c r="H52" s="11">
        <v>45139</v>
      </c>
      <c r="I52" s="11"/>
      <c r="J52" s="8">
        <f t="shared" ca="1" si="4"/>
        <v>23</v>
      </c>
      <c r="K52" s="8">
        <f t="shared" si="5"/>
        <v>0</v>
      </c>
      <c r="L52" s="4">
        <v>5</v>
      </c>
      <c r="M52" s="4">
        <v>49</v>
      </c>
      <c r="N52" s="4" t="s">
        <v>423</v>
      </c>
      <c r="O52" s="4"/>
      <c r="P52" s="14" t="str">
        <f t="shared" si="6"/>
        <v>2023-08</v>
      </c>
      <c r="Q52" s="21" t="str">
        <f t="shared" si="7"/>
        <v/>
      </c>
    </row>
    <row r="53" spans="1:17" x14ac:dyDescent="0.3">
      <c r="A53" s="4" t="s">
        <v>64</v>
      </c>
      <c r="B53" s="4" t="s">
        <v>264</v>
      </c>
      <c r="C53" s="4" t="s">
        <v>414</v>
      </c>
      <c r="D53" s="4">
        <v>60</v>
      </c>
      <c r="E53" s="4" t="s">
        <v>419</v>
      </c>
      <c r="F53" s="5">
        <v>10688</v>
      </c>
      <c r="G53" s="4" t="s">
        <v>424</v>
      </c>
      <c r="H53" s="11">
        <v>44929</v>
      </c>
      <c r="I53" s="11">
        <v>45600</v>
      </c>
      <c r="J53" s="8">
        <f t="shared" ca="1" si="4"/>
        <v>22</v>
      </c>
      <c r="K53" s="8">
        <f t="shared" si="5"/>
        <v>1</v>
      </c>
      <c r="L53" s="4">
        <v>1</v>
      </c>
      <c r="M53" s="4">
        <v>26</v>
      </c>
      <c r="N53" s="4" t="s">
        <v>421</v>
      </c>
      <c r="O53" s="4" t="s">
        <v>429</v>
      </c>
      <c r="P53" s="14" t="str">
        <f t="shared" si="6"/>
        <v>2023-01</v>
      </c>
      <c r="Q53" s="21" t="str">
        <f t="shared" si="7"/>
        <v>2024-11</v>
      </c>
    </row>
    <row r="54" spans="1:17" x14ac:dyDescent="0.3">
      <c r="A54" s="4" t="s">
        <v>65</v>
      </c>
      <c r="B54" s="4" t="s">
        <v>265</v>
      </c>
      <c r="C54" s="4" t="s">
        <v>414</v>
      </c>
      <c r="D54" s="4">
        <v>24</v>
      </c>
      <c r="E54" s="4" t="s">
        <v>416</v>
      </c>
      <c r="F54" s="5">
        <v>13728</v>
      </c>
      <c r="G54" s="4" t="s">
        <v>425</v>
      </c>
      <c r="H54" s="11">
        <v>45194</v>
      </c>
      <c r="I54" s="11"/>
      <c r="J54" s="8">
        <f t="shared" ca="1" si="4"/>
        <v>21</v>
      </c>
      <c r="K54" s="8">
        <f t="shared" si="5"/>
        <v>0</v>
      </c>
      <c r="L54" s="4">
        <v>5</v>
      </c>
      <c r="M54" s="4">
        <v>2</v>
      </c>
      <c r="N54" s="4" t="s">
        <v>422</v>
      </c>
      <c r="O54" s="4"/>
      <c r="P54" s="14" t="str">
        <f t="shared" si="6"/>
        <v>2023-09</v>
      </c>
      <c r="Q54" s="21" t="str">
        <f t="shared" si="7"/>
        <v/>
      </c>
    </row>
    <row r="55" spans="1:17" x14ac:dyDescent="0.3">
      <c r="A55" s="4" t="s">
        <v>66</v>
      </c>
      <c r="B55" s="4" t="s">
        <v>266</v>
      </c>
      <c r="C55" s="4" t="s">
        <v>414</v>
      </c>
      <c r="D55" s="4">
        <v>27</v>
      </c>
      <c r="E55" s="4" t="s">
        <v>417</v>
      </c>
      <c r="F55" s="5">
        <v>12018</v>
      </c>
      <c r="G55" s="4" t="s">
        <v>425</v>
      </c>
      <c r="H55" s="11">
        <v>44828</v>
      </c>
      <c r="I55" s="11"/>
      <c r="J55" s="8">
        <f t="shared" ca="1" si="4"/>
        <v>33</v>
      </c>
      <c r="K55" s="8">
        <f t="shared" si="5"/>
        <v>0</v>
      </c>
      <c r="L55" s="4">
        <v>1</v>
      </c>
      <c r="M55" s="4">
        <v>20</v>
      </c>
      <c r="N55" s="4" t="s">
        <v>422</v>
      </c>
      <c r="O55" s="4"/>
      <c r="P55" s="14" t="str">
        <f t="shared" si="6"/>
        <v>2022-09</v>
      </c>
      <c r="Q55" s="21" t="str">
        <f t="shared" si="7"/>
        <v/>
      </c>
    </row>
    <row r="56" spans="1:17" x14ac:dyDescent="0.3">
      <c r="A56" s="4" t="s">
        <v>67</v>
      </c>
      <c r="B56" s="4" t="s">
        <v>267</v>
      </c>
      <c r="C56" s="4" t="s">
        <v>413</v>
      </c>
      <c r="D56" s="4">
        <v>48</v>
      </c>
      <c r="E56" s="4" t="s">
        <v>415</v>
      </c>
      <c r="F56" s="5">
        <v>15838</v>
      </c>
      <c r="G56" s="4" t="s">
        <v>425</v>
      </c>
      <c r="H56" s="11">
        <v>44941</v>
      </c>
      <c r="I56" s="11"/>
      <c r="J56" s="8">
        <f t="shared" ca="1" si="4"/>
        <v>29</v>
      </c>
      <c r="K56" s="8">
        <f t="shared" si="5"/>
        <v>0</v>
      </c>
      <c r="L56" s="4">
        <v>2</v>
      </c>
      <c r="M56" s="4">
        <v>47</v>
      </c>
      <c r="N56" s="4" t="s">
        <v>421</v>
      </c>
      <c r="O56" s="4"/>
      <c r="P56" s="14" t="str">
        <f t="shared" si="6"/>
        <v>2023-01</v>
      </c>
      <c r="Q56" s="21" t="str">
        <f t="shared" si="7"/>
        <v/>
      </c>
    </row>
    <row r="57" spans="1:17" x14ac:dyDescent="0.3">
      <c r="A57" s="4" t="s">
        <v>68</v>
      </c>
      <c r="B57" s="4" t="s">
        <v>268</v>
      </c>
      <c r="C57" s="4" t="s">
        <v>414</v>
      </c>
      <c r="D57" s="4">
        <v>59</v>
      </c>
      <c r="E57" s="4" t="s">
        <v>416</v>
      </c>
      <c r="F57" s="5">
        <v>11071</v>
      </c>
      <c r="G57" s="4" t="s">
        <v>425</v>
      </c>
      <c r="H57" s="11">
        <v>44453</v>
      </c>
      <c r="I57" s="11"/>
      <c r="J57" s="8">
        <f t="shared" ca="1" si="4"/>
        <v>45</v>
      </c>
      <c r="K57" s="8">
        <f t="shared" si="5"/>
        <v>0</v>
      </c>
      <c r="L57" s="4">
        <v>2</v>
      </c>
      <c r="M57" s="4">
        <v>30</v>
      </c>
      <c r="N57" s="4" t="s">
        <v>422</v>
      </c>
      <c r="O57" s="4"/>
      <c r="P57" s="14" t="str">
        <f t="shared" si="6"/>
        <v>2021-09</v>
      </c>
      <c r="Q57" s="21" t="str">
        <f t="shared" si="7"/>
        <v/>
      </c>
    </row>
    <row r="58" spans="1:17" x14ac:dyDescent="0.3">
      <c r="A58" s="4" t="s">
        <v>69</v>
      </c>
      <c r="B58" s="4" t="s">
        <v>269</v>
      </c>
      <c r="C58" s="4" t="s">
        <v>414</v>
      </c>
      <c r="D58" s="4">
        <v>58</v>
      </c>
      <c r="E58" s="4" t="s">
        <v>415</v>
      </c>
      <c r="F58" s="5">
        <v>6129</v>
      </c>
      <c r="G58" s="4" t="s">
        <v>425</v>
      </c>
      <c r="H58" s="11">
        <v>44170</v>
      </c>
      <c r="I58" s="11"/>
      <c r="J58" s="8">
        <f t="shared" ca="1" si="4"/>
        <v>54</v>
      </c>
      <c r="K58" s="8">
        <f t="shared" si="5"/>
        <v>0</v>
      </c>
      <c r="L58" s="4">
        <v>3</v>
      </c>
      <c r="M58" s="4">
        <v>45</v>
      </c>
      <c r="N58" s="4" t="s">
        <v>423</v>
      </c>
      <c r="O58" s="4"/>
      <c r="P58" s="14" t="str">
        <f t="shared" si="6"/>
        <v>2020-12</v>
      </c>
      <c r="Q58" s="21" t="str">
        <f t="shared" si="7"/>
        <v/>
      </c>
    </row>
    <row r="59" spans="1:17" x14ac:dyDescent="0.3">
      <c r="A59" s="4" t="s">
        <v>70</v>
      </c>
      <c r="B59" s="4" t="s">
        <v>270</v>
      </c>
      <c r="C59" s="4" t="s">
        <v>413</v>
      </c>
      <c r="D59" s="4">
        <v>55</v>
      </c>
      <c r="E59" s="4" t="s">
        <v>415</v>
      </c>
      <c r="F59" s="5">
        <v>13289</v>
      </c>
      <c r="G59" s="4" t="s">
        <v>425</v>
      </c>
      <c r="H59" s="11">
        <v>45307</v>
      </c>
      <c r="I59" s="11"/>
      <c r="J59" s="8">
        <f t="shared" ca="1" si="4"/>
        <v>17</v>
      </c>
      <c r="K59" s="8">
        <f t="shared" si="5"/>
        <v>0</v>
      </c>
      <c r="L59" s="4">
        <v>1</v>
      </c>
      <c r="M59" s="4">
        <v>58</v>
      </c>
      <c r="N59" s="4" t="s">
        <v>420</v>
      </c>
      <c r="O59" s="4"/>
      <c r="P59" s="14" t="str">
        <f t="shared" si="6"/>
        <v>2024-01</v>
      </c>
      <c r="Q59" s="21" t="str">
        <f t="shared" si="7"/>
        <v/>
      </c>
    </row>
    <row r="60" spans="1:17" x14ac:dyDescent="0.3">
      <c r="A60" s="4" t="s">
        <v>71</v>
      </c>
      <c r="B60" s="4" t="s">
        <v>271</v>
      </c>
      <c r="C60" s="4" t="s">
        <v>414</v>
      </c>
      <c r="D60" s="4">
        <v>42</v>
      </c>
      <c r="E60" s="4" t="s">
        <v>415</v>
      </c>
      <c r="F60" s="5">
        <v>15609</v>
      </c>
      <c r="G60" s="4" t="s">
        <v>425</v>
      </c>
      <c r="H60" s="11">
        <v>44315</v>
      </c>
      <c r="I60" s="11"/>
      <c r="J60" s="8">
        <f t="shared" ca="1" si="4"/>
        <v>50</v>
      </c>
      <c r="K60" s="8">
        <f t="shared" si="5"/>
        <v>0</v>
      </c>
      <c r="L60" s="4">
        <v>2</v>
      </c>
      <c r="M60" s="4">
        <v>51</v>
      </c>
      <c r="N60" s="4" t="s">
        <v>421</v>
      </c>
      <c r="O60" s="4"/>
      <c r="P60" s="14" t="str">
        <f t="shared" si="6"/>
        <v>2021-04</v>
      </c>
      <c r="Q60" s="21" t="str">
        <f t="shared" si="7"/>
        <v/>
      </c>
    </row>
    <row r="61" spans="1:17" x14ac:dyDescent="0.3">
      <c r="A61" s="4" t="s">
        <v>72</v>
      </c>
      <c r="B61" s="4" t="s">
        <v>272</v>
      </c>
      <c r="C61" s="4" t="s">
        <v>413</v>
      </c>
      <c r="D61" s="4">
        <v>38</v>
      </c>
      <c r="E61" s="4" t="s">
        <v>417</v>
      </c>
      <c r="F61" s="5">
        <v>10590</v>
      </c>
      <c r="G61" s="4" t="s">
        <v>425</v>
      </c>
      <c r="H61" s="11">
        <v>44474</v>
      </c>
      <c r="I61" s="11"/>
      <c r="J61" s="8">
        <f t="shared" ca="1" si="4"/>
        <v>44</v>
      </c>
      <c r="K61" s="8">
        <f t="shared" si="5"/>
        <v>0</v>
      </c>
      <c r="L61" s="4">
        <v>2</v>
      </c>
      <c r="M61" s="4">
        <v>24</v>
      </c>
      <c r="N61" s="4" t="s">
        <v>423</v>
      </c>
      <c r="O61" s="4"/>
      <c r="P61" s="14" t="str">
        <f t="shared" si="6"/>
        <v>2021-10</v>
      </c>
      <c r="Q61" s="21" t="str">
        <f t="shared" si="7"/>
        <v/>
      </c>
    </row>
    <row r="62" spans="1:17" x14ac:dyDescent="0.3">
      <c r="A62" s="4" t="s">
        <v>73</v>
      </c>
      <c r="B62" s="4" t="s">
        <v>273</v>
      </c>
      <c r="C62" s="4" t="s">
        <v>413</v>
      </c>
      <c r="D62" s="4">
        <v>35</v>
      </c>
      <c r="E62" s="4" t="s">
        <v>417</v>
      </c>
      <c r="F62" s="5">
        <v>5207</v>
      </c>
      <c r="G62" s="4" t="s">
        <v>425</v>
      </c>
      <c r="H62" s="11">
        <v>44367</v>
      </c>
      <c r="I62" s="11"/>
      <c r="J62" s="8">
        <f t="shared" ca="1" si="4"/>
        <v>48</v>
      </c>
      <c r="K62" s="8">
        <f t="shared" si="5"/>
        <v>0</v>
      </c>
      <c r="L62" s="4">
        <v>2</v>
      </c>
      <c r="M62" s="4">
        <v>24</v>
      </c>
      <c r="N62" s="4" t="s">
        <v>422</v>
      </c>
      <c r="O62" s="4"/>
      <c r="P62" s="14" t="str">
        <f t="shared" si="6"/>
        <v>2021-06</v>
      </c>
      <c r="Q62" s="21" t="str">
        <f t="shared" si="7"/>
        <v/>
      </c>
    </row>
    <row r="63" spans="1:17" x14ac:dyDescent="0.3">
      <c r="A63" s="4" t="s">
        <v>74</v>
      </c>
      <c r="B63" s="4" t="s">
        <v>274</v>
      </c>
      <c r="C63" s="4" t="s">
        <v>413</v>
      </c>
      <c r="D63" s="4">
        <v>42</v>
      </c>
      <c r="E63" s="4" t="s">
        <v>415</v>
      </c>
      <c r="F63" s="5">
        <v>18919</v>
      </c>
      <c r="G63" s="4" t="s">
        <v>425</v>
      </c>
      <c r="H63" s="11">
        <v>44574</v>
      </c>
      <c r="I63" s="11"/>
      <c r="J63" s="8">
        <f t="shared" ca="1" si="4"/>
        <v>41</v>
      </c>
      <c r="K63" s="8">
        <f t="shared" si="5"/>
        <v>0</v>
      </c>
      <c r="L63" s="4">
        <v>5</v>
      </c>
      <c r="M63" s="4">
        <v>42</v>
      </c>
      <c r="N63" s="4" t="s">
        <v>420</v>
      </c>
      <c r="O63" s="4"/>
      <c r="P63" s="14" t="str">
        <f t="shared" si="6"/>
        <v>2022-01</v>
      </c>
      <c r="Q63" s="21" t="str">
        <f t="shared" si="7"/>
        <v/>
      </c>
    </row>
    <row r="64" spans="1:17" x14ac:dyDescent="0.3">
      <c r="A64" s="4" t="s">
        <v>75</v>
      </c>
      <c r="B64" s="4" t="s">
        <v>275</v>
      </c>
      <c r="C64" s="4" t="s">
        <v>413</v>
      </c>
      <c r="D64" s="4">
        <v>37</v>
      </c>
      <c r="E64" s="4" t="s">
        <v>418</v>
      </c>
      <c r="F64" s="5">
        <v>11882</v>
      </c>
      <c r="G64" s="4" t="s">
        <v>425</v>
      </c>
      <c r="H64" s="11">
        <v>44292</v>
      </c>
      <c r="I64" s="11"/>
      <c r="J64" s="8">
        <f t="shared" ca="1" si="4"/>
        <v>50</v>
      </c>
      <c r="K64" s="8">
        <f t="shared" si="5"/>
        <v>0</v>
      </c>
      <c r="L64" s="4">
        <v>1</v>
      </c>
      <c r="M64" s="4">
        <v>50</v>
      </c>
      <c r="N64" s="4" t="s">
        <v>423</v>
      </c>
      <c r="O64" s="4"/>
      <c r="P64" s="14" t="str">
        <f t="shared" si="6"/>
        <v>2021-04</v>
      </c>
      <c r="Q64" s="21" t="str">
        <f t="shared" si="7"/>
        <v/>
      </c>
    </row>
    <row r="65" spans="1:17" x14ac:dyDescent="0.3">
      <c r="A65" s="4" t="s">
        <v>76</v>
      </c>
      <c r="B65" s="4" t="s">
        <v>276</v>
      </c>
      <c r="C65" s="4" t="s">
        <v>414</v>
      </c>
      <c r="D65" s="4">
        <v>38</v>
      </c>
      <c r="E65" s="4" t="s">
        <v>419</v>
      </c>
      <c r="F65" s="5">
        <v>18473</v>
      </c>
      <c r="G65" s="4" t="s">
        <v>425</v>
      </c>
      <c r="H65" s="11">
        <v>44483</v>
      </c>
      <c r="I65" s="11"/>
      <c r="J65" s="8">
        <f t="shared" ca="1" si="4"/>
        <v>44</v>
      </c>
      <c r="K65" s="8">
        <f t="shared" si="5"/>
        <v>0</v>
      </c>
      <c r="L65" s="4">
        <v>2</v>
      </c>
      <c r="M65" s="4">
        <v>52</v>
      </c>
      <c r="N65" s="4" t="s">
        <v>421</v>
      </c>
      <c r="O65" s="4"/>
      <c r="P65" s="14" t="str">
        <f t="shared" si="6"/>
        <v>2021-10</v>
      </c>
      <c r="Q65" s="21" t="str">
        <f t="shared" si="7"/>
        <v/>
      </c>
    </row>
    <row r="66" spans="1:17" x14ac:dyDescent="0.3">
      <c r="A66" s="4" t="s">
        <v>77</v>
      </c>
      <c r="B66" s="4" t="s">
        <v>277</v>
      </c>
      <c r="C66" s="4" t="s">
        <v>414</v>
      </c>
      <c r="D66" s="4">
        <v>47</v>
      </c>
      <c r="E66" s="4" t="s">
        <v>417</v>
      </c>
      <c r="F66" s="5">
        <v>13031</v>
      </c>
      <c r="G66" s="4" t="s">
        <v>425</v>
      </c>
      <c r="H66" s="11">
        <v>44035</v>
      </c>
      <c r="I66" s="11"/>
      <c r="J66" s="8">
        <f t="shared" ref="J66:J97" ca="1" si="8">IF(G66="Resigned", DATEDIF(H66, I66, "m"), DATEDIF(H66, TODAY(), "m"))</f>
        <v>59</v>
      </c>
      <c r="K66" s="8">
        <f t="shared" ref="K66:K97" si="9">IF(G66="Resigned", 1, 0)</f>
        <v>0</v>
      </c>
      <c r="L66" s="4">
        <v>1</v>
      </c>
      <c r="M66" s="4">
        <v>41</v>
      </c>
      <c r="N66" s="4" t="s">
        <v>422</v>
      </c>
      <c r="O66" s="4"/>
      <c r="P66" s="14" t="str">
        <f t="shared" ref="P66:P97" si="10">TEXT(H66, "yyyy-mm")</f>
        <v>2020-07</v>
      </c>
      <c r="Q66" s="21" t="str">
        <f t="shared" ref="Q66:Q97" si="11">IF(I66="", "", TEXT(I66, "yyyy-mm"))</f>
        <v/>
      </c>
    </row>
    <row r="67" spans="1:17" x14ac:dyDescent="0.3">
      <c r="A67" s="4" t="s">
        <v>78</v>
      </c>
      <c r="B67" s="4" t="s">
        <v>278</v>
      </c>
      <c r="C67" s="4" t="s">
        <v>414</v>
      </c>
      <c r="D67" s="4">
        <v>30</v>
      </c>
      <c r="E67" s="4" t="s">
        <v>418</v>
      </c>
      <c r="F67" s="5">
        <v>6729</v>
      </c>
      <c r="G67" s="4" t="s">
        <v>425</v>
      </c>
      <c r="H67" s="11">
        <v>45113</v>
      </c>
      <c r="I67" s="11"/>
      <c r="J67" s="8">
        <f t="shared" ca="1" si="8"/>
        <v>23</v>
      </c>
      <c r="K67" s="8">
        <f t="shared" si="9"/>
        <v>0</v>
      </c>
      <c r="L67" s="4">
        <v>4</v>
      </c>
      <c r="M67" s="4">
        <v>9</v>
      </c>
      <c r="N67" s="4" t="s">
        <v>421</v>
      </c>
      <c r="O67" s="4"/>
      <c r="P67" s="14" t="str">
        <f t="shared" si="10"/>
        <v>2023-07</v>
      </c>
      <c r="Q67" s="21" t="str">
        <f t="shared" si="11"/>
        <v/>
      </c>
    </row>
    <row r="68" spans="1:17" x14ac:dyDescent="0.3">
      <c r="A68" s="4" t="s">
        <v>79</v>
      </c>
      <c r="B68" s="4" t="s">
        <v>279</v>
      </c>
      <c r="C68" s="4" t="s">
        <v>413</v>
      </c>
      <c r="D68" s="4">
        <v>41</v>
      </c>
      <c r="E68" s="4" t="s">
        <v>418</v>
      </c>
      <c r="F68" s="5">
        <v>12102</v>
      </c>
      <c r="G68" s="4" t="s">
        <v>425</v>
      </c>
      <c r="H68" s="11">
        <v>44843</v>
      </c>
      <c r="I68" s="11"/>
      <c r="J68" s="8">
        <f t="shared" ca="1" si="8"/>
        <v>32</v>
      </c>
      <c r="K68" s="8">
        <f t="shared" si="9"/>
        <v>0</v>
      </c>
      <c r="L68" s="4">
        <v>4</v>
      </c>
      <c r="M68" s="4">
        <v>31</v>
      </c>
      <c r="N68" s="4" t="s">
        <v>423</v>
      </c>
      <c r="O68" s="4"/>
      <c r="P68" s="14" t="str">
        <f t="shared" si="10"/>
        <v>2022-10</v>
      </c>
      <c r="Q68" s="21" t="str">
        <f t="shared" si="11"/>
        <v/>
      </c>
    </row>
    <row r="69" spans="1:17" x14ac:dyDescent="0.3">
      <c r="A69" s="4" t="s">
        <v>80</v>
      </c>
      <c r="B69" s="4" t="s">
        <v>280</v>
      </c>
      <c r="C69" s="4" t="s">
        <v>414</v>
      </c>
      <c r="D69" s="4">
        <v>51</v>
      </c>
      <c r="E69" s="4" t="s">
        <v>419</v>
      </c>
      <c r="F69" s="5">
        <v>10934</v>
      </c>
      <c r="G69" s="4" t="s">
        <v>425</v>
      </c>
      <c r="H69" s="11">
        <v>44210</v>
      </c>
      <c r="I69" s="11"/>
      <c r="J69" s="8">
        <f t="shared" ca="1" si="8"/>
        <v>53</v>
      </c>
      <c r="K69" s="8">
        <f t="shared" si="9"/>
        <v>0</v>
      </c>
      <c r="L69" s="4">
        <v>5</v>
      </c>
      <c r="M69" s="4">
        <v>2</v>
      </c>
      <c r="N69" s="4" t="s">
        <v>420</v>
      </c>
      <c r="O69" s="4"/>
      <c r="P69" s="14" t="str">
        <f t="shared" si="10"/>
        <v>2021-01</v>
      </c>
      <c r="Q69" s="21" t="str">
        <f t="shared" si="11"/>
        <v/>
      </c>
    </row>
    <row r="70" spans="1:17" x14ac:dyDescent="0.3">
      <c r="A70" s="4" t="s">
        <v>81</v>
      </c>
      <c r="B70" s="4" t="s">
        <v>281</v>
      </c>
      <c r="C70" s="4" t="s">
        <v>413</v>
      </c>
      <c r="D70" s="4">
        <v>42</v>
      </c>
      <c r="E70" s="4" t="s">
        <v>415</v>
      </c>
      <c r="F70" s="5">
        <v>15413</v>
      </c>
      <c r="G70" s="4" t="s">
        <v>424</v>
      </c>
      <c r="H70" s="11">
        <v>44440</v>
      </c>
      <c r="I70" s="11">
        <v>45581</v>
      </c>
      <c r="J70" s="8">
        <f t="shared" ca="1" si="8"/>
        <v>37</v>
      </c>
      <c r="K70" s="8">
        <f t="shared" si="9"/>
        <v>1</v>
      </c>
      <c r="L70" s="4">
        <v>4</v>
      </c>
      <c r="M70" s="4">
        <v>8</v>
      </c>
      <c r="N70" s="4" t="s">
        <v>423</v>
      </c>
      <c r="O70" s="4" t="s">
        <v>428</v>
      </c>
      <c r="P70" s="14" t="str">
        <f t="shared" si="10"/>
        <v>2021-09</v>
      </c>
      <c r="Q70" s="21" t="str">
        <f t="shared" si="11"/>
        <v>2024-10</v>
      </c>
    </row>
    <row r="71" spans="1:17" x14ac:dyDescent="0.3">
      <c r="A71" s="4" t="s">
        <v>82</v>
      </c>
      <c r="B71" s="4" t="s">
        <v>282</v>
      </c>
      <c r="C71" s="4" t="s">
        <v>413</v>
      </c>
      <c r="D71" s="4">
        <v>26</v>
      </c>
      <c r="E71" s="4" t="s">
        <v>418</v>
      </c>
      <c r="F71" s="5">
        <v>19607</v>
      </c>
      <c r="G71" s="4" t="s">
        <v>425</v>
      </c>
      <c r="H71" s="11">
        <v>44084</v>
      </c>
      <c r="I71" s="11"/>
      <c r="J71" s="8">
        <f t="shared" ca="1" si="8"/>
        <v>57</v>
      </c>
      <c r="K71" s="8">
        <f t="shared" si="9"/>
        <v>0</v>
      </c>
      <c r="L71" s="4">
        <v>3</v>
      </c>
      <c r="M71" s="4">
        <v>32</v>
      </c>
      <c r="N71" s="4" t="s">
        <v>423</v>
      </c>
      <c r="O71" s="4"/>
      <c r="P71" s="14" t="str">
        <f t="shared" si="10"/>
        <v>2020-09</v>
      </c>
      <c r="Q71" s="21" t="str">
        <f t="shared" si="11"/>
        <v/>
      </c>
    </row>
    <row r="72" spans="1:17" x14ac:dyDescent="0.3">
      <c r="A72" s="4" t="s">
        <v>83</v>
      </c>
      <c r="B72" s="4" t="s">
        <v>283</v>
      </c>
      <c r="C72" s="4" t="s">
        <v>413</v>
      </c>
      <c r="D72" s="4">
        <v>22</v>
      </c>
      <c r="E72" s="4" t="s">
        <v>418</v>
      </c>
      <c r="F72" s="5">
        <v>18577</v>
      </c>
      <c r="G72" s="4" t="s">
        <v>425</v>
      </c>
      <c r="H72" s="11">
        <v>44098</v>
      </c>
      <c r="I72" s="11"/>
      <c r="J72" s="8">
        <f t="shared" ca="1" si="8"/>
        <v>57</v>
      </c>
      <c r="K72" s="8">
        <f t="shared" si="9"/>
        <v>0</v>
      </c>
      <c r="L72" s="4">
        <v>1</v>
      </c>
      <c r="M72" s="4">
        <v>37</v>
      </c>
      <c r="N72" s="4" t="s">
        <v>422</v>
      </c>
      <c r="O72" s="4"/>
      <c r="P72" s="14" t="str">
        <f t="shared" si="10"/>
        <v>2020-09</v>
      </c>
      <c r="Q72" s="21" t="str">
        <f t="shared" si="11"/>
        <v/>
      </c>
    </row>
    <row r="73" spans="1:17" x14ac:dyDescent="0.3">
      <c r="A73" s="4" t="s">
        <v>84</v>
      </c>
      <c r="B73" s="4" t="s">
        <v>284</v>
      </c>
      <c r="C73" s="4" t="s">
        <v>414</v>
      </c>
      <c r="D73" s="4">
        <v>51</v>
      </c>
      <c r="E73" s="4" t="s">
        <v>418</v>
      </c>
      <c r="F73" s="5">
        <v>12532</v>
      </c>
      <c r="G73" s="4" t="s">
        <v>424</v>
      </c>
      <c r="H73" s="11">
        <v>44873</v>
      </c>
      <c r="I73" s="11">
        <v>45373</v>
      </c>
      <c r="J73" s="8">
        <f t="shared" ca="1" si="8"/>
        <v>16</v>
      </c>
      <c r="K73" s="8">
        <f t="shared" si="9"/>
        <v>1</v>
      </c>
      <c r="L73" s="4">
        <v>2</v>
      </c>
      <c r="M73" s="4">
        <v>21</v>
      </c>
      <c r="N73" s="4" t="s">
        <v>421</v>
      </c>
      <c r="O73" s="4" t="s">
        <v>429</v>
      </c>
      <c r="P73" s="14" t="str">
        <f t="shared" si="10"/>
        <v>2022-11</v>
      </c>
      <c r="Q73" s="21" t="str">
        <f t="shared" si="11"/>
        <v>2024-03</v>
      </c>
    </row>
    <row r="74" spans="1:17" x14ac:dyDescent="0.3">
      <c r="A74" s="4" t="s">
        <v>85</v>
      </c>
      <c r="B74" s="4" t="s">
        <v>285</v>
      </c>
      <c r="C74" s="4" t="s">
        <v>414</v>
      </c>
      <c r="D74" s="4">
        <v>58</v>
      </c>
      <c r="E74" s="4" t="s">
        <v>415</v>
      </c>
      <c r="F74" s="5">
        <v>16588</v>
      </c>
      <c r="G74" s="4" t="s">
        <v>425</v>
      </c>
      <c r="H74" s="11">
        <v>44467</v>
      </c>
      <c r="I74" s="11"/>
      <c r="J74" s="8">
        <f t="shared" ca="1" si="8"/>
        <v>45</v>
      </c>
      <c r="K74" s="8">
        <f t="shared" si="9"/>
        <v>0</v>
      </c>
      <c r="L74" s="4">
        <v>3</v>
      </c>
      <c r="M74" s="4">
        <v>55</v>
      </c>
      <c r="N74" s="4" t="s">
        <v>423</v>
      </c>
      <c r="O74" s="4"/>
      <c r="P74" s="14" t="str">
        <f t="shared" si="10"/>
        <v>2021-09</v>
      </c>
      <c r="Q74" s="21" t="str">
        <f t="shared" si="11"/>
        <v/>
      </c>
    </row>
    <row r="75" spans="1:17" x14ac:dyDescent="0.3">
      <c r="A75" s="4" t="s">
        <v>86</v>
      </c>
      <c r="B75" s="4" t="s">
        <v>286</v>
      </c>
      <c r="C75" s="4" t="s">
        <v>414</v>
      </c>
      <c r="D75" s="4">
        <v>28</v>
      </c>
      <c r="E75" s="4" t="s">
        <v>415</v>
      </c>
      <c r="F75" s="5">
        <v>7506</v>
      </c>
      <c r="G75" s="4" t="s">
        <v>424</v>
      </c>
      <c r="H75" s="11">
        <v>45097</v>
      </c>
      <c r="I75" s="11">
        <v>45565</v>
      </c>
      <c r="J75" s="8">
        <f t="shared" ca="1" si="8"/>
        <v>15</v>
      </c>
      <c r="K75" s="8">
        <f t="shared" si="9"/>
        <v>1</v>
      </c>
      <c r="L75" s="4">
        <v>3</v>
      </c>
      <c r="M75" s="4">
        <v>6</v>
      </c>
      <c r="N75" s="4" t="s">
        <v>423</v>
      </c>
      <c r="O75" s="4" t="s">
        <v>427</v>
      </c>
      <c r="P75" s="14" t="str">
        <f t="shared" si="10"/>
        <v>2023-06</v>
      </c>
      <c r="Q75" s="21" t="str">
        <f t="shared" si="11"/>
        <v>2024-09</v>
      </c>
    </row>
    <row r="76" spans="1:17" x14ac:dyDescent="0.3">
      <c r="A76" s="4" t="s">
        <v>87</v>
      </c>
      <c r="B76" s="4" t="s">
        <v>287</v>
      </c>
      <c r="C76" s="4" t="s">
        <v>413</v>
      </c>
      <c r="D76" s="4">
        <v>26</v>
      </c>
      <c r="E76" s="4" t="s">
        <v>417</v>
      </c>
      <c r="F76" s="5">
        <v>12135</v>
      </c>
      <c r="G76" s="4" t="s">
        <v>424</v>
      </c>
      <c r="H76" s="11">
        <v>44210</v>
      </c>
      <c r="I76" s="11">
        <v>44987</v>
      </c>
      <c r="J76" s="8">
        <f t="shared" ca="1" si="8"/>
        <v>25</v>
      </c>
      <c r="K76" s="8">
        <f t="shared" si="9"/>
        <v>1</v>
      </c>
      <c r="L76" s="4">
        <v>4</v>
      </c>
      <c r="M76" s="4">
        <v>55</v>
      </c>
      <c r="N76" s="4" t="s">
        <v>420</v>
      </c>
      <c r="O76" s="4" t="s">
        <v>427</v>
      </c>
      <c r="P76" s="14" t="str">
        <f t="shared" si="10"/>
        <v>2021-01</v>
      </c>
      <c r="Q76" s="21" t="str">
        <f t="shared" si="11"/>
        <v>2023-03</v>
      </c>
    </row>
    <row r="77" spans="1:17" x14ac:dyDescent="0.3">
      <c r="A77" s="4" t="s">
        <v>88</v>
      </c>
      <c r="B77" s="4" t="s">
        <v>288</v>
      </c>
      <c r="C77" s="4" t="s">
        <v>413</v>
      </c>
      <c r="D77" s="4">
        <v>56</v>
      </c>
      <c r="E77" s="4" t="s">
        <v>417</v>
      </c>
      <c r="F77" s="5">
        <v>7885</v>
      </c>
      <c r="G77" s="4" t="s">
        <v>425</v>
      </c>
      <c r="H77" s="11">
        <v>45004</v>
      </c>
      <c r="I77" s="11"/>
      <c r="J77" s="8">
        <f t="shared" ca="1" si="8"/>
        <v>27</v>
      </c>
      <c r="K77" s="8">
        <f t="shared" si="9"/>
        <v>0</v>
      </c>
      <c r="L77" s="4">
        <v>1</v>
      </c>
      <c r="M77" s="4">
        <v>54</v>
      </c>
      <c r="N77" s="4" t="s">
        <v>420</v>
      </c>
      <c r="O77" s="4"/>
      <c r="P77" s="14" t="str">
        <f t="shared" si="10"/>
        <v>2023-03</v>
      </c>
      <c r="Q77" s="21" t="str">
        <f t="shared" si="11"/>
        <v/>
      </c>
    </row>
    <row r="78" spans="1:17" x14ac:dyDescent="0.3">
      <c r="A78" s="4" t="s">
        <v>89</v>
      </c>
      <c r="B78" s="4" t="s">
        <v>289</v>
      </c>
      <c r="C78" s="4" t="s">
        <v>414</v>
      </c>
      <c r="D78" s="4">
        <v>35</v>
      </c>
      <c r="E78" s="4" t="s">
        <v>418</v>
      </c>
      <c r="F78" s="5">
        <v>17022</v>
      </c>
      <c r="G78" s="4" t="s">
        <v>424</v>
      </c>
      <c r="H78" s="11">
        <v>45363</v>
      </c>
      <c r="I78" s="11">
        <v>45383</v>
      </c>
      <c r="J78" s="8">
        <f t="shared" ca="1" si="8"/>
        <v>0</v>
      </c>
      <c r="K78" s="8">
        <f t="shared" si="9"/>
        <v>1</v>
      </c>
      <c r="L78" s="4">
        <v>2</v>
      </c>
      <c r="M78" s="4">
        <v>28</v>
      </c>
      <c r="N78" s="4" t="s">
        <v>421</v>
      </c>
      <c r="O78" s="4" t="s">
        <v>427</v>
      </c>
      <c r="P78" s="14" t="str">
        <f t="shared" si="10"/>
        <v>2024-03</v>
      </c>
      <c r="Q78" s="21" t="str">
        <f t="shared" si="11"/>
        <v>2024-04</v>
      </c>
    </row>
    <row r="79" spans="1:17" x14ac:dyDescent="0.3">
      <c r="A79" s="4" t="s">
        <v>90</v>
      </c>
      <c r="B79" s="4" t="s">
        <v>290</v>
      </c>
      <c r="C79" s="4" t="s">
        <v>413</v>
      </c>
      <c r="D79" s="4">
        <v>54</v>
      </c>
      <c r="E79" s="4" t="s">
        <v>415</v>
      </c>
      <c r="F79" s="5">
        <v>13548</v>
      </c>
      <c r="G79" s="4" t="s">
        <v>425</v>
      </c>
      <c r="H79" s="11">
        <v>45183</v>
      </c>
      <c r="I79" s="11"/>
      <c r="J79" s="8">
        <f t="shared" ca="1" si="8"/>
        <v>21</v>
      </c>
      <c r="K79" s="8">
        <f t="shared" si="9"/>
        <v>0</v>
      </c>
      <c r="L79" s="4">
        <v>3</v>
      </c>
      <c r="M79" s="4">
        <v>6</v>
      </c>
      <c r="N79" s="4" t="s">
        <v>421</v>
      </c>
      <c r="O79" s="4"/>
      <c r="P79" s="14" t="str">
        <f t="shared" si="10"/>
        <v>2023-09</v>
      </c>
      <c r="Q79" s="21" t="str">
        <f t="shared" si="11"/>
        <v/>
      </c>
    </row>
    <row r="80" spans="1:17" x14ac:dyDescent="0.3">
      <c r="A80" s="4" t="s">
        <v>91</v>
      </c>
      <c r="B80" s="4" t="s">
        <v>291</v>
      </c>
      <c r="C80" s="4" t="s">
        <v>414</v>
      </c>
      <c r="D80" s="4">
        <v>38</v>
      </c>
      <c r="E80" s="4" t="s">
        <v>415</v>
      </c>
      <c r="F80" s="5">
        <v>15657</v>
      </c>
      <c r="G80" s="4" t="s">
        <v>425</v>
      </c>
      <c r="H80" s="11">
        <v>44776</v>
      </c>
      <c r="I80" s="11"/>
      <c r="J80" s="8">
        <f t="shared" ca="1" si="8"/>
        <v>35</v>
      </c>
      <c r="K80" s="8">
        <f t="shared" si="9"/>
        <v>0</v>
      </c>
      <c r="L80" s="4">
        <v>5</v>
      </c>
      <c r="M80" s="4">
        <v>33</v>
      </c>
      <c r="N80" s="4" t="s">
        <v>422</v>
      </c>
      <c r="O80" s="4"/>
      <c r="P80" s="14" t="str">
        <f t="shared" si="10"/>
        <v>2022-08</v>
      </c>
      <c r="Q80" s="21" t="str">
        <f t="shared" si="11"/>
        <v/>
      </c>
    </row>
    <row r="81" spans="1:17" x14ac:dyDescent="0.3">
      <c r="A81" s="4" t="s">
        <v>92</v>
      </c>
      <c r="B81" s="4" t="s">
        <v>292</v>
      </c>
      <c r="C81" s="4" t="s">
        <v>414</v>
      </c>
      <c r="D81" s="4">
        <v>30</v>
      </c>
      <c r="E81" s="4" t="s">
        <v>419</v>
      </c>
      <c r="F81" s="5">
        <v>9425</v>
      </c>
      <c r="G81" s="4" t="s">
        <v>424</v>
      </c>
      <c r="H81" s="11">
        <v>44173</v>
      </c>
      <c r="I81" s="11">
        <v>44456</v>
      </c>
      <c r="J81" s="8">
        <f t="shared" ca="1" si="8"/>
        <v>9</v>
      </c>
      <c r="K81" s="8">
        <f t="shared" si="9"/>
        <v>1</v>
      </c>
      <c r="L81" s="4">
        <v>2</v>
      </c>
      <c r="M81" s="4">
        <v>58</v>
      </c>
      <c r="N81" s="4" t="s">
        <v>421</v>
      </c>
      <c r="O81" s="4" t="s">
        <v>429</v>
      </c>
      <c r="P81" s="14" t="str">
        <f t="shared" si="10"/>
        <v>2020-12</v>
      </c>
      <c r="Q81" s="21" t="str">
        <f t="shared" si="11"/>
        <v>2021-09</v>
      </c>
    </row>
    <row r="82" spans="1:17" x14ac:dyDescent="0.3">
      <c r="A82" s="4" t="s">
        <v>93</v>
      </c>
      <c r="B82" s="4" t="s">
        <v>293</v>
      </c>
      <c r="C82" s="4" t="s">
        <v>414</v>
      </c>
      <c r="D82" s="4">
        <v>44</v>
      </c>
      <c r="E82" s="4" t="s">
        <v>418</v>
      </c>
      <c r="F82" s="5">
        <v>15091</v>
      </c>
      <c r="G82" s="4" t="s">
        <v>424</v>
      </c>
      <c r="H82" s="11">
        <v>45369</v>
      </c>
      <c r="I82" s="11">
        <v>45546</v>
      </c>
      <c r="J82" s="8">
        <f t="shared" ca="1" si="8"/>
        <v>5</v>
      </c>
      <c r="K82" s="8">
        <f t="shared" si="9"/>
        <v>1</v>
      </c>
      <c r="L82" s="4">
        <v>4</v>
      </c>
      <c r="M82" s="4">
        <v>29</v>
      </c>
      <c r="N82" s="4" t="s">
        <v>420</v>
      </c>
      <c r="O82" s="4" t="s">
        <v>428</v>
      </c>
      <c r="P82" s="14" t="str">
        <f t="shared" si="10"/>
        <v>2024-03</v>
      </c>
      <c r="Q82" s="21" t="str">
        <f t="shared" si="11"/>
        <v>2024-09</v>
      </c>
    </row>
    <row r="83" spans="1:17" x14ac:dyDescent="0.3">
      <c r="A83" s="4" t="s">
        <v>94</v>
      </c>
      <c r="B83" s="4" t="s">
        <v>294</v>
      </c>
      <c r="C83" s="4" t="s">
        <v>413</v>
      </c>
      <c r="D83" s="4">
        <v>26</v>
      </c>
      <c r="E83" s="4" t="s">
        <v>417</v>
      </c>
      <c r="F83" s="5">
        <v>18241</v>
      </c>
      <c r="G83" s="4" t="s">
        <v>425</v>
      </c>
      <c r="H83" s="11">
        <v>44033</v>
      </c>
      <c r="I83" s="11"/>
      <c r="J83" s="8">
        <f t="shared" ca="1" si="8"/>
        <v>59</v>
      </c>
      <c r="K83" s="8">
        <f t="shared" si="9"/>
        <v>0</v>
      </c>
      <c r="L83" s="4">
        <v>1</v>
      </c>
      <c r="M83" s="4">
        <v>0</v>
      </c>
      <c r="N83" s="4" t="s">
        <v>421</v>
      </c>
      <c r="O83" s="4"/>
      <c r="P83" s="14" t="str">
        <f t="shared" si="10"/>
        <v>2020-07</v>
      </c>
      <c r="Q83" s="21" t="str">
        <f t="shared" si="11"/>
        <v/>
      </c>
    </row>
    <row r="84" spans="1:17" x14ac:dyDescent="0.3">
      <c r="A84" s="4" t="s">
        <v>95</v>
      </c>
      <c r="B84" s="4" t="s">
        <v>295</v>
      </c>
      <c r="C84" s="4" t="s">
        <v>414</v>
      </c>
      <c r="D84" s="4">
        <v>37</v>
      </c>
      <c r="E84" s="4" t="s">
        <v>419</v>
      </c>
      <c r="F84" s="5">
        <v>13817</v>
      </c>
      <c r="G84" s="4" t="s">
        <v>425</v>
      </c>
      <c r="H84" s="11">
        <v>44905</v>
      </c>
      <c r="I84" s="11"/>
      <c r="J84" s="8">
        <f t="shared" ca="1" si="8"/>
        <v>30</v>
      </c>
      <c r="K84" s="8">
        <f t="shared" si="9"/>
        <v>0</v>
      </c>
      <c r="L84" s="4">
        <v>5</v>
      </c>
      <c r="M84" s="4">
        <v>46</v>
      </c>
      <c r="N84" s="4" t="s">
        <v>423</v>
      </c>
      <c r="O84" s="4"/>
      <c r="P84" s="14" t="str">
        <f t="shared" si="10"/>
        <v>2022-12</v>
      </c>
      <c r="Q84" s="21" t="str">
        <f t="shared" si="11"/>
        <v/>
      </c>
    </row>
    <row r="85" spans="1:17" x14ac:dyDescent="0.3">
      <c r="A85" s="4" t="s">
        <v>96</v>
      </c>
      <c r="B85" s="4" t="s">
        <v>296</v>
      </c>
      <c r="C85" s="4" t="s">
        <v>413</v>
      </c>
      <c r="D85" s="4">
        <v>45</v>
      </c>
      <c r="E85" s="4" t="s">
        <v>415</v>
      </c>
      <c r="F85" s="5">
        <v>17691</v>
      </c>
      <c r="G85" s="4" t="s">
        <v>424</v>
      </c>
      <c r="H85" s="11">
        <v>44455</v>
      </c>
      <c r="I85" s="11">
        <v>45502</v>
      </c>
      <c r="J85" s="8">
        <f t="shared" ca="1" si="8"/>
        <v>34</v>
      </c>
      <c r="K85" s="8">
        <f t="shared" si="9"/>
        <v>1</v>
      </c>
      <c r="L85" s="4">
        <v>2</v>
      </c>
      <c r="M85" s="4">
        <v>9</v>
      </c>
      <c r="N85" s="4" t="s">
        <v>421</v>
      </c>
      <c r="O85" s="4" t="s">
        <v>427</v>
      </c>
      <c r="P85" s="14" t="str">
        <f t="shared" si="10"/>
        <v>2021-09</v>
      </c>
      <c r="Q85" s="21" t="str">
        <f t="shared" si="11"/>
        <v>2024-07</v>
      </c>
    </row>
    <row r="86" spans="1:17" x14ac:dyDescent="0.3">
      <c r="A86" s="4" t="s">
        <v>97</v>
      </c>
      <c r="B86" s="4" t="s">
        <v>297</v>
      </c>
      <c r="C86" s="4" t="s">
        <v>413</v>
      </c>
      <c r="D86" s="4">
        <v>40</v>
      </c>
      <c r="E86" s="4" t="s">
        <v>417</v>
      </c>
      <c r="F86" s="5">
        <v>12921</v>
      </c>
      <c r="G86" s="4" t="s">
        <v>425</v>
      </c>
      <c r="H86" s="11">
        <v>44743</v>
      </c>
      <c r="I86" s="11"/>
      <c r="J86" s="8">
        <f t="shared" ca="1" si="8"/>
        <v>36</v>
      </c>
      <c r="K86" s="8">
        <f t="shared" si="9"/>
        <v>0</v>
      </c>
      <c r="L86" s="4">
        <v>2</v>
      </c>
      <c r="M86" s="4">
        <v>26</v>
      </c>
      <c r="N86" s="4" t="s">
        <v>421</v>
      </c>
      <c r="O86" s="4"/>
      <c r="P86" s="14" t="str">
        <f t="shared" si="10"/>
        <v>2022-07</v>
      </c>
      <c r="Q86" s="21" t="str">
        <f t="shared" si="11"/>
        <v/>
      </c>
    </row>
    <row r="87" spans="1:17" x14ac:dyDescent="0.3">
      <c r="A87" s="4" t="s">
        <v>98</v>
      </c>
      <c r="B87" s="4" t="s">
        <v>298</v>
      </c>
      <c r="C87" s="4" t="s">
        <v>414</v>
      </c>
      <c r="D87" s="4">
        <v>32</v>
      </c>
      <c r="E87" s="4" t="s">
        <v>418</v>
      </c>
      <c r="F87" s="5">
        <v>12616</v>
      </c>
      <c r="G87" s="4" t="s">
        <v>425</v>
      </c>
      <c r="H87" s="11">
        <v>44757</v>
      </c>
      <c r="I87" s="11"/>
      <c r="J87" s="8">
        <f t="shared" ca="1" si="8"/>
        <v>35</v>
      </c>
      <c r="K87" s="8">
        <f t="shared" si="9"/>
        <v>0</v>
      </c>
      <c r="L87" s="4">
        <v>3</v>
      </c>
      <c r="M87" s="4">
        <v>55</v>
      </c>
      <c r="N87" s="4" t="s">
        <v>422</v>
      </c>
      <c r="O87" s="4"/>
      <c r="P87" s="14" t="str">
        <f t="shared" si="10"/>
        <v>2022-07</v>
      </c>
      <c r="Q87" s="21" t="str">
        <f t="shared" si="11"/>
        <v/>
      </c>
    </row>
    <row r="88" spans="1:17" x14ac:dyDescent="0.3">
      <c r="A88" s="4" t="s">
        <v>99</v>
      </c>
      <c r="B88" s="4" t="s">
        <v>299</v>
      </c>
      <c r="C88" s="4" t="s">
        <v>414</v>
      </c>
      <c r="D88" s="4">
        <v>50</v>
      </c>
      <c r="E88" s="4" t="s">
        <v>415</v>
      </c>
      <c r="F88" s="5">
        <v>12136</v>
      </c>
      <c r="G88" s="4" t="s">
        <v>425</v>
      </c>
      <c r="H88" s="11">
        <v>44698</v>
      </c>
      <c r="I88" s="11"/>
      <c r="J88" s="8">
        <f t="shared" ca="1" si="8"/>
        <v>37</v>
      </c>
      <c r="K88" s="8">
        <f t="shared" si="9"/>
        <v>0</v>
      </c>
      <c r="L88" s="4">
        <v>2</v>
      </c>
      <c r="M88" s="4">
        <v>41</v>
      </c>
      <c r="N88" s="4" t="s">
        <v>423</v>
      </c>
      <c r="O88" s="4"/>
      <c r="P88" s="14" t="str">
        <f t="shared" si="10"/>
        <v>2022-05</v>
      </c>
      <c r="Q88" s="21" t="str">
        <f t="shared" si="11"/>
        <v/>
      </c>
    </row>
    <row r="89" spans="1:17" x14ac:dyDescent="0.3">
      <c r="A89" s="4" t="s">
        <v>100</v>
      </c>
      <c r="B89" s="4" t="s">
        <v>300</v>
      </c>
      <c r="C89" s="4" t="s">
        <v>414</v>
      </c>
      <c r="D89" s="4">
        <v>56</v>
      </c>
      <c r="E89" s="4" t="s">
        <v>418</v>
      </c>
      <c r="F89" s="5">
        <v>18528</v>
      </c>
      <c r="G89" s="4" t="s">
        <v>425</v>
      </c>
      <c r="H89" s="11">
        <v>44543</v>
      </c>
      <c r="I89" s="11"/>
      <c r="J89" s="8">
        <f t="shared" ca="1" si="8"/>
        <v>42</v>
      </c>
      <c r="K89" s="8">
        <f t="shared" si="9"/>
        <v>0</v>
      </c>
      <c r="L89" s="4">
        <v>1</v>
      </c>
      <c r="M89" s="4">
        <v>9</v>
      </c>
      <c r="N89" s="4" t="s">
        <v>422</v>
      </c>
      <c r="O89" s="4"/>
      <c r="P89" s="14" t="str">
        <f t="shared" si="10"/>
        <v>2021-12</v>
      </c>
      <c r="Q89" s="21" t="str">
        <f t="shared" si="11"/>
        <v/>
      </c>
    </row>
    <row r="90" spans="1:17" x14ac:dyDescent="0.3">
      <c r="A90" s="4" t="s">
        <v>101</v>
      </c>
      <c r="B90" s="4" t="s">
        <v>301</v>
      </c>
      <c r="C90" s="4" t="s">
        <v>414</v>
      </c>
      <c r="D90" s="4">
        <v>41</v>
      </c>
      <c r="E90" s="4" t="s">
        <v>419</v>
      </c>
      <c r="F90" s="5">
        <v>16977</v>
      </c>
      <c r="G90" s="4" t="s">
        <v>424</v>
      </c>
      <c r="H90" s="11">
        <v>44300</v>
      </c>
      <c r="I90" s="11">
        <v>45598</v>
      </c>
      <c r="J90" s="8">
        <f t="shared" ca="1" si="8"/>
        <v>42</v>
      </c>
      <c r="K90" s="8">
        <f t="shared" si="9"/>
        <v>1</v>
      </c>
      <c r="L90" s="4">
        <v>1</v>
      </c>
      <c r="M90" s="4">
        <v>4</v>
      </c>
      <c r="N90" s="4" t="s">
        <v>420</v>
      </c>
      <c r="O90" s="4" t="s">
        <v>430</v>
      </c>
      <c r="P90" s="14" t="str">
        <f t="shared" si="10"/>
        <v>2021-04</v>
      </c>
      <c r="Q90" s="21" t="str">
        <f t="shared" si="11"/>
        <v>2024-11</v>
      </c>
    </row>
    <row r="91" spans="1:17" x14ac:dyDescent="0.3">
      <c r="A91" s="4" t="s">
        <v>102</v>
      </c>
      <c r="B91" s="4" t="s">
        <v>302</v>
      </c>
      <c r="C91" s="4" t="s">
        <v>413</v>
      </c>
      <c r="D91" s="4">
        <v>55</v>
      </c>
      <c r="E91" s="4" t="s">
        <v>419</v>
      </c>
      <c r="F91" s="5">
        <v>14707</v>
      </c>
      <c r="G91" s="4" t="s">
        <v>425</v>
      </c>
      <c r="H91" s="11">
        <v>44093</v>
      </c>
      <c r="I91" s="11"/>
      <c r="J91" s="8">
        <f t="shared" ca="1" si="8"/>
        <v>57</v>
      </c>
      <c r="K91" s="8">
        <f t="shared" si="9"/>
        <v>0</v>
      </c>
      <c r="L91" s="4">
        <v>2</v>
      </c>
      <c r="M91" s="4">
        <v>30</v>
      </c>
      <c r="N91" s="4" t="s">
        <v>421</v>
      </c>
      <c r="O91" s="4"/>
      <c r="P91" s="14" t="str">
        <f t="shared" si="10"/>
        <v>2020-09</v>
      </c>
      <c r="Q91" s="21" t="str">
        <f t="shared" si="11"/>
        <v/>
      </c>
    </row>
    <row r="92" spans="1:17" x14ac:dyDescent="0.3">
      <c r="A92" s="4" t="s">
        <v>103</v>
      </c>
      <c r="B92" s="4" t="s">
        <v>303</v>
      </c>
      <c r="C92" s="4" t="s">
        <v>413</v>
      </c>
      <c r="D92" s="4">
        <v>22</v>
      </c>
      <c r="E92" s="4" t="s">
        <v>419</v>
      </c>
      <c r="F92" s="5">
        <v>9397</v>
      </c>
      <c r="G92" s="4" t="s">
        <v>424</v>
      </c>
      <c r="H92" s="11">
        <v>44406</v>
      </c>
      <c r="I92" s="11">
        <v>45742</v>
      </c>
      <c r="J92" s="8">
        <f t="shared" ca="1" si="8"/>
        <v>43</v>
      </c>
      <c r="K92" s="8">
        <f t="shared" si="9"/>
        <v>1</v>
      </c>
      <c r="L92" s="4">
        <v>3</v>
      </c>
      <c r="M92" s="4">
        <v>50</v>
      </c>
      <c r="N92" s="4" t="s">
        <v>421</v>
      </c>
      <c r="O92" s="4" t="s">
        <v>427</v>
      </c>
      <c r="P92" s="14" t="str">
        <f t="shared" si="10"/>
        <v>2021-07</v>
      </c>
      <c r="Q92" s="21" t="str">
        <f t="shared" si="11"/>
        <v>2025-03</v>
      </c>
    </row>
    <row r="93" spans="1:17" x14ac:dyDescent="0.3">
      <c r="A93" s="4" t="s">
        <v>104</v>
      </c>
      <c r="B93" s="4" t="s">
        <v>304</v>
      </c>
      <c r="C93" s="4" t="s">
        <v>414</v>
      </c>
      <c r="D93" s="4">
        <v>57</v>
      </c>
      <c r="E93" s="4" t="s">
        <v>416</v>
      </c>
      <c r="F93" s="5">
        <v>10280</v>
      </c>
      <c r="G93" s="4" t="s">
        <v>424</v>
      </c>
      <c r="H93" s="11">
        <v>45352</v>
      </c>
      <c r="I93" s="11">
        <v>45798</v>
      </c>
      <c r="J93" s="8">
        <f t="shared" ca="1" si="8"/>
        <v>14</v>
      </c>
      <c r="K93" s="8">
        <f t="shared" si="9"/>
        <v>1</v>
      </c>
      <c r="L93" s="4">
        <v>5</v>
      </c>
      <c r="M93" s="4">
        <v>16</v>
      </c>
      <c r="N93" s="4" t="s">
        <v>420</v>
      </c>
      <c r="O93" s="4" t="s">
        <v>426</v>
      </c>
      <c r="P93" s="14" t="str">
        <f t="shared" si="10"/>
        <v>2024-03</v>
      </c>
      <c r="Q93" s="21" t="str">
        <f t="shared" si="11"/>
        <v>2025-05</v>
      </c>
    </row>
    <row r="94" spans="1:17" x14ac:dyDescent="0.3">
      <c r="A94" s="4" t="s">
        <v>105</v>
      </c>
      <c r="B94" s="4" t="s">
        <v>305</v>
      </c>
      <c r="C94" s="4" t="s">
        <v>413</v>
      </c>
      <c r="D94" s="4">
        <v>41</v>
      </c>
      <c r="E94" s="4" t="s">
        <v>418</v>
      </c>
      <c r="F94" s="5">
        <v>18954</v>
      </c>
      <c r="G94" s="4" t="s">
        <v>425</v>
      </c>
      <c r="H94" s="11">
        <v>44756</v>
      </c>
      <c r="I94" s="11"/>
      <c r="J94" s="8">
        <f t="shared" ca="1" si="8"/>
        <v>35</v>
      </c>
      <c r="K94" s="8">
        <f t="shared" si="9"/>
        <v>0</v>
      </c>
      <c r="L94" s="4">
        <v>5</v>
      </c>
      <c r="M94" s="4">
        <v>21</v>
      </c>
      <c r="N94" s="4" t="s">
        <v>422</v>
      </c>
      <c r="O94" s="4"/>
      <c r="P94" s="14" t="str">
        <f t="shared" si="10"/>
        <v>2022-07</v>
      </c>
      <c r="Q94" s="21" t="str">
        <f t="shared" si="11"/>
        <v/>
      </c>
    </row>
    <row r="95" spans="1:17" x14ac:dyDescent="0.3">
      <c r="A95" s="4" t="s">
        <v>106</v>
      </c>
      <c r="B95" s="4" t="s">
        <v>306</v>
      </c>
      <c r="C95" s="4" t="s">
        <v>413</v>
      </c>
      <c r="D95" s="4">
        <v>28</v>
      </c>
      <c r="E95" s="4" t="s">
        <v>419</v>
      </c>
      <c r="F95" s="5">
        <v>9022</v>
      </c>
      <c r="G95" s="4" t="s">
        <v>424</v>
      </c>
      <c r="H95" s="11">
        <v>44191</v>
      </c>
      <c r="I95" s="11">
        <v>44255</v>
      </c>
      <c r="J95" s="8">
        <f t="shared" ca="1" si="8"/>
        <v>2</v>
      </c>
      <c r="K95" s="8">
        <f t="shared" si="9"/>
        <v>1</v>
      </c>
      <c r="L95" s="4">
        <v>3</v>
      </c>
      <c r="M95" s="4">
        <v>39</v>
      </c>
      <c r="N95" s="4" t="s">
        <v>423</v>
      </c>
      <c r="O95" s="4" t="s">
        <v>430</v>
      </c>
      <c r="P95" s="14" t="str">
        <f t="shared" si="10"/>
        <v>2020-12</v>
      </c>
      <c r="Q95" s="21" t="str">
        <f t="shared" si="11"/>
        <v>2021-02</v>
      </c>
    </row>
    <row r="96" spans="1:17" x14ac:dyDescent="0.3">
      <c r="A96" s="4" t="s">
        <v>107</v>
      </c>
      <c r="B96" s="4" t="s">
        <v>307</v>
      </c>
      <c r="C96" s="4" t="s">
        <v>413</v>
      </c>
      <c r="D96" s="4">
        <v>30</v>
      </c>
      <c r="E96" s="4" t="s">
        <v>419</v>
      </c>
      <c r="F96" s="5">
        <v>18610</v>
      </c>
      <c r="G96" s="4" t="s">
        <v>425</v>
      </c>
      <c r="H96" s="11">
        <v>45291</v>
      </c>
      <c r="I96" s="11"/>
      <c r="J96" s="8">
        <f t="shared" ca="1" si="8"/>
        <v>18</v>
      </c>
      <c r="K96" s="8">
        <f t="shared" si="9"/>
        <v>0</v>
      </c>
      <c r="L96" s="4">
        <v>4</v>
      </c>
      <c r="M96" s="4">
        <v>44</v>
      </c>
      <c r="N96" s="4" t="s">
        <v>422</v>
      </c>
      <c r="O96" s="4"/>
      <c r="P96" s="14" t="str">
        <f t="shared" si="10"/>
        <v>2023-12</v>
      </c>
      <c r="Q96" s="21" t="str">
        <f t="shared" si="11"/>
        <v/>
      </c>
    </row>
    <row r="97" spans="1:17" x14ac:dyDescent="0.3">
      <c r="A97" s="4" t="s">
        <v>108</v>
      </c>
      <c r="B97" s="4" t="s">
        <v>308</v>
      </c>
      <c r="C97" s="4" t="s">
        <v>413</v>
      </c>
      <c r="D97" s="4">
        <v>38</v>
      </c>
      <c r="E97" s="4" t="s">
        <v>418</v>
      </c>
      <c r="F97" s="5">
        <v>6419</v>
      </c>
      <c r="G97" s="4" t="s">
        <v>425</v>
      </c>
      <c r="H97" s="11">
        <v>44115</v>
      </c>
      <c r="I97" s="11"/>
      <c r="J97" s="8">
        <f t="shared" ca="1" si="8"/>
        <v>56</v>
      </c>
      <c r="K97" s="8">
        <f t="shared" si="9"/>
        <v>0</v>
      </c>
      <c r="L97" s="4">
        <v>1</v>
      </c>
      <c r="M97" s="4">
        <v>25</v>
      </c>
      <c r="N97" s="4" t="s">
        <v>422</v>
      </c>
      <c r="O97" s="4"/>
      <c r="P97" s="14" t="str">
        <f t="shared" si="10"/>
        <v>2020-10</v>
      </c>
      <c r="Q97" s="21" t="str">
        <f t="shared" si="11"/>
        <v/>
      </c>
    </row>
    <row r="98" spans="1:17" x14ac:dyDescent="0.3">
      <c r="A98" s="4" t="s">
        <v>109</v>
      </c>
      <c r="B98" s="4" t="s">
        <v>309</v>
      </c>
      <c r="C98" s="4" t="s">
        <v>413</v>
      </c>
      <c r="D98" s="4">
        <v>29</v>
      </c>
      <c r="E98" s="4" t="s">
        <v>419</v>
      </c>
      <c r="F98" s="5">
        <v>9569</v>
      </c>
      <c r="G98" s="4" t="s">
        <v>425</v>
      </c>
      <c r="H98" s="11">
        <v>44636</v>
      </c>
      <c r="I98" s="11"/>
      <c r="J98" s="8">
        <f t="shared" ref="J98:J129" ca="1" si="12">IF(G98="Resigned", DATEDIF(H98, I98, "m"), DATEDIF(H98, TODAY(), "m"))</f>
        <v>39</v>
      </c>
      <c r="K98" s="8">
        <f t="shared" ref="K98:K129" si="13">IF(G98="Resigned", 1, 0)</f>
        <v>0</v>
      </c>
      <c r="L98" s="4">
        <v>4</v>
      </c>
      <c r="M98" s="4">
        <v>41</v>
      </c>
      <c r="N98" s="4" t="s">
        <v>423</v>
      </c>
      <c r="O98" s="4"/>
      <c r="P98" s="14" t="str">
        <f t="shared" ref="P98:P129" si="14">TEXT(H98, "yyyy-mm")</f>
        <v>2022-03</v>
      </c>
      <c r="Q98" s="21" t="str">
        <f t="shared" ref="Q98:Q129" si="15">IF(I98="", "", TEXT(I98, "yyyy-mm"))</f>
        <v/>
      </c>
    </row>
    <row r="99" spans="1:17" x14ac:dyDescent="0.3">
      <c r="A99" s="4" t="s">
        <v>110</v>
      </c>
      <c r="B99" s="4" t="s">
        <v>310</v>
      </c>
      <c r="C99" s="4" t="s">
        <v>414</v>
      </c>
      <c r="D99" s="4">
        <v>28</v>
      </c>
      <c r="E99" s="4" t="s">
        <v>418</v>
      </c>
      <c r="F99" s="5">
        <v>19444</v>
      </c>
      <c r="G99" s="4" t="s">
        <v>425</v>
      </c>
      <c r="H99" s="11">
        <v>44777</v>
      </c>
      <c r="I99" s="11"/>
      <c r="J99" s="8">
        <f t="shared" ca="1" si="12"/>
        <v>34</v>
      </c>
      <c r="K99" s="8">
        <f t="shared" si="13"/>
        <v>0</v>
      </c>
      <c r="L99" s="4">
        <v>3</v>
      </c>
      <c r="M99" s="4">
        <v>5</v>
      </c>
      <c r="N99" s="4" t="s">
        <v>421</v>
      </c>
      <c r="O99" s="4"/>
      <c r="P99" s="14" t="str">
        <f t="shared" si="14"/>
        <v>2022-08</v>
      </c>
      <c r="Q99" s="21" t="str">
        <f t="shared" si="15"/>
        <v/>
      </c>
    </row>
    <row r="100" spans="1:17" x14ac:dyDescent="0.3">
      <c r="A100" s="4" t="s">
        <v>111</v>
      </c>
      <c r="B100" s="4" t="s">
        <v>311</v>
      </c>
      <c r="C100" s="4" t="s">
        <v>413</v>
      </c>
      <c r="D100" s="4">
        <v>57</v>
      </c>
      <c r="E100" s="4" t="s">
        <v>415</v>
      </c>
      <c r="F100" s="5">
        <v>12385</v>
      </c>
      <c r="G100" s="4" t="s">
        <v>425</v>
      </c>
      <c r="H100" s="11">
        <v>44129</v>
      </c>
      <c r="I100" s="11"/>
      <c r="J100" s="8">
        <f t="shared" ca="1" si="12"/>
        <v>56</v>
      </c>
      <c r="K100" s="8">
        <f t="shared" si="13"/>
        <v>0</v>
      </c>
      <c r="L100" s="4">
        <v>4</v>
      </c>
      <c r="M100" s="4">
        <v>54</v>
      </c>
      <c r="N100" s="4" t="s">
        <v>422</v>
      </c>
      <c r="O100" s="4"/>
      <c r="P100" s="14" t="str">
        <f t="shared" si="14"/>
        <v>2020-10</v>
      </c>
      <c r="Q100" s="21" t="str">
        <f t="shared" si="15"/>
        <v/>
      </c>
    </row>
    <row r="101" spans="1:17" x14ac:dyDescent="0.3">
      <c r="A101" s="4" t="s">
        <v>112</v>
      </c>
      <c r="B101" s="4" t="s">
        <v>312</v>
      </c>
      <c r="C101" s="4" t="s">
        <v>414</v>
      </c>
      <c r="D101" s="4">
        <v>31</v>
      </c>
      <c r="E101" s="4" t="s">
        <v>418</v>
      </c>
      <c r="F101" s="5">
        <v>8995</v>
      </c>
      <c r="G101" s="4" t="s">
        <v>425</v>
      </c>
      <c r="H101" s="11">
        <v>44910</v>
      </c>
      <c r="I101" s="11"/>
      <c r="J101" s="8">
        <f t="shared" ca="1" si="12"/>
        <v>30</v>
      </c>
      <c r="K101" s="8">
        <f t="shared" si="13"/>
        <v>0</v>
      </c>
      <c r="L101" s="4">
        <v>3</v>
      </c>
      <c r="M101" s="4">
        <v>21</v>
      </c>
      <c r="N101" s="4" t="s">
        <v>420</v>
      </c>
      <c r="O101" s="4"/>
      <c r="P101" s="14" t="str">
        <f t="shared" si="14"/>
        <v>2022-12</v>
      </c>
      <c r="Q101" s="21" t="str">
        <f t="shared" si="15"/>
        <v/>
      </c>
    </row>
    <row r="102" spans="1:17" x14ac:dyDescent="0.3">
      <c r="A102" s="4" t="s">
        <v>113</v>
      </c>
      <c r="B102" s="4" t="s">
        <v>313</v>
      </c>
      <c r="C102" s="4" t="s">
        <v>414</v>
      </c>
      <c r="D102" s="4">
        <v>39</v>
      </c>
      <c r="E102" s="4" t="s">
        <v>418</v>
      </c>
      <c r="F102" s="5">
        <v>17295</v>
      </c>
      <c r="G102" s="4" t="s">
        <v>425</v>
      </c>
      <c r="H102" s="11">
        <v>44991</v>
      </c>
      <c r="I102" s="11"/>
      <c r="J102" s="8">
        <f t="shared" ca="1" si="12"/>
        <v>27</v>
      </c>
      <c r="K102" s="8">
        <f t="shared" si="13"/>
        <v>0</v>
      </c>
      <c r="L102" s="4">
        <v>5</v>
      </c>
      <c r="M102" s="4">
        <v>54</v>
      </c>
      <c r="N102" s="4" t="s">
        <v>423</v>
      </c>
      <c r="O102" s="4"/>
      <c r="P102" s="14" t="str">
        <f t="shared" si="14"/>
        <v>2023-03</v>
      </c>
      <c r="Q102" s="21" t="str">
        <f t="shared" si="15"/>
        <v/>
      </c>
    </row>
    <row r="103" spans="1:17" x14ac:dyDescent="0.3">
      <c r="A103" s="4" t="s">
        <v>114</v>
      </c>
      <c r="B103" s="4" t="s">
        <v>314</v>
      </c>
      <c r="C103" s="4" t="s">
        <v>414</v>
      </c>
      <c r="D103" s="4">
        <v>40</v>
      </c>
      <c r="E103" s="4" t="s">
        <v>416</v>
      </c>
      <c r="F103" s="5">
        <v>12613</v>
      </c>
      <c r="G103" s="4" t="s">
        <v>425</v>
      </c>
      <c r="H103" s="11">
        <v>45080</v>
      </c>
      <c r="I103" s="11"/>
      <c r="J103" s="8">
        <f t="shared" ca="1" si="12"/>
        <v>25</v>
      </c>
      <c r="K103" s="8">
        <f t="shared" si="13"/>
        <v>0</v>
      </c>
      <c r="L103" s="4">
        <v>5</v>
      </c>
      <c r="M103" s="4">
        <v>43</v>
      </c>
      <c r="N103" s="4" t="s">
        <v>421</v>
      </c>
      <c r="O103" s="4"/>
      <c r="P103" s="14" t="str">
        <f t="shared" si="14"/>
        <v>2023-06</v>
      </c>
      <c r="Q103" s="21" t="str">
        <f t="shared" si="15"/>
        <v/>
      </c>
    </row>
    <row r="104" spans="1:17" x14ac:dyDescent="0.3">
      <c r="A104" s="4" t="s">
        <v>115</v>
      </c>
      <c r="B104" s="4" t="s">
        <v>315</v>
      </c>
      <c r="C104" s="4" t="s">
        <v>414</v>
      </c>
      <c r="D104" s="4">
        <v>60</v>
      </c>
      <c r="E104" s="4" t="s">
        <v>415</v>
      </c>
      <c r="F104" s="5">
        <v>14336</v>
      </c>
      <c r="G104" s="4" t="s">
        <v>425</v>
      </c>
      <c r="H104" s="11">
        <v>44097</v>
      </c>
      <c r="I104" s="11"/>
      <c r="J104" s="8">
        <f t="shared" ca="1" si="12"/>
        <v>57</v>
      </c>
      <c r="K104" s="8">
        <f t="shared" si="13"/>
        <v>0</v>
      </c>
      <c r="L104" s="4">
        <v>4</v>
      </c>
      <c r="M104" s="4">
        <v>54</v>
      </c>
      <c r="N104" s="4" t="s">
        <v>423</v>
      </c>
      <c r="O104" s="4"/>
      <c r="P104" s="14" t="str">
        <f t="shared" si="14"/>
        <v>2020-09</v>
      </c>
      <c r="Q104" s="21" t="str">
        <f t="shared" si="15"/>
        <v/>
      </c>
    </row>
    <row r="105" spans="1:17" x14ac:dyDescent="0.3">
      <c r="A105" s="4" t="s">
        <v>116</v>
      </c>
      <c r="B105" s="4" t="s">
        <v>316</v>
      </c>
      <c r="C105" s="4" t="s">
        <v>413</v>
      </c>
      <c r="D105" s="4">
        <v>35</v>
      </c>
      <c r="E105" s="4" t="s">
        <v>416</v>
      </c>
      <c r="F105" s="5">
        <v>14999</v>
      </c>
      <c r="G105" s="4" t="s">
        <v>425</v>
      </c>
      <c r="H105" s="11">
        <v>44249</v>
      </c>
      <c r="I105" s="11"/>
      <c r="J105" s="8">
        <f t="shared" ca="1" si="12"/>
        <v>52</v>
      </c>
      <c r="K105" s="8">
        <f t="shared" si="13"/>
        <v>0</v>
      </c>
      <c r="L105" s="4">
        <v>4</v>
      </c>
      <c r="M105" s="4">
        <v>34</v>
      </c>
      <c r="N105" s="4" t="s">
        <v>420</v>
      </c>
      <c r="O105" s="4"/>
      <c r="P105" s="14" t="str">
        <f t="shared" si="14"/>
        <v>2021-02</v>
      </c>
      <c r="Q105" s="21" t="str">
        <f t="shared" si="15"/>
        <v/>
      </c>
    </row>
    <row r="106" spans="1:17" x14ac:dyDescent="0.3">
      <c r="A106" s="4" t="s">
        <v>117</v>
      </c>
      <c r="B106" s="4" t="s">
        <v>317</v>
      </c>
      <c r="C106" s="4" t="s">
        <v>413</v>
      </c>
      <c r="D106" s="4">
        <v>43</v>
      </c>
      <c r="E106" s="4" t="s">
        <v>419</v>
      </c>
      <c r="F106" s="5">
        <v>15947</v>
      </c>
      <c r="G106" s="4" t="s">
        <v>425</v>
      </c>
      <c r="H106" s="11">
        <v>44245</v>
      </c>
      <c r="I106" s="11"/>
      <c r="J106" s="8">
        <f t="shared" ca="1" si="12"/>
        <v>52</v>
      </c>
      <c r="K106" s="8">
        <f t="shared" si="13"/>
        <v>0</v>
      </c>
      <c r="L106" s="4">
        <v>1</v>
      </c>
      <c r="M106" s="4">
        <v>24</v>
      </c>
      <c r="N106" s="4" t="s">
        <v>423</v>
      </c>
      <c r="O106" s="4"/>
      <c r="P106" s="14" t="str">
        <f t="shared" si="14"/>
        <v>2021-02</v>
      </c>
      <c r="Q106" s="21" t="str">
        <f t="shared" si="15"/>
        <v/>
      </c>
    </row>
    <row r="107" spans="1:17" x14ac:dyDescent="0.3">
      <c r="A107" s="4" t="s">
        <v>118</v>
      </c>
      <c r="B107" s="4" t="s">
        <v>318</v>
      </c>
      <c r="C107" s="4" t="s">
        <v>414</v>
      </c>
      <c r="D107" s="4">
        <v>35</v>
      </c>
      <c r="E107" s="4" t="s">
        <v>418</v>
      </c>
      <c r="F107" s="5">
        <v>11209</v>
      </c>
      <c r="G107" s="4" t="s">
        <v>424</v>
      </c>
      <c r="H107" s="11">
        <v>45274</v>
      </c>
      <c r="I107" s="11">
        <v>45796</v>
      </c>
      <c r="J107" s="8">
        <f t="shared" ca="1" si="12"/>
        <v>17</v>
      </c>
      <c r="K107" s="8">
        <f t="shared" si="13"/>
        <v>1</v>
      </c>
      <c r="L107" s="4">
        <v>5</v>
      </c>
      <c r="M107" s="4">
        <v>20</v>
      </c>
      <c r="N107" s="4" t="s">
        <v>423</v>
      </c>
      <c r="O107" s="4" t="s">
        <v>430</v>
      </c>
      <c r="P107" s="14" t="str">
        <f t="shared" si="14"/>
        <v>2023-12</v>
      </c>
      <c r="Q107" s="21" t="str">
        <f t="shared" si="15"/>
        <v>2025-05</v>
      </c>
    </row>
    <row r="108" spans="1:17" x14ac:dyDescent="0.3">
      <c r="A108" s="4" t="s">
        <v>119</v>
      </c>
      <c r="B108" s="4" t="s">
        <v>319</v>
      </c>
      <c r="C108" s="4" t="s">
        <v>414</v>
      </c>
      <c r="D108" s="4">
        <v>38</v>
      </c>
      <c r="E108" s="4" t="s">
        <v>415</v>
      </c>
      <c r="F108" s="5">
        <v>10511</v>
      </c>
      <c r="G108" s="4" t="s">
        <v>425</v>
      </c>
      <c r="H108" s="11">
        <v>44888</v>
      </c>
      <c r="I108" s="11"/>
      <c r="J108" s="8">
        <f t="shared" ca="1" si="12"/>
        <v>31</v>
      </c>
      <c r="K108" s="8">
        <f t="shared" si="13"/>
        <v>0</v>
      </c>
      <c r="L108" s="4">
        <v>1</v>
      </c>
      <c r="M108" s="4">
        <v>40</v>
      </c>
      <c r="N108" s="4" t="s">
        <v>422</v>
      </c>
      <c r="O108" s="4"/>
      <c r="P108" s="14" t="str">
        <f t="shared" si="14"/>
        <v>2022-11</v>
      </c>
      <c r="Q108" s="21" t="str">
        <f t="shared" si="15"/>
        <v/>
      </c>
    </row>
    <row r="109" spans="1:17" x14ac:dyDescent="0.3">
      <c r="A109" s="4" t="s">
        <v>120</v>
      </c>
      <c r="B109" s="4" t="s">
        <v>320</v>
      </c>
      <c r="C109" s="4" t="s">
        <v>413</v>
      </c>
      <c r="D109" s="4">
        <v>54</v>
      </c>
      <c r="E109" s="4" t="s">
        <v>416</v>
      </c>
      <c r="F109" s="5">
        <v>5470</v>
      </c>
      <c r="G109" s="4" t="s">
        <v>424</v>
      </c>
      <c r="H109" s="11">
        <v>44485</v>
      </c>
      <c r="I109" s="11">
        <v>45761</v>
      </c>
      <c r="J109" s="8">
        <f t="shared" ca="1" si="12"/>
        <v>41</v>
      </c>
      <c r="K109" s="8">
        <f t="shared" si="13"/>
        <v>1</v>
      </c>
      <c r="L109" s="4">
        <v>4</v>
      </c>
      <c r="M109" s="4">
        <v>45</v>
      </c>
      <c r="N109" s="4" t="s">
        <v>420</v>
      </c>
      <c r="O109" s="4" t="s">
        <v>430</v>
      </c>
      <c r="P109" s="14" t="str">
        <f t="shared" si="14"/>
        <v>2021-10</v>
      </c>
      <c r="Q109" s="21" t="str">
        <f t="shared" si="15"/>
        <v>2025-04</v>
      </c>
    </row>
    <row r="110" spans="1:17" x14ac:dyDescent="0.3">
      <c r="A110" s="4" t="s">
        <v>121</v>
      </c>
      <c r="B110" s="4" t="s">
        <v>321</v>
      </c>
      <c r="C110" s="4" t="s">
        <v>414</v>
      </c>
      <c r="D110" s="4">
        <v>53</v>
      </c>
      <c r="E110" s="4" t="s">
        <v>418</v>
      </c>
      <c r="F110" s="5">
        <v>13098</v>
      </c>
      <c r="G110" s="4" t="s">
        <v>424</v>
      </c>
      <c r="H110" s="11">
        <v>44146</v>
      </c>
      <c r="I110" s="11">
        <v>44983</v>
      </c>
      <c r="J110" s="8">
        <f t="shared" ca="1" si="12"/>
        <v>27</v>
      </c>
      <c r="K110" s="8">
        <f t="shared" si="13"/>
        <v>1</v>
      </c>
      <c r="L110" s="4">
        <v>3</v>
      </c>
      <c r="M110" s="4">
        <v>56</v>
      </c>
      <c r="N110" s="4" t="s">
        <v>420</v>
      </c>
      <c r="O110" s="4" t="s">
        <v>427</v>
      </c>
      <c r="P110" s="14" t="str">
        <f t="shared" si="14"/>
        <v>2020-11</v>
      </c>
      <c r="Q110" s="21" t="str">
        <f t="shared" si="15"/>
        <v>2023-02</v>
      </c>
    </row>
    <row r="111" spans="1:17" x14ac:dyDescent="0.3">
      <c r="A111" s="4" t="s">
        <v>122</v>
      </c>
      <c r="B111" s="4" t="s">
        <v>322</v>
      </c>
      <c r="C111" s="4" t="s">
        <v>414</v>
      </c>
      <c r="D111" s="4">
        <v>38</v>
      </c>
      <c r="E111" s="4" t="s">
        <v>417</v>
      </c>
      <c r="F111" s="5">
        <v>18942</v>
      </c>
      <c r="G111" s="4" t="s">
        <v>424</v>
      </c>
      <c r="H111" s="11">
        <v>44399</v>
      </c>
      <c r="I111" s="11">
        <v>45294</v>
      </c>
      <c r="J111" s="8">
        <f t="shared" ca="1" si="12"/>
        <v>29</v>
      </c>
      <c r="K111" s="8">
        <f t="shared" si="13"/>
        <v>1</v>
      </c>
      <c r="L111" s="4">
        <v>5</v>
      </c>
      <c r="M111" s="4">
        <v>48</v>
      </c>
      <c r="N111" s="4" t="s">
        <v>420</v>
      </c>
      <c r="O111" s="4" t="s">
        <v>430</v>
      </c>
      <c r="P111" s="14" t="str">
        <f t="shared" si="14"/>
        <v>2021-07</v>
      </c>
      <c r="Q111" s="21" t="str">
        <f t="shared" si="15"/>
        <v>2024-01</v>
      </c>
    </row>
    <row r="112" spans="1:17" x14ac:dyDescent="0.3">
      <c r="A112" s="4" t="s">
        <v>123</v>
      </c>
      <c r="B112" s="4" t="s">
        <v>323</v>
      </c>
      <c r="C112" s="4" t="s">
        <v>413</v>
      </c>
      <c r="D112" s="4">
        <v>25</v>
      </c>
      <c r="E112" s="4" t="s">
        <v>416</v>
      </c>
      <c r="F112" s="5">
        <v>10325</v>
      </c>
      <c r="G112" s="4" t="s">
        <v>425</v>
      </c>
      <c r="H112" s="11">
        <v>44198</v>
      </c>
      <c r="I112" s="11"/>
      <c r="J112" s="8">
        <f t="shared" ca="1" si="12"/>
        <v>54</v>
      </c>
      <c r="K112" s="8">
        <f t="shared" si="13"/>
        <v>0</v>
      </c>
      <c r="L112" s="4">
        <v>3</v>
      </c>
      <c r="M112" s="4">
        <v>31</v>
      </c>
      <c r="N112" s="4" t="s">
        <v>423</v>
      </c>
      <c r="O112" s="4"/>
      <c r="P112" s="14" t="str">
        <f t="shared" si="14"/>
        <v>2021-01</v>
      </c>
      <c r="Q112" s="21" t="str">
        <f t="shared" si="15"/>
        <v/>
      </c>
    </row>
    <row r="113" spans="1:17" x14ac:dyDescent="0.3">
      <c r="A113" s="4" t="s">
        <v>124</v>
      </c>
      <c r="B113" s="4" t="s">
        <v>324</v>
      </c>
      <c r="C113" s="4" t="s">
        <v>414</v>
      </c>
      <c r="D113" s="4">
        <v>27</v>
      </c>
      <c r="E113" s="4" t="s">
        <v>415</v>
      </c>
      <c r="F113" s="5">
        <v>7979</v>
      </c>
      <c r="G113" s="4" t="s">
        <v>425</v>
      </c>
      <c r="H113" s="11">
        <v>44880</v>
      </c>
      <c r="I113" s="11"/>
      <c r="J113" s="8">
        <f t="shared" ca="1" si="12"/>
        <v>31</v>
      </c>
      <c r="K113" s="8">
        <f t="shared" si="13"/>
        <v>0</v>
      </c>
      <c r="L113" s="4">
        <v>1</v>
      </c>
      <c r="M113" s="4">
        <v>55</v>
      </c>
      <c r="N113" s="4" t="s">
        <v>420</v>
      </c>
      <c r="O113" s="4"/>
      <c r="P113" s="14" t="str">
        <f t="shared" si="14"/>
        <v>2022-11</v>
      </c>
      <c r="Q113" s="21" t="str">
        <f t="shared" si="15"/>
        <v/>
      </c>
    </row>
    <row r="114" spans="1:17" x14ac:dyDescent="0.3">
      <c r="A114" s="4" t="s">
        <v>125</v>
      </c>
      <c r="B114" s="4" t="s">
        <v>325</v>
      </c>
      <c r="C114" s="4" t="s">
        <v>413</v>
      </c>
      <c r="D114" s="4">
        <v>49</v>
      </c>
      <c r="E114" s="4" t="s">
        <v>416</v>
      </c>
      <c r="F114" s="5">
        <v>12988</v>
      </c>
      <c r="G114" s="4" t="s">
        <v>425</v>
      </c>
      <c r="H114" s="11">
        <v>45201</v>
      </c>
      <c r="I114" s="11"/>
      <c r="J114" s="8">
        <f t="shared" ca="1" si="12"/>
        <v>21</v>
      </c>
      <c r="K114" s="8">
        <f t="shared" si="13"/>
        <v>0</v>
      </c>
      <c r="L114" s="4">
        <v>1</v>
      </c>
      <c r="M114" s="4">
        <v>34</v>
      </c>
      <c r="N114" s="4" t="s">
        <v>420</v>
      </c>
      <c r="O114" s="4"/>
      <c r="P114" s="14" t="str">
        <f t="shared" si="14"/>
        <v>2023-10</v>
      </c>
      <c r="Q114" s="21" t="str">
        <f t="shared" si="15"/>
        <v/>
      </c>
    </row>
    <row r="115" spans="1:17" x14ac:dyDescent="0.3">
      <c r="A115" s="4" t="s">
        <v>126</v>
      </c>
      <c r="B115" s="4" t="s">
        <v>326</v>
      </c>
      <c r="C115" s="4" t="s">
        <v>414</v>
      </c>
      <c r="D115" s="4">
        <v>39</v>
      </c>
      <c r="E115" s="4" t="s">
        <v>416</v>
      </c>
      <c r="F115" s="5">
        <v>8475</v>
      </c>
      <c r="G115" s="4" t="s">
        <v>425</v>
      </c>
      <c r="H115" s="11">
        <v>44660</v>
      </c>
      <c r="I115" s="11"/>
      <c r="J115" s="8">
        <f t="shared" ca="1" si="12"/>
        <v>38</v>
      </c>
      <c r="K115" s="8">
        <f t="shared" si="13"/>
        <v>0</v>
      </c>
      <c r="L115" s="4">
        <v>2</v>
      </c>
      <c r="M115" s="4">
        <v>2</v>
      </c>
      <c r="N115" s="4" t="s">
        <v>420</v>
      </c>
      <c r="O115" s="4"/>
      <c r="P115" s="14" t="str">
        <f t="shared" si="14"/>
        <v>2022-04</v>
      </c>
      <c r="Q115" s="21" t="str">
        <f t="shared" si="15"/>
        <v/>
      </c>
    </row>
    <row r="116" spans="1:17" x14ac:dyDescent="0.3">
      <c r="A116" s="4" t="s">
        <v>127</v>
      </c>
      <c r="B116" s="4" t="s">
        <v>327</v>
      </c>
      <c r="C116" s="4" t="s">
        <v>413</v>
      </c>
      <c r="D116" s="4">
        <v>24</v>
      </c>
      <c r="E116" s="4" t="s">
        <v>416</v>
      </c>
      <c r="F116" s="5">
        <v>10813</v>
      </c>
      <c r="G116" s="4" t="s">
        <v>424</v>
      </c>
      <c r="H116" s="11">
        <v>44955</v>
      </c>
      <c r="I116" s="11">
        <v>45017</v>
      </c>
      <c r="J116" s="8">
        <f t="shared" ca="1" si="12"/>
        <v>2</v>
      </c>
      <c r="K116" s="8">
        <f t="shared" si="13"/>
        <v>1</v>
      </c>
      <c r="L116" s="4">
        <v>5</v>
      </c>
      <c r="M116" s="4">
        <v>39</v>
      </c>
      <c r="N116" s="4" t="s">
        <v>422</v>
      </c>
      <c r="O116" s="4" t="s">
        <v>426</v>
      </c>
      <c r="P116" s="14" t="str">
        <f t="shared" si="14"/>
        <v>2023-01</v>
      </c>
      <c r="Q116" s="21" t="str">
        <f t="shared" si="15"/>
        <v>2023-04</v>
      </c>
    </row>
    <row r="117" spans="1:17" x14ac:dyDescent="0.3">
      <c r="A117" s="4" t="s">
        <v>128</v>
      </c>
      <c r="B117" s="4" t="s">
        <v>328</v>
      </c>
      <c r="C117" s="4" t="s">
        <v>413</v>
      </c>
      <c r="D117" s="4">
        <v>22</v>
      </c>
      <c r="E117" s="4" t="s">
        <v>419</v>
      </c>
      <c r="F117" s="5">
        <v>18071</v>
      </c>
      <c r="G117" s="4" t="s">
        <v>425</v>
      </c>
      <c r="H117" s="11">
        <v>44940</v>
      </c>
      <c r="I117" s="11"/>
      <c r="J117" s="8">
        <f t="shared" ca="1" si="12"/>
        <v>29</v>
      </c>
      <c r="K117" s="8">
        <f t="shared" si="13"/>
        <v>0</v>
      </c>
      <c r="L117" s="4">
        <v>5</v>
      </c>
      <c r="M117" s="4">
        <v>4</v>
      </c>
      <c r="N117" s="4" t="s">
        <v>420</v>
      </c>
      <c r="O117" s="4"/>
      <c r="P117" s="14" t="str">
        <f t="shared" si="14"/>
        <v>2023-01</v>
      </c>
      <c r="Q117" s="21" t="str">
        <f t="shared" si="15"/>
        <v/>
      </c>
    </row>
    <row r="118" spans="1:17" x14ac:dyDescent="0.3">
      <c r="A118" s="4" t="s">
        <v>129</v>
      </c>
      <c r="B118" s="4" t="s">
        <v>329</v>
      </c>
      <c r="C118" s="4" t="s">
        <v>414</v>
      </c>
      <c r="D118" s="4">
        <v>43</v>
      </c>
      <c r="E118" s="4" t="s">
        <v>417</v>
      </c>
      <c r="F118" s="5">
        <v>9232</v>
      </c>
      <c r="G118" s="4" t="s">
        <v>425</v>
      </c>
      <c r="H118" s="11">
        <v>45242</v>
      </c>
      <c r="I118" s="11"/>
      <c r="J118" s="8">
        <f t="shared" ca="1" si="12"/>
        <v>19</v>
      </c>
      <c r="K118" s="8">
        <f t="shared" si="13"/>
        <v>0</v>
      </c>
      <c r="L118" s="4">
        <v>1</v>
      </c>
      <c r="M118" s="4">
        <v>15</v>
      </c>
      <c r="N118" s="4" t="s">
        <v>423</v>
      </c>
      <c r="O118" s="4"/>
      <c r="P118" s="14" t="str">
        <f t="shared" si="14"/>
        <v>2023-11</v>
      </c>
      <c r="Q118" s="21" t="str">
        <f t="shared" si="15"/>
        <v/>
      </c>
    </row>
    <row r="119" spans="1:17" x14ac:dyDescent="0.3">
      <c r="A119" s="4" t="s">
        <v>130</v>
      </c>
      <c r="B119" s="4" t="s">
        <v>330</v>
      </c>
      <c r="C119" s="4" t="s">
        <v>413</v>
      </c>
      <c r="D119" s="4">
        <v>30</v>
      </c>
      <c r="E119" s="4" t="s">
        <v>415</v>
      </c>
      <c r="F119" s="5">
        <v>10576</v>
      </c>
      <c r="G119" s="4" t="s">
        <v>424</v>
      </c>
      <c r="H119" s="11">
        <v>44974</v>
      </c>
      <c r="I119" s="11">
        <v>45246</v>
      </c>
      <c r="J119" s="8">
        <f t="shared" ca="1" si="12"/>
        <v>8</v>
      </c>
      <c r="K119" s="8">
        <f t="shared" si="13"/>
        <v>1</v>
      </c>
      <c r="L119" s="4">
        <v>3</v>
      </c>
      <c r="M119" s="4">
        <v>40</v>
      </c>
      <c r="N119" s="4" t="s">
        <v>422</v>
      </c>
      <c r="O119" s="4" t="s">
        <v>429</v>
      </c>
      <c r="P119" s="14" t="str">
        <f t="shared" si="14"/>
        <v>2023-02</v>
      </c>
      <c r="Q119" s="21" t="str">
        <f t="shared" si="15"/>
        <v>2023-11</v>
      </c>
    </row>
    <row r="120" spans="1:17" x14ac:dyDescent="0.3">
      <c r="A120" s="4" t="s">
        <v>131</v>
      </c>
      <c r="B120" s="4" t="s">
        <v>331</v>
      </c>
      <c r="C120" s="4" t="s">
        <v>413</v>
      </c>
      <c r="D120" s="4">
        <v>38</v>
      </c>
      <c r="E120" s="4" t="s">
        <v>415</v>
      </c>
      <c r="F120" s="5">
        <v>9581</v>
      </c>
      <c r="G120" s="4" t="s">
        <v>425</v>
      </c>
      <c r="H120" s="11">
        <v>44364</v>
      </c>
      <c r="I120" s="11"/>
      <c r="J120" s="8">
        <f t="shared" ca="1" si="12"/>
        <v>48</v>
      </c>
      <c r="K120" s="8">
        <f t="shared" si="13"/>
        <v>0</v>
      </c>
      <c r="L120" s="4">
        <v>5</v>
      </c>
      <c r="M120" s="4">
        <v>43</v>
      </c>
      <c r="N120" s="4" t="s">
        <v>420</v>
      </c>
      <c r="O120" s="4"/>
      <c r="P120" s="14" t="str">
        <f t="shared" si="14"/>
        <v>2021-06</v>
      </c>
      <c r="Q120" s="21" t="str">
        <f t="shared" si="15"/>
        <v/>
      </c>
    </row>
    <row r="121" spans="1:17" x14ac:dyDescent="0.3">
      <c r="A121" s="4" t="s">
        <v>132</v>
      </c>
      <c r="B121" s="4" t="s">
        <v>332</v>
      </c>
      <c r="C121" s="4" t="s">
        <v>414</v>
      </c>
      <c r="D121" s="4">
        <v>32</v>
      </c>
      <c r="E121" s="4" t="s">
        <v>415</v>
      </c>
      <c r="F121" s="5">
        <v>19423</v>
      </c>
      <c r="G121" s="4" t="s">
        <v>424</v>
      </c>
      <c r="H121" s="11">
        <v>45218</v>
      </c>
      <c r="I121" s="11">
        <v>45583</v>
      </c>
      <c r="J121" s="8">
        <f t="shared" ca="1" si="12"/>
        <v>11</v>
      </c>
      <c r="K121" s="8">
        <f t="shared" si="13"/>
        <v>1</v>
      </c>
      <c r="L121" s="4">
        <v>1</v>
      </c>
      <c r="M121" s="4">
        <v>58</v>
      </c>
      <c r="N121" s="4" t="s">
        <v>420</v>
      </c>
      <c r="O121" s="4" t="s">
        <v>426</v>
      </c>
      <c r="P121" s="14" t="str">
        <f t="shared" si="14"/>
        <v>2023-10</v>
      </c>
      <c r="Q121" s="21" t="str">
        <f t="shared" si="15"/>
        <v>2024-10</v>
      </c>
    </row>
    <row r="122" spans="1:17" x14ac:dyDescent="0.3">
      <c r="A122" s="4" t="s">
        <v>133</v>
      </c>
      <c r="B122" s="4" t="s">
        <v>333</v>
      </c>
      <c r="C122" s="4" t="s">
        <v>413</v>
      </c>
      <c r="D122" s="4">
        <v>50</v>
      </c>
      <c r="E122" s="4" t="s">
        <v>418</v>
      </c>
      <c r="F122" s="5">
        <v>14767</v>
      </c>
      <c r="G122" s="4" t="s">
        <v>424</v>
      </c>
      <c r="H122" s="11">
        <v>44825</v>
      </c>
      <c r="I122" s="11">
        <v>45631</v>
      </c>
      <c r="J122" s="8">
        <f t="shared" ca="1" si="12"/>
        <v>26</v>
      </c>
      <c r="K122" s="8">
        <f t="shared" si="13"/>
        <v>1</v>
      </c>
      <c r="L122" s="4">
        <v>2</v>
      </c>
      <c r="M122" s="4">
        <v>18</v>
      </c>
      <c r="N122" s="4" t="s">
        <v>422</v>
      </c>
      <c r="O122" s="4" t="s">
        <v>428</v>
      </c>
      <c r="P122" s="14" t="str">
        <f t="shared" si="14"/>
        <v>2022-09</v>
      </c>
      <c r="Q122" s="21" t="str">
        <f t="shared" si="15"/>
        <v>2024-12</v>
      </c>
    </row>
    <row r="123" spans="1:17" x14ac:dyDescent="0.3">
      <c r="A123" s="4" t="s">
        <v>134</v>
      </c>
      <c r="B123" s="4" t="s">
        <v>334</v>
      </c>
      <c r="C123" s="4" t="s">
        <v>413</v>
      </c>
      <c r="D123" s="4">
        <v>57</v>
      </c>
      <c r="E123" s="4" t="s">
        <v>415</v>
      </c>
      <c r="F123" s="5">
        <v>16488</v>
      </c>
      <c r="G123" s="4" t="s">
        <v>425</v>
      </c>
      <c r="H123" s="11">
        <v>44604</v>
      </c>
      <c r="I123" s="11"/>
      <c r="J123" s="8">
        <f t="shared" ca="1" si="12"/>
        <v>40</v>
      </c>
      <c r="K123" s="8">
        <f t="shared" si="13"/>
        <v>0</v>
      </c>
      <c r="L123" s="4">
        <v>4</v>
      </c>
      <c r="M123" s="4">
        <v>14</v>
      </c>
      <c r="N123" s="4" t="s">
        <v>420</v>
      </c>
      <c r="O123" s="4"/>
      <c r="P123" s="14" t="str">
        <f t="shared" si="14"/>
        <v>2022-02</v>
      </c>
      <c r="Q123" s="21" t="str">
        <f t="shared" si="15"/>
        <v/>
      </c>
    </row>
    <row r="124" spans="1:17" x14ac:dyDescent="0.3">
      <c r="A124" s="4" t="s">
        <v>135</v>
      </c>
      <c r="B124" s="4" t="s">
        <v>335</v>
      </c>
      <c r="C124" s="4" t="s">
        <v>414</v>
      </c>
      <c r="D124" s="4">
        <v>49</v>
      </c>
      <c r="E124" s="4" t="s">
        <v>415</v>
      </c>
      <c r="F124" s="5">
        <v>19419</v>
      </c>
      <c r="G124" s="4" t="s">
        <v>424</v>
      </c>
      <c r="H124" s="11">
        <v>44713</v>
      </c>
      <c r="I124" s="11">
        <v>45725</v>
      </c>
      <c r="J124" s="8">
        <f t="shared" ca="1" si="12"/>
        <v>33</v>
      </c>
      <c r="K124" s="8">
        <f t="shared" si="13"/>
        <v>1</v>
      </c>
      <c r="L124" s="4">
        <v>5</v>
      </c>
      <c r="M124" s="4">
        <v>47</v>
      </c>
      <c r="N124" s="4" t="s">
        <v>423</v>
      </c>
      <c r="O124" s="4" t="s">
        <v>430</v>
      </c>
      <c r="P124" s="14" t="str">
        <f t="shared" si="14"/>
        <v>2022-06</v>
      </c>
      <c r="Q124" s="21" t="str">
        <f t="shared" si="15"/>
        <v>2025-03</v>
      </c>
    </row>
    <row r="125" spans="1:17" x14ac:dyDescent="0.3">
      <c r="A125" s="4" t="s">
        <v>136</v>
      </c>
      <c r="B125" s="4" t="s">
        <v>336</v>
      </c>
      <c r="C125" s="4" t="s">
        <v>414</v>
      </c>
      <c r="D125" s="4">
        <v>57</v>
      </c>
      <c r="E125" s="4" t="s">
        <v>417</v>
      </c>
      <c r="F125" s="5">
        <v>9526</v>
      </c>
      <c r="G125" s="4" t="s">
        <v>425</v>
      </c>
      <c r="H125" s="11">
        <v>45425</v>
      </c>
      <c r="I125" s="11"/>
      <c r="J125" s="8">
        <f t="shared" ca="1" si="12"/>
        <v>13</v>
      </c>
      <c r="K125" s="8">
        <f t="shared" si="13"/>
        <v>0</v>
      </c>
      <c r="L125" s="4">
        <v>4</v>
      </c>
      <c r="M125" s="4">
        <v>5</v>
      </c>
      <c r="N125" s="4" t="s">
        <v>423</v>
      </c>
      <c r="O125" s="4"/>
      <c r="P125" s="14" t="str">
        <f t="shared" si="14"/>
        <v>2024-05</v>
      </c>
      <c r="Q125" s="21" t="str">
        <f t="shared" si="15"/>
        <v/>
      </c>
    </row>
    <row r="126" spans="1:17" x14ac:dyDescent="0.3">
      <c r="A126" s="4" t="s">
        <v>137</v>
      </c>
      <c r="B126" s="4" t="s">
        <v>337</v>
      </c>
      <c r="C126" s="4" t="s">
        <v>413</v>
      </c>
      <c r="D126" s="4">
        <v>22</v>
      </c>
      <c r="E126" s="4" t="s">
        <v>418</v>
      </c>
      <c r="F126" s="5">
        <v>14106</v>
      </c>
      <c r="G126" s="4" t="s">
        <v>425</v>
      </c>
      <c r="H126" s="11">
        <v>44701</v>
      </c>
      <c r="I126" s="11"/>
      <c r="J126" s="8">
        <f t="shared" ca="1" si="12"/>
        <v>37</v>
      </c>
      <c r="K126" s="8">
        <f t="shared" si="13"/>
        <v>0</v>
      </c>
      <c r="L126" s="4">
        <v>3</v>
      </c>
      <c r="M126" s="4">
        <v>27</v>
      </c>
      <c r="N126" s="4" t="s">
        <v>420</v>
      </c>
      <c r="O126" s="4"/>
      <c r="P126" s="14" t="str">
        <f t="shared" si="14"/>
        <v>2022-05</v>
      </c>
      <c r="Q126" s="21" t="str">
        <f t="shared" si="15"/>
        <v/>
      </c>
    </row>
    <row r="127" spans="1:17" x14ac:dyDescent="0.3">
      <c r="A127" s="4" t="s">
        <v>138</v>
      </c>
      <c r="B127" s="4" t="s">
        <v>338</v>
      </c>
      <c r="C127" s="4" t="s">
        <v>413</v>
      </c>
      <c r="D127" s="4">
        <v>29</v>
      </c>
      <c r="E127" s="4" t="s">
        <v>418</v>
      </c>
      <c r="F127" s="5">
        <v>5166</v>
      </c>
      <c r="G127" s="4" t="s">
        <v>425</v>
      </c>
      <c r="H127" s="11">
        <v>44475</v>
      </c>
      <c r="I127" s="11"/>
      <c r="J127" s="8">
        <f t="shared" ca="1" si="12"/>
        <v>44</v>
      </c>
      <c r="K127" s="8">
        <f t="shared" si="13"/>
        <v>0</v>
      </c>
      <c r="L127" s="4">
        <v>2</v>
      </c>
      <c r="M127" s="4">
        <v>6</v>
      </c>
      <c r="N127" s="4" t="s">
        <v>423</v>
      </c>
      <c r="O127" s="4"/>
      <c r="P127" s="14" t="str">
        <f t="shared" si="14"/>
        <v>2021-10</v>
      </c>
      <c r="Q127" s="21" t="str">
        <f t="shared" si="15"/>
        <v/>
      </c>
    </row>
    <row r="128" spans="1:17" x14ac:dyDescent="0.3">
      <c r="A128" s="4" t="s">
        <v>139</v>
      </c>
      <c r="B128" s="4" t="s">
        <v>339</v>
      </c>
      <c r="C128" s="4" t="s">
        <v>414</v>
      </c>
      <c r="D128" s="4">
        <v>26</v>
      </c>
      <c r="E128" s="4" t="s">
        <v>416</v>
      </c>
      <c r="F128" s="5">
        <v>13464</v>
      </c>
      <c r="G128" s="4" t="s">
        <v>424</v>
      </c>
      <c r="H128" s="11">
        <v>45350</v>
      </c>
      <c r="I128" s="11">
        <v>45693</v>
      </c>
      <c r="J128" s="8">
        <f t="shared" ca="1" si="12"/>
        <v>11</v>
      </c>
      <c r="K128" s="8">
        <f t="shared" si="13"/>
        <v>1</v>
      </c>
      <c r="L128" s="4">
        <v>5</v>
      </c>
      <c r="M128" s="4">
        <v>48</v>
      </c>
      <c r="N128" s="4" t="s">
        <v>422</v>
      </c>
      <c r="O128" s="4" t="s">
        <v>426</v>
      </c>
      <c r="P128" s="14" t="str">
        <f t="shared" si="14"/>
        <v>2024-02</v>
      </c>
      <c r="Q128" s="21" t="str">
        <f t="shared" si="15"/>
        <v>2025-02</v>
      </c>
    </row>
    <row r="129" spans="1:17" x14ac:dyDescent="0.3">
      <c r="A129" s="4" t="s">
        <v>140</v>
      </c>
      <c r="B129" s="4" t="s">
        <v>340</v>
      </c>
      <c r="C129" s="4" t="s">
        <v>414</v>
      </c>
      <c r="D129" s="4">
        <v>31</v>
      </c>
      <c r="E129" s="4" t="s">
        <v>419</v>
      </c>
      <c r="F129" s="5">
        <v>8130</v>
      </c>
      <c r="G129" s="4" t="s">
        <v>425</v>
      </c>
      <c r="H129" s="11">
        <v>44928</v>
      </c>
      <c r="I129" s="11"/>
      <c r="J129" s="8">
        <f t="shared" ca="1" si="12"/>
        <v>30</v>
      </c>
      <c r="K129" s="8">
        <f t="shared" si="13"/>
        <v>0</v>
      </c>
      <c r="L129" s="4">
        <v>4</v>
      </c>
      <c r="M129" s="4">
        <v>40</v>
      </c>
      <c r="N129" s="4" t="s">
        <v>420</v>
      </c>
      <c r="O129" s="4"/>
      <c r="P129" s="14" t="str">
        <f t="shared" si="14"/>
        <v>2023-01</v>
      </c>
      <c r="Q129" s="21" t="str">
        <f t="shared" si="15"/>
        <v/>
      </c>
    </row>
    <row r="130" spans="1:17" x14ac:dyDescent="0.3">
      <c r="A130" s="4" t="s">
        <v>141</v>
      </c>
      <c r="B130" s="4" t="s">
        <v>341</v>
      </c>
      <c r="C130" s="4" t="s">
        <v>413</v>
      </c>
      <c r="D130" s="4">
        <v>56</v>
      </c>
      <c r="E130" s="4" t="s">
        <v>418</v>
      </c>
      <c r="F130" s="5">
        <v>6402</v>
      </c>
      <c r="G130" s="4" t="s">
        <v>425</v>
      </c>
      <c r="H130" s="11">
        <v>44680</v>
      </c>
      <c r="I130" s="11"/>
      <c r="J130" s="8">
        <f t="shared" ref="J130:J161" ca="1" si="16">IF(G130="Resigned", DATEDIF(H130, I130, "m"), DATEDIF(H130, TODAY(), "m"))</f>
        <v>38</v>
      </c>
      <c r="K130" s="8">
        <f t="shared" ref="K130:K161" si="17">IF(G130="Resigned", 1, 0)</f>
        <v>0</v>
      </c>
      <c r="L130" s="4">
        <v>4</v>
      </c>
      <c r="M130" s="4">
        <v>45</v>
      </c>
      <c r="N130" s="4" t="s">
        <v>422</v>
      </c>
      <c r="O130" s="4"/>
      <c r="P130" s="14" t="str">
        <f t="shared" ref="P130:P161" si="18">TEXT(H130, "yyyy-mm")</f>
        <v>2022-04</v>
      </c>
      <c r="Q130" s="21" t="str">
        <f t="shared" ref="Q130:Q161" si="19">IF(I130="", "", TEXT(I130, "yyyy-mm"))</f>
        <v/>
      </c>
    </row>
    <row r="131" spans="1:17" x14ac:dyDescent="0.3">
      <c r="A131" s="4" t="s">
        <v>142</v>
      </c>
      <c r="B131" s="4" t="s">
        <v>342</v>
      </c>
      <c r="C131" s="4" t="s">
        <v>413</v>
      </c>
      <c r="D131" s="4">
        <v>24</v>
      </c>
      <c r="E131" s="4" t="s">
        <v>418</v>
      </c>
      <c r="F131" s="5">
        <v>8954</v>
      </c>
      <c r="G131" s="4" t="s">
        <v>425</v>
      </c>
      <c r="H131" s="11">
        <v>44488</v>
      </c>
      <c r="I131" s="11"/>
      <c r="J131" s="8">
        <f t="shared" ca="1" si="16"/>
        <v>44</v>
      </c>
      <c r="K131" s="8">
        <f t="shared" si="17"/>
        <v>0</v>
      </c>
      <c r="L131" s="4">
        <v>1</v>
      </c>
      <c r="M131" s="4">
        <v>55</v>
      </c>
      <c r="N131" s="4" t="s">
        <v>423</v>
      </c>
      <c r="O131" s="4"/>
      <c r="P131" s="14" t="str">
        <f t="shared" si="18"/>
        <v>2021-10</v>
      </c>
      <c r="Q131" s="21" t="str">
        <f t="shared" si="19"/>
        <v/>
      </c>
    </row>
    <row r="132" spans="1:17" x14ac:dyDescent="0.3">
      <c r="A132" s="4" t="s">
        <v>143</v>
      </c>
      <c r="B132" s="4" t="s">
        <v>343</v>
      </c>
      <c r="C132" s="4" t="s">
        <v>413</v>
      </c>
      <c r="D132" s="4">
        <v>45</v>
      </c>
      <c r="E132" s="4" t="s">
        <v>417</v>
      </c>
      <c r="F132" s="5">
        <v>16797</v>
      </c>
      <c r="G132" s="4" t="s">
        <v>425</v>
      </c>
      <c r="H132" s="11">
        <v>44897</v>
      </c>
      <c r="I132" s="11"/>
      <c r="J132" s="8">
        <f t="shared" ca="1" si="16"/>
        <v>31</v>
      </c>
      <c r="K132" s="8">
        <f t="shared" si="17"/>
        <v>0</v>
      </c>
      <c r="L132" s="4">
        <v>4</v>
      </c>
      <c r="M132" s="4">
        <v>6</v>
      </c>
      <c r="N132" s="4" t="s">
        <v>420</v>
      </c>
      <c r="O132" s="4"/>
      <c r="P132" s="14" t="str">
        <f t="shared" si="18"/>
        <v>2022-12</v>
      </c>
      <c r="Q132" s="21" t="str">
        <f t="shared" si="19"/>
        <v/>
      </c>
    </row>
    <row r="133" spans="1:17" x14ac:dyDescent="0.3">
      <c r="A133" s="4" t="s">
        <v>144</v>
      </c>
      <c r="B133" s="4" t="s">
        <v>344</v>
      </c>
      <c r="C133" s="4" t="s">
        <v>413</v>
      </c>
      <c r="D133" s="4">
        <v>59</v>
      </c>
      <c r="E133" s="4" t="s">
        <v>415</v>
      </c>
      <c r="F133" s="5">
        <v>11658</v>
      </c>
      <c r="G133" s="4" t="s">
        <v>425</v>
      </c>
      <c r="H133" s="11">
        <v>44978</v>
      </c>
      <c r="I133" s="11"/>
      <c r="J133" s="8">
        <f t="shared" ca="1" si="16"/>
        <v>28</v>
      </c>
      <c r="K133" s="8">
        <f t="shared" si="17"/>
        <v>0</v>
      </c>
      <c r="L133" s="4">
        <v>3</v>
      </c>
      <c r="M133" s="4">
        <v>28</v>
      </c>
      <c r="N133" s="4" t="s">
        <v>422</v>
      </c>
      <c r="O133" s="4"/>
      <c r="P133" s="14" t="str">
        <f t="shared" si="18"/>
        <v>2023-02</v>
      </c>
      <c r="Q133" s="21" t="str">
        <f t="shared" si="19"/>
        <v/>
      </c>
    </row>
    <row r="134" spans="1:17" x14ac:dyDescent="0.3">
      <c r="A134" s="4" t="s">
        <v>145</v>
      </c>
      <c r="B134" s="4" t="s">
        <v>345</v>
      </c>
      <c r="C134" s="4" t="s">
        <v>413</v>
      </c>
      <c r="D134" s="4">
        <v>57</v>
      </c>
      <c r="E134" s="4" t="s">
        <v>418</v>
      </c>
      <c r="F134" s="5">
        <v>13004</v>
      </c>
      <c r="G134" s="4" t="s">
        <v>425</v>
      </c>
      <c r="H134" s="11">
        <v>44107</v>
      </c>
      <c r="I134" s="11"/>
      <c r="J134" s="8">
        <f t="shared" ca="1" si="16"/>
        <v>57</v>
      </c>
      <c r="K134" s="8">
        <f t="shared" si="17"/>
        <v>0</v>
      </c>
      <c r="L134" s="4">
        <v>4</v>
      </c>
      <c r="M134" s="4">
        <v>10</v>
      </c>
      <c r="N134" s="4" t="s">
        <v>423</v>
      </c>
      <c r="O134" s="4"/>
      <c r="P134" s="14" t="str">
        <f t="shared" si="18"/>
        <v>2020-10</v>
      </c>
      <c r="Q134" s="21" t="str">
        <f t="shared" si="19"/>
        <v/>
      </c>
    </row>
    <row r="135" spans="1:17" x14ac:dyDescent="0.3">
      <c r="A135" s="4" t="s">
        <v>146</v>
      </c>
      <c r="B135" s="4" t="s">
        <v>346</v>
      </c>
      <c r="C135" s="4" t="s">
        <v>414</v>
      </c>
      <c r="D135" s="4">
        <v>31</v>
      </c>
      <c r="E135" s="4" t="s">
        <v>418</v>
      </c>
      <c r="F135" s="5">
        <v>14096</v>
      </c>
      <c r="G135" s="4" t="s">
        <v>425</v>
      </c>
      <c r="H135" s="11">
        <v>44961</v>
      </c>
      <c r="I135" s="11"/>
      <c r="J135" s="8">
        <f t="shared" ca="1" si="16"/>
        <v>28</v>
      </c>
      <c r="K135" s="8">
        <f t="shared" si="17"/>
        <v>0</v>
      </c>
      <c r="L135" s="4">
        <v>3</v>
      </c>
      <c r="M135" s="4">
        <v>44</v>
      </c>
      <c r="N135" s="4" t="s">
        <v>420</v>
      </c>
      <c r="O135" s="4"/>
      <c r="P135" s="14" t="str">
        <f t="shared" si="18"/>
        <v>2023-02</v>
      </c>
      <c r="Q135" s="21" t="str">
        <f t="shared" si="19"/>
        <v/>
      </c>
    </row>
    <row r="136" spans="1:17" x14ac:dyDescent="0.3">
      <c r="A136" s="4" t="s">
        <v>147</v>
      </c>
      <c r="B136" s="4" t="s">
        <v>347</v>
      </c>
      <c r="C136" s="4" t="s">
        <v>413</v>
      </c>
      <c r="D136" s="4">
        <v>49</v>
      </c>
      <c r="E136" s="4" t="s">
        <v>419</v>
      </c>
      <c r="F136" s="5">
        <v>17421</v>
      </c>
      <c r="G136" s="4" t="s">
        <v>425</v>
      </c>
      <c r="H136" s="11">
        <v>45163</v>
      </c>
      <c r="I136" s="11"/>
      <c r="J136" s="8">
        <f t="shared" ca="1" si="16"/>
        <v>22</v>
      </c>
      <c r="K136" s="8">
        <f t="shared" si="17"/>
        <v>0</v>
      </c>
      <c r="L136" s="4">
        <v>3</v>
      </c>
      <c r="M136" s="4">
        <v>19</v>
      </c>
      <c r="N136" s="4" t="s">
        <v>421</v>
      </c>
      <c r="O136" s="4"/>
      <c r="P136" s="14" t="str">
        <f t="shared" si="18"/>
        <v>2023-08</v>
      </c>
      <c r="Q136" s="21" t="str">
        <f t="shared" si="19"/>
        <v/>
      </c>
    </row>
    <row r="137" spans="1:17" x14ac:dyDescent="0.3">
      <c r="A137" s="4" t="s">
        <v>148</v>
      </c>
      <c r="B137" s="4" t="s">
        <v>348</v>
      </c>
      <c r="C137" s="4" t="s">
        <v>413</v>
      </c>
      <c r="D137" s="4">
        <v>30</v>
      </c>
      <c r="E137" s="4" t="s">
        <v>417</v>
      </c>
      <c r="F137" s="5">
        <v>8937</v>
      </c>
      <c r="G137" s="4" t="s">
        <v>425</v>
      </c>
      <c r="H137" s="11">
        <v>44168</v>
      </c>
      <c r="I137" s="11"/>
      <c r="J137" s="8">
        <f t="shared" ca="1" si="16"/>
        <v>55</v>
      </c>
      <c r="K137" s="8">
        <f t="shared" si="17"/>
        <v>0</v>
      </c>
      <c r="L137" s="4">
        <v>1</v>
      </c>
      <c r="M137" s="4">
        <v>57</v>
      </c>
      <c r="N137" s="4" t="s">
        <v>423</v>
      </c>
      <c r="O137" s="4"/>
      <c r="P137" s="14" t="str">
        <f t="shared" si="18"/>
        <v>2020-12</v>
      </c>
      <c r="Q137" s="21" t="str">
        <f t="shared" si="19"/>
        <v/>
      </c>
    </row>
    <row r="138" spans="1:17" x14ac:dyDescent="0.3">
      <c r="A138" s="4" t="s">
        <v>149</v>
      </c>
      <c r="B138" s="4" t="s">
        <v>349</v>
      </c>
      <c r="C138" s="4" t="s">
        <v>413</v>
      </c>
      <c r="D138" s="4">
        <v>24</v>
      </c>
      <c r="E138" s="4" t="s">
        <v>419</v>
      </c>
      <c r="F138" s="5">
        <v>16314</v>
      </c>
      <c r="G138" s="4" t="s">
        <v>425</v>
      </c>
      <c r="H138" s="11">
        <v>45198</v>
      </c>
      <c r="I138" s="11"/>
      <c r="J138" s="8">
        <f t="shared" ca="1" si="16"/>
        <v>21</v>
      </c>
      <c r="K138" s="8">
        <f t="shared" si="17"/>
        <v>0</v>
      </c>
      <c r="L138" s="4">
        <v>2</v>
      </c>
      <c r="M138" s="4">
        <v>1</v>
      </c>
      <c r="N138" s="4" t="s">
        <v>423</v>
      </c>
      <c r="O138" s="4"/>
      <c r="P138" s="14" t="str">
        <f t="shared" si="18"/>
        <v>2023-09</v>
      </c>
      <c r="Q138" s="21" t="str">
        <f t="shared" si="19"/>
        <v/>
      </c>
    </row>
    <row r="139" spans="1:17" x14ac:dyDescent="0.3">
      <c r="A139" s="4" t="s">
        <v>150</v>
      </c>
      <c r="B139" s="4" t="s">
        <v>350</v>
      </c>
      <c r="C139" s="4" t="s">
        <v>414</v>
      </c>
      <c r="D139" s="4">
        <v>41</v>
      </c>
      <c r="E139" s="4" t="s">
        <v>418</v>
      </c>
      <c r="F139" s="5">
        <v>12800</v>
      </c>
      <c r="G139" s="4" t="s">
        <v>425</v>
      </c>
      <c r="H139" s="11">
        <v>44336</v>
      </c>
      <c r="I139" s="11"/>
      <c r="J139" s="8">
        <f t="shared" ca="1" si="16"/>
        <v>49</v>
      </c>
      <c r="K139" s="8">
        <f t="shared" si="17"/>
        <v>0</v>
      </c>
      <c r="L139" s="4">
        <v>3</v>
      </c>
      <c r="M139" s="4">
        <v>2</v>
      </c>
      <c r="N139" s="4" t="s">
        <v>421</v>
      </c>
      <c r="O139" s="4"/>
      <c r="P139" s="14" t="str">
        <f t="shared" si="18"/>
        <v>2021-05</v>
      </c>
      <c r="Q139" s="21" t="str">
        <f t="shared" si="19"/>
        <v/>
      </c>
    </row>
    <row r="140" spans="1:17" x14ac:dyDescent="0.3">
      <c r="A140" s="4" t="s">
        <v>151</v>
      </c>
      <c r="B140" s="4" t="s">
        <v>351</v>
      </c>
      <c r="C140" s="4" t="s">
        <v>413</v>
      </c>
      <c r="D140" s="4">
        <v>45</v>
      </c>
      <c r="E140" s="4" t="s">
        <v>418</v>
      </c>
      <c r="F140" s="5">
        <v>15582</v>
      </c>
      <c r="G140" s="4" t="s">
        <v>424</v>
      </c>
      <c r="H140" s="11">
        <v>44985</v>
      </c>
      <c r="I140" s="11">
        <v>45417</v>
      </c>
      <c r="J140" s="8">
        <f t="shared" ca="1" si="16"/>
        <v>14</v>
      </c>
      <c r="K140" s="8">
        <f t="shared" si="17"/>
        <v>1</v>
      </c>
      <c r="L140" s="4">
        <v>4</v>
      </c>
      <c r="M140" s="4">
        <v>20</v>
      </c>
      <c r="N140" s="4" t="s">
        <v>421</v>
      </c>
      <c r="O140" s="4" t="s">
        <v>427</v>
      </c>
      <c r="P140" s="14" t="str">
        <f t="shared" si="18"/>
        <v>2023-02</v>
      </c>
      <c r="Q140" s="21" t="str">
        <f t="shared" si="19"/>
        <v>2024-05</v>
      </c>
    </row>
    <row r="141" spans="1:17" x14ac:dyDescent="0.3">
      <c r="A141" s="4" t="s">
        <v>152</v>
      </c>
      <c r="B141" s="4" t="s">
        <v>352</v>
      </c>
      <c r="C141" s="4" t="s">
        <v>414</v>
      </c>
      <c r="D141" s="4">
        <v>24</v>
      </c>
      <c r="E141" s="4" t="s">
        <v>417</v>
      </c>
      <c r="F141" s="5">
        <v>16662</v>
      </c>
      <c r="G141" s="4" t="s">
        <v>425</v>
      </c>
      <c r="H141" s="11">
        <v>44341</v>
      </c>
      <c r="I141" s="11"/>
      <c r="J141" s="8">
        <f t="shared" ca="1" si="16"/>
        <v>49</v>
      </c>
      <c r="K141" s="8">
        <f t="shared" si="17"/>
        <v>0</v>
      </c>
      <c r="L141" s="4">
        <v>4</v>
      </c>
      <c r="M141" s="4">
        <v>50</v>
      </c>
      <c r="N141" s="4" t="s">
        <v>422</v>
      </c>
      <c r="O141" s="4"/>
      <c r="P141" s="14" t="str">
        <f t="shared" si="18"/>
        <v>2021-05</v>
      </c>
      <c r="Q141" s="21" t="str">
        <f t="shared" si="19"/>
        <v/>
      </c>
    </row>
    <row r="142" spans="1:17" x14ac:dyDescent="0.3">
      <c r="A142" s="4" t="s">
        <v>153</v>
      </c>
      <c r="B142" s="4" t="s">
        <v>353</v>
      </c>
      <c r="C142" s="4" t="s">
        <v>414</v>
      </c>
      <c r="D142" s="4">
        <v>44</v>
      </c>
      <c r="E142" s="4" t="s">
        <v>416</v>
      </c>
      <c r="F142" s="5">
        <v>13041</v>
      </c>
      <c r="G142" s="4" t="s">
        <v>424</v>
      </c>
      <c r="H142" s="11">
        <v>44425</v>
      </c>
      <c r="I142" s="11">
        <v>44706</v>
      </c>
      <c r="J142" s="8">
        <f t="shared" ca="1" si="16"/>
        <v>9</v>
      </c>
      <c r="K142" s="8">
        <f t="shared" si="17"/>
        <v>1</v>
      </c>
      <c r="L142" s="4">
        <v>3</v>
      </c>
      <c r="M142" s="4">
        <v>3</v>
      </c>
      <c r="N142" s="4" t="s">
        <v>423</v>
      </c>
      <c r="O142" s="4" t="s">
        <v>428</v>
      </c>
      <c r="P142" s="14" t="str">
        <f t="shared" si="18"/>
        <v>2021-08</v>
      </c>
      <c r="Q142" s="21" t="str">
        <f t="shared" si="19"/>
        <v>2022-05</v>
      </c>
    </row>
    <row r="143" spans="1:17" x14ac:dyDescent="0.3">
      <c r="A143" s="4" t="s">
        <v>154</v>
      </c>
      <c r="B143" s="4" t="s">
        <v>354</v>
      </c>
      <c r="C143" s="4" t="s">
        <v>413</v>
      </c>
      <c r="D143" s="4">
        <v>35</v>
      </c>
      <c r="E143" s="4" t="s">
        <v>416</v>
      </c>
      <c r="F143" s="5">
        <v>12342</v>
      </c>
      <c r="G143" s="4" t="s">
        <v>424</v>
      </c>
      <c r="H143" s="11">
        <v>45039</v>
      </c>
      <c r="I143" s="11">
        <v>45716</v>
      </c>
      <c r="J143" s="8">
        <f t="shared" ca="1" si="16"/>
        <v>22</v>
      </c>
      <c r="K143" s="8">
        <f t="shared" si="17"/>
        <v>1</v>
      </c>
      <c r="L143" s="4">
        <v>4</v>
      </c>
      <c r="M143" s="4">
        <v>18</v>
      </c>
      <c r="N143" s="4" t="s">
        <v>421</v>
      </c>
      <c r="O143" s="4" t="s">
        <v>426</v>
      </c>
      <c r="P143" s="14" t="str">
        <f t="shared" si="18"/>
        <v>2023-04</v>
      </c>
      <c r="Q143" s="21" t="str">
        <f t="shared" si="19"/>
        <v>2025-02</v>
      </c>
    </row>
    <row r="144" spans="1:17" x14ac:dyDescent="0.3">
      <c r="A144" s="4" t="s">
        <v>155</v>
      </c>
      <c r="B144" s="4" t="s">
        <v>355</v>
      </c>
      <c r="C144" s="4" t="s">
        <v>413</v>
      </c>
      <c r="D144" s="4">
        <v>37</v>
      </c>
      <c r="E144" s="4" t="s">
        <v>418</v>
      </c>
      <c r="F144" s="5">
        <v>17991</v>
      </c>
      <c r="G144" s="4" t="s">
        <v>425</v>
      </c>
      <c r="H144" s="11">
        <v>44140</v>
      </c>
      <c r="I144" s="11"/>
      <c r="J144" s="8">
        <f t="shared" ca="1" si="16"/>
        <v>55</v>
      </c>
      <c r="K144" s="8">
        <f t="shared" si="17"/>
        <v>0</v>
      </c>
      <c r="L144" s="4">
        <v>5</v>
      </c>
      <c r="M144" s="4">
        <v>22</v>
      </c>
      <c r="N144" s="4" t="s">
        <v>420</v>
      </c>
      <c r="O144" s="4"/>
      <c r="P144" s="14" t="str">
        <f t="shared" si="18"/>
        <v>2020-11</v>
      </c>
      <c r="Q144" s="21" t="str">
        <f t="shared" si="19"/>
        <v/>
      </c>
    </row>
    <row r="145" spans="1:17" x14ac:dyDescent="0.3">
      <c r="A145" s="4" t="s">
        <v>156</v>
      </c>
      <c r="B145" s="4" t="s">
        <v>356</v>
      </c>
      <c r="C145" s="4" t="s">
        <v>414</v>
      </c>
      <c r="D145" s="4">
        <v>28</v>
      </c>
      <c r="E145" s="4" t="s">
        <v>418</v>
      </c>
      <c r="F145" s="5">
        <v>5282</v>
      </c>
      <c r="G145" s="4" t="s">
        <v>425</v>
      </c>
      <c r="H145" s="11">
        <v>44257</v>
      </c>
      <c r="I145" s="11"/>
      <c r="J145" s="8">
        <f t="shared" ca="1" si="16"/>
        <v>52</v>
      </c>
      <c r="K145" s="8">
        <f t="shared" si="17"/>
        <v>0</v>
      </c>
      <c r="L145" s="4">
        <v>1</v>
      </c>
      <c r="M145" s="4">
        <v>23</v>
      </c>
      <c r="N145" s="4" t="s">
        <v>423</v>
      </c>
      <c r="O145" s="4"/>
      <c r="P145" s="14" t="str">
        <f t="shared" si="18"/>
        <v>2021-03</v>
      </c>
      <c r="Q145" s="21" t="str">
        <f t="shared" si="19"/>
        <v/>
      </c>
    </row>
    <row r="146" spans="1:17" x14ac:dyDescent="0.3">
      <c r="A146" s="4" t="s">
        <v>157</v>
      </c>
      <c r="B146" s="4" t="s">
        <v>357</v>
      </c>
      <c r="C146" s="4" t="s">
        <v>414</v>
      </c>
      <c r="D146" s="4">
        <v>44</v>
      </c>
      <c r="E146" s="4" t="s">
        <v>419</v>
      </c>
      <c r="F146" s="5">
        <v>6524</v>
      </c>
      <c r="G146" s="4" t="s">
        <v>425</v>
      </c>
      <c r="H146" s="11">
        <v>44386</v>
      </c>
      <c r="I146" s="11"/>
      <c r="J146" s="8">
        <f t="shared" ca="1" si="16"/>
        <v>47</v>
      </c>
      <c r="K146" s="8">
        <f t="shared" si="17"/>
        <v>0</v>
      </c>
      <c r="L146" s="4">
        <v>4</v>
      </c>
      <c r="M146" s="4">
        <v>27</v>
      </c>
      <c r="N146" s="4" t="s">
        <v>422</v>
      </c>
      <c r="O146" s="4"/>
      <c r="P146" s="14" t="str">
        <f t="shared" si="18"/>
        <v>2021-07</v>
      </c>
      <c r="Q146" s="21" t="str">
        <f t="shared" si="19"/>
        <v/>
      </c>
    </row>
    <row r="147" spans="1:17" x14ac:dyDescent="0.3">
      <c r="A147" s="4" t="s">
        <v>158</v>
      </c>
      <c r="B147" s="4" t="s">
        <v>358</v>
      </c>
      <c r="C147" s="4" t="s">
        <v>414</v>
      </c>
      <c r="D147" s="4">
        <v>57</v>
      </c>
      <c r="E147" s="4" t="s">
        <v>419</v>
      </c>
      <c r="F147" s="5">
        <v>9820</v>
      </c>
      <c r="G147" s="4" t="s">
        <v>425</v>
      </c>
      <c r="H147" s="11">
        <v>44284</v>
      </c>
      <c r="I147" s="11"/>
      <c r="J147" s="8">
        <f t="shared" ca="1" si="16"/>
        <v>51</v>
      </c>
      <c r="K147" s="8">
        <f t="shared" si="17"/>
        <v>0</v>
      </c>
      <c r="L147" s="4">
        <v>1</v>
      </c>
      <c r="M147" s="4">
        <v>9</v>
      </c>
      <c r="N147" s="4" t="s">
        <v>421</v>
      </c>
      <c r="O147" s="4"/>
      <c r="P147" s="14" t="str">
        <f t="shared" si="18"/>
        <v>2021-03</v>
      </c>
      <c r="Q147" s="21" t="str">
        <f t="shared" si="19"/>
        <v/>
      </c>
    </row>
    <row r="148" spans="1:17" x14ac:dyDescent="0.3">
      <c r="A148" s="4" t="s">
        <v>159</v>
      </c>
      <c r="B148" s="4" t="s">
        <v>359</v>
      </c>
      <c r="C148" s="4" t="s">
        <v>414</v>
      </c>
      <c r="D148" s="4">
        <v>48</v>
      </c>
      <c r="E148" s="4" t="s">
        <v>419</v>
      </c>
      <c r="F148" s="5">
        <v>8630</v>
      </c>
      <c r="G148" s="4" t="s">
        <v>424</v>
      </c>
      <c r="H148" s="11">
        <v>44871</v>
      </c>
      <c r="I148" s="11">
        <v>45634</v>
      </c>
      <c r="J148" s="8">
        <f t="shared" ca="1" si="16"/>
        <v>25</v>
      </c>
      <c r="K148" s="8">
        <f t="shared" si="17"/>
        <v>1</v>
      </c>
      <c r="L148" s="4">
        <v>3</v>
      </c>
      <c r="M148" s="4">
        <v>15</v>
      </c>
      <c r="N148" s="4" t="s">
        <v>423</v>
      </c>
      <c r="O148" s="4" t="s">
        <v>430</v>
      </c>
      <c r="P148" s="14" t="str">
        <f t="shared" si="18"/>
        <v>2022-11</v>
      </c>
      <c r="Q148" s="21" t="str">
        <f t="shared" si="19"/>
        <v>2024-12</v>
      </c>
    </row>
    <row r="149" spans="1:17" x14ac:dyDescent="0.3">
      <c r="A149" s="4" t="s">
        <v>160</v>
      </c>
      <c r="B149" s="4" t="s">
        <v>360</v>
      </c>
      <c r="C149" s="4" t="s">
        <v>414</v>
      </c>
      <c r="D149" s="4">
        <v>31</v>
      </c>
      <c r="E149" s="4" t="s">
        <v>415</v>
      </c>
      <c r="F149" s="5">
        <v>11625</v>
      </c>
      <c r="G149" s="4" t="s">
        <v>424</v>
      </c>
      <c r="H149" s="11">
        <v>44130</v>
      </c>
      <c r="I149" s="11">
        <v>44413</v>
      </c>
      <c r="J149" s="8">
        <f t="shared" ca="1" si="16"/>
        <v>9</v>
      </c>
      <c r="K149" s="8">
        <f t="shared" si="17"/>
        <v>1</v>
      </c>
      <c r="L149" s="4">
        <v>3</v>
      </c>
      <c r="M149" s="4">
        <v>33</v>
      </c>
      <c r="N149" s="4" t="s">
        <v>423</v>
      </c>
      <c r="O149" s="4" t="s">
        <v>427</v>
      </c>
      <c r="P149" s="14" t="str">
        <f t="shared" si="18"/>
        <v>2020-10</v>
      </c>
      <c r="Q149" s="21" t="str">
        <f t="shared" si="19"/>
        <v>2021-08</v>
      </c>
    </row>
    <row r="150" spans="1:17" x14ac:dyDescent="0.3">
      <c r="A150" s="4" t="s">
        <v>161</v>
      </c>
      <c r="B150" s="4" t="s">
        <v>361</v>
      </c>
      <c r="C150" s="4" t="s">
        <v>413</v>
      </c>
      <c r="D150" s="4">
        <v>37</v>
      </c>
      <c r="E150" s="4" t="s">
        <v>418</v>
      </c>
      <c r="F150" s="5">
        <v>16334</v>
      </c>
      <c r="G150" s="4" t="s">
        <v>425</v>
      </c>
      <c r="H150" s="11">
        <v>44257</v>
      </c>
      <c r="I150" s="11"/>
      <c r="J150" s="8">
        <f t="shared" ca="1" si="16"/>
        <v>52</v>
      </c>
      <c r="K150" s="8">
        <f t="shared" si="17"/>
        <v>0</v>
      </c>
      <c r="L150" s="4">
        <v>3</v>
      </c>
      <c r="M150" s="4">
        <v>26</v>
      </c>
      <c r="N150" s="4" t="s">
        <v>421</v>
      </c>
      <c r="O150" s="4"/>
      <c r="P150" s="14" t="str">
        <f t="shared" si="18"/>
        <v>2021-03</v>
      </c>
      <c r="Q150" s="21" t="str">
        <f t="shared" si="19"/>
        <v/>
      </c>
    </row>
    <row r="151" spans="1:17" x14ac:dyDescent="0.3">
      <c r="A151" s="4" t="s">
        <v>162</v>
      </c>
      <c r="B151" s="4" t="s">
        <v>362</v>
      </c>
      <c r="C151" s="4" t="s">
        <v>413</v>
      </c>
      <c r="D151" s="4">
        <v>32</v>
      </c>
      <c r="E151" s="4" t="s">
        <v>415</v>
      </c>
      <c r="F151" s="5">
        <v>8986</v>
      </c>
      <c r="G151" s="4" t="s">
        <v>424</v>
      </c>
      <c r="H151" s="11">
        <v>44018</v>
      </c>
      <c r="I151" s="11">
        <v>45478</v>
      </c>
      <c r="J151" s="8">
        <f t="shared" ca="1" si="16"/>
        <v>47</v>
      </c>
      <c r="K151" s="8">
        <f t="shared" si="17"/>
        <v>1</v>
      </c>
      <c r="L151" s="4">
        <v>1</v>
      </c>
      <c r="M151" s="4">
        <v>36</v>
      </c>
      <c r="N151" s="4" t="s">
        <v>421</v>
      </c>
      <c r="O151" s="4" t="s">
        <v>430</v>
      </c>
      <c r="P151" s="14" t="str">
        <f t="shared" si="18"/>
        <v>2020-07</v>
      </c>
      <c r="Q151" s="21" t="str">
        <f t="shared" si="19"/>
        <v>2024-07</v>
      </c>
    </row>
    <row r="152" spans="1:17" x14ac:dyDescent="0.3">
      <c r="A152" s="4" t="s">
        <v>163</v>
      </c>
      <c r="B152" s="4" t="s">
        <v>363</v>
      </c>
      <c r="C152" s="4" t="s">
        <v>413</v>
      </c>
      <c r="D152" s="4">
        <v>33</v>
      </c>
      <c r="E152" s="4" t="s">
        <v>416</v>
      </c>
      <c r="F152" s="5">
        <v>10016</v>
      </c>
      <c r="G152" s="4" t="s">
        <v>425</v>
      </c>
      <c r="H152" s="11">
        <v>44648</v>
      </c>
      <c r="I152" s="11"/>
      <c r="J152" s="8">
        <f t="shared" ca="1" si="16"/>
        <v>39</v>
      </c>
      <c r="K152" s="8">
        <f t="shared" si="17"/>
        <v>0</v>
      </c>
      <c r="L152" s="4">
        <v>4</v>
      </c>
      <c r="M152" s="4">
        <v>43</v>
      </c>
      <c r="N152" s="4" t="s">
        <v>421</v>
      </c>
      <c r="O152" s="4"/>
      <c r="P152" s="14" t="str">
        <f t="shared" si="18"/>
        <v>2022-03</v>
      </c>
      <c r="Q152" s="21" t="str">
        <f t="shared" si="19"/>
        <v/>
      </c>
    </row>
    <row r="153" spans="1:17" x14ac:dyDescent="0.3">
      <c r="A153" s="4" t="s">
        <v>164</v>
      </c>
      <c r="B153" s="4" t="s">
        <v>364</v>
      </c>
      <c r="C153" s="4" t="s">
        <v>413</v>
      </c>
      <c r="D153" s="4">
        <v>48</v>
      </c>
      <c r="E153" s="4" t="s">
        <v>418</v>
      </c>
      <c r="F153" s="5">
        <v>15878</v>
      </c>
      <c r="G153" s="4" t="s">
        <v>425</v>
      </c>
      <c r="H153" s="11">
        <v>44713</v>
      </c>
      <c r="I153" s="11"/>
      <c r="J153" s="8">
        <f t="shared" ca="1" si="16"/>
        <v>37</v>
      </c>
      <c r="K153" s="8">
        <f t="shared" si="17"/>
        <v>0</v>
      </c>
      <c r="L153" s="4">
        <v>5</v>
      </c>
      <c r="M153" s="4">
        <v>50</v>
      </c>
      <c r="N153" s="4" t="s">
        <v>423</v>
      </c>
      <c r="O153" s="4"/>
      <c r="P153" s="14" t="str">
        <f t="shared" si="18"/>
        <v>2022-06</v>
      </c>
      <c r="Q153" s="21" t="str">
        <f t="shared" si="19"/>
        <v/>
      </c>
    </row>
    <row r="154" spans="1:17" x14ac:dyDescent="0.3">
      <c r="A154" s="4" t="s">
        <v>165</v>
      </c>
      <c r="B154" s="4" t="s">
        <v>365</v>
      </c>
      <c r="C154" s="4" t="s">
        <v>414</v>
      </c>
      <c r="D154" s="4">
        <v>23</v>
      </c>
      <c r="E154" s="4" t="s">
        <v>418</v>
      </c>
      <c r="F154" s="5">
        <v>14528</v>
      </c>
      <c r="G154" s="4" t="s">
        <v>425</v>
      </c>
      <c r="H154" s="11">
        <v>45084</v>
      </c>
      <c r="I154" s="11"/>
      <c r="J154" s="8">
        <f t="shared" ca="1" si="16"/>
        <v>24</v>
      </c>
      <c r="K154" s="8">
        <f t="shared" si="17"/>
        <v>0</v>
      </c>
      <c r="L154" s="4">
        <v>1</v>
      </c>
      <c r="M154" s="4">
        <v>11</v>
      </c>
      <c r="N154" s="4" t="s">
        <v>421</v>
      </c>
      <c r="O154" s="4"/>
      <c r="P154" s="14" t="str">
        <f t="shared" si="18"/>
        <v>2023-06</v>
      </c>
      <c r="Q154" s="21" t="str">
        <f t="shared" si="19"/>
        <v/>
      </c>
    </row>
    <row r="155" spans="1:17" x14ac:dyDescent="0.3">
      <c r="A155" s="4" t="s">
        <v>166</v>
      </c>
      <c r="B155" s="4" t="s">
        <v>366</v>
      </c>
      <c r="C155" s="4" t="s">
        <v>413</v>
      </c>
      <c r="D155" s="4">
        <v>33</v>
      </c>
      <c r="E155" s="4" t="s">
        <v>417</v>
      </c>
      <c r="F155" s="5">
        <v>11046</v>
      </c>
      <c r="G155" s="4" t="s">
        <v>425</v>
      </c>
      <c r="H155" s="11">
        <v>44936</v>
      </c>
      <c r="I155" s="11"/>
      <c r="J155" s="8">
        <f t="shared" ca="1" si="16"/>
        <v>29</v>
      </c>
      <c r="K155" s="8">
        <f t="shared" si="17"/>
        <v>0</v>
      </c>
      <c r="L155" s="4">
        <v>5</v>
      </c>
      <c r="M155" s="4">
        <v>10</v>
      </c>
      <c r="N155" s="4" t="s">
        <v>421</v>
      </c>
      <c r="O155" s="4"/>
      <c r="P155" s="14" t="str">
        <f t="shared" si="18"/>
        <v>2023-01</v>
      </c>
      <c r="Q155" s="21" t="str">
        <f t="shared" si="19"/>
        <v/>
      </c>
    </row>
    <row r="156" spans="1:17" x14ac:dyDescent="0.3">
      <c r="A156" s="4" t="s">
        <v>167</v>
      </c>
      <c r="B156" s="4" t="s">
        <v>367</v>
      </c>
      <c r="C156" s="4" t="s">
        <v>413</v>
      </c>
      <c r="D156" s="4">
        <v>43</v>
      </c>
      <c r="E156" s="4" t="s">
        <v>418</v>
      </c>
      <c r="F156" s="5">
        <v>12753</v>
      </c>
      <c r="G156" s="4" t="s">
        <v>425</v>
      </c>
      <c r="H156" s="11">
        <v>44743</v>
      </c>
      <c r="I156" s="11"/>
      <c r="J156" s="8">
        <f t="shared" ca="1" si="16"/>
        <v>36</v>
      </c>
      <c r="K156" s="8">
        <f t="shared" si="17"/>
        <v>0</v>
      </c>
      <c r="L156" s="4">
        <v>4</v>
      </c>
      <c r="M156" s="4">
        <v>11</v>
      </c>
      <c r="N156" s="4" t="s">
        <v>423</v>
      </c>
      <c r="O156" s="4"/>
      <c r="P156" s="14" t="str">
        <f t="shared" si="18"/>
        <v>2022-07</v>
      </c>
      <c r="Q156" s="21" t="str">
        <f t="shared" si="19"/>
        <v/>
      </c>
    </row>
    <row r="157" spans="1:17" x14ac:dyDescent="0.3">
      <c r="A157" s="4" t="s">
        <v>168</v>
      </c>
      <c r="B157" s="4" t="s">
        <v>368</v>
      </c>
      <c r="C157" s="4" t="s">
        <v>413</v>
      </c>
      <c r="D157" s="4">
        <v>48</v>
      </c>
      <c r="E157" s="4" t="s">
        <v>416</v>
      </c>
      <c r="F157" s="5">
        <v>14068</v>
      </c>
      <c r="G157" s="4" t="s">
        <v>425</v>
      </c>
      <c r="H157" s="11">
        <v>44466</v>
      </c>
      <c r="I157" s="11"/>
      <c r="J157" s="8">
        <f t="shared" ca="1" si="16"/>
        <v>45</v>
      </c>
      <c r="K157" s="8">
        <f t="shared" si="17"/>
        <v>0</v>
      </c>
      <c r="L157" s="4">
        <v>4</v>
      </c>
      <c r="M157" s="4">
        <v>5</v>
      </c>
      <c r="N157" s="4" t="s">
        <v>423</v>
      </c>
      <c r="O157" s="4"/>
      <c r="P157" s="14" t="str">
        <f t="shared" si="18"/>
        <v>2021-09</v>
      </c>
      <c r="Q157" s="21" t="str">
        <f t="shared" si="19"/>
        <v/>
      </c>
    </row>
    <row r="158" spans="1:17" x14ac:dyDescent="0.3">
      <c r="A158" s="4" t="s">
        <v>169</v>
      </c>
      <c r="B158" s="4" t="s">
        <v>369</v>
      </c>
      <c r="C158" s="4" t="s">
        <v>413</v>
      </c>
      <c r="D158" s="4">
        <v>37</v>
      </c>
      <c r="E158" s="4" t="s">
        <v>418</v>
      </c>
      <c r="F158" s="5">
        <v>13698</v>
      </c>
      <c r="G158" s="4" t="s">
        <v>424</v>
      </c>
      <c r="H158" s="11">
        <v>44064</v>
      </c>
      <c r="I158" s="11">
        <v>45145</v>
      </c>
      <c r="J158" s="8">
        <f t="shared" ca="1" si="16"/>
        <v>35</v>
      </c>
      <c r="K158" s="8">
        <f t="shared" si="17"/>
        <v>1</v>
      </c>
      <c r="L158" s="4">
        <v>1</v>
      </c>
      <c r="M158" s="4">
        <v>39</v>
      </c>
      <c r="N158" s="4" t="s">
        <v>422</v>
      </c>
      <c r="O158" s="4" t="s">
        <v>428</v>
      </c>
      <c r="P158" s="14" t="str">
        <f t="shared" si="18"/>
        <v>2020-08</v>
      </c>
      <c r="Q158" s="21" t="str">
        <f t="shared" si="19"/>
        <v>2023-08</v>
      </c>
    </row>
    <row r="159" spans="1:17" x14ac:dyDescent="0.3">
      <c r="A159" s="4" t="s">
        <v>170</v>
      </c>
      <c r="B159" s="4" t="s">
        <v>370</v>
      </c>
      <c r="C159" s="4" t="s">
        <v>413</v>
      </c>
      <c r="D159" s="4">
        <v>39</v>
      </c>
      <c r="E159" s="4" t="s">
        <v>415</v>
      </c>
      <c r="F159" s="5">
        <v>10632</v>
      </c>
      <c r="G159" s="4" t="s">
        <v>425</v>
      </c>
      <c r="H159" s="11">
        <v>44373</v>
      </c>
      <c r="I159" s="11"/>
      <c r="J159" s="8">
        <f t="shared" ca="1" si="16"/>
        <v>48</v>
      </c>
      <c r="K159" s="8">
        <f t="shared" si="17"/>
        <v>0</v>
      </c>
      <c r="L159" s="4">
        <v>2</v>
      </c>
      <c r="M159" s="4">
        <v>55</v>
      </c>
      <c r="N159" s="4" t="s">
        <v>420</v>
      </c>
      <c r="O159" s="4"/>
      <c r="P159" s="14" t="str">
        <f t="shared" si="18"/>
        <v>2021-06</v>
      </c>
      <c r="Q159" s="21" t="str">
        <f t="shared" si="19"/>
        <v/>
      </c>
    </row>
    <row r="160" spans="1:17" x14ac:dyDescent="0.3">
      <c r="A160" s="4" t="s">
        <v>171</v>
      </c>
      <c r="B160" s="4" t="s">
        <v>371</v>
      </c>
      <c r="C160" s="4" t="s">
        <v>413</v>
      </c>
      <c r="D160" s="4">
        <v>32</v>
      </c>
      <c r="E160" s="4" t="s">
        <v>418</v>
      </c>
      <c r="F160" s="5">
        <v>11971</v>
      </c>
      <c r="G160" s="4" t="s">
        <v>424</v>
      </c>
      <c r="H160" s="11">
        <v>44461</v>
      </c>
      <c r="I160" s="11">
        <v>45095</v>
      </c>
      <c r="J160" s="8">
        <f t="shared" ca="1" si="16"/>
        <v>20</v>
      </c>
      <c r="K160" s="8">
        <f t="shared" si="17"/>
        <v>1</v>
      </c>
      <c r="L160" s="4">
        <v>5</v>
      </c>
      <c r="M160" s="4">
        <v>24</v>
      </c>
      <c r="N160" s="4" t="s">
        <v>423</v>
      </c>
      <c r="O160" s="4" t="s">
        <v>426</v>
      </c>
      <c r="P160" s="14" t="str">
        <f t="shared" si="18"/>
        <v>2021-09</v>
      </c>
      <c r="Q160" s="21" t="str">
        <f t="shared" si="19"/>
        <v>2023-06</v>
      </c>
    </row>
    <row r="161" spans="1:17" x14ac:dyDescent="0.3">
      <c r="A161" s="4" t="s">
        <v>172</v>
      </c>
      <c r="B161" s="4" t="s">
        <v>372</v>
      </c>
      <c r="C161" s="4" t="s">
        <v>413</v>
      </c>
      <c r="D161" s="4">
        <v>28</v>
      </c>
      <c r="E161" s="4" t="s">
        <v>415</v>
      </c>
      <c r="F161" s="5">
        <v>17221</v>
      </c>
      <c r="G161" s="4" t="s">
        <v>425</v>
      </c>
      <c r="H161" s="11">
        <v>45112</v>
      </c>
      <c r="I161" s="11"/>
      <c r="J161" s="8">
        <f t="shared" ca="1" si="16"/>
        <v>23</v>
      </c>
      <c r="K161" s="8">
        <f t="shared" si="17"/>
        <v>0</v>
      </c>
      <c r="L161" s="4">
        <v>3</v>
      </c>
      <c r="M161" s="4">
        <v>39</v>
      </c>
      <c r="N161" s="4" t="s">
        <v>420</v>
      </c>
      <c r="O161" s="4"/>
      <c r="P161" s="14" t="str">
        <f t="shared" si="18"/>
        <v>2023-07</v>
      </c>
      <c r="Q161" s="21" t="str">
        <f t="shared" si="19"/>
        <v/>
      </c>
    </row>
    <row r="162" spans="1:17" x14ac:dyDescent="0.3">
      <c r="A162" s="4" t="s">
        <v>173</v>
      </c>
      <c r="B162" s="4" t="s">
        <v>373</v>
      </c>
      <c r="C162" s="4" t="s">
        <v>413</v>
      </c>
      <c r="D162" s="4">
        <v>46</v>
      </c>
      <c r="E162" s="4" t="s">
        <v>419</v>
      </c>
      <c r="F162" s="5">
        <v>14017</v>
      </c>
      <c r="G162" s="4" t="s">
        <v>425</v>
      </c>
      <c r="H162" s="11">
        <v>44453</v>
      </c>
      <c r="I162" s="11"/>
      <c r="J162" s="8">
        <f t="shared" ref="J162:J193" ca="1" si="20">IF(G162="Resigned", DATEDIF(H162, I162, "m"), DATEDIF(H162, TODAY(), "m"))</f>
        <v>45</v>
      </c>
      <c r="K162" s="8">
        <f t="shared" ref="K162:K193" si="21">IF(G162="Resigned", 1, 0)</f>
        <v>0</v>
      </c>
      <c r="L162" s="4">
        <v>5</v>
      </c>
      <c r="M162" s="4">
        <v>43</v>
      </c>
      <c r="N162" s="4" t="s">
        <v>422</v>
      </c>
      <c r="O162" s="4"/>
      <c r="P162" s="14" t="str">
        <f t="shared" ref="P162:P193" si="22">TEXT(H162, "yyyy-mm")</f>
        <v>2021-09</v>
      </c>
      <c r="Q162" s="21" t="str">
        <f t="shared" ref="Q162:Q193" si="23">IF(I162="", "", TEXT(I162, "yyyy-mm"))</f>
        <v/>
      </c>
    </row>
    <row r="163" spans="1:17" x14ac:dyDescent="0.3">
      <c r="A163" s="4" t="s">
        <v>174</v>
      </c>
      <c r="B163" s="4" t="s">
        <v>374</v>
      </c>
      <c r="C163" s="4" t="s">
        <v>413</v>
      </c>
      <c r="D163" s="4">
        <v>24</v>
      </c>
      <c r="E163" s="4" t="s">
        <v>419</v>
      </c>
      <c r="F163" s="5">
        <v>10419</v>
      </c>
      <c r="G163" s="4" t="s">
        <v>425</v>
      </c>
      <c r="H163" s="11">
        <v>45106</v>
      </c>
      <c r="I163" s="11"/>
      <c r="J163" s="8">
        <f t="shared" ca="1" si="20"/>
        <v>24</v>
      </c>
      <c r="K163" s="8">
        <f t="shared" si="21"/>
        <v>0</v>
      </c>
      <c r="L163" s="4">
        <v>4</v>
      </c>
      <c r="M163" s="4">
        <v>15</v>
      </c>
      <c r="N163" s="4" t="s">
        <v>422</v>
      </c>
      <c r="O163" s="4"/>
      <c r="P163" s="14" t="str">
        <f t="shared" si="22"/>
        <v>2023-06</v>
      </c>
      <c r="Q163" s="21" t="str">
        <f t="shared" si="23"/>
        <v/>
      </c>
    </row>
    <row r="164" spans="1:17" x14ac:dyDescent="0.3">
      <c r="A164" s="4" t="s">
        <v>175</v>
      </c>
      <c r="B164" s="4" t="s">
        <v>375</v>
      </c>
      <c r="C164" s="4" t="s">
        <v>414</v>
      </c>
      <c r="D164" s="4">
        <v>52</v>
      </c>
      <c r="E164" s="4" t="s">
        <v>417</v>
      </c>
      <c r="F164" s="5">
        <v>10764</v>
      </c>
      <c r="G164" s="4" t="s">
        <v>425</v>
      </c>
      <c r="H164" s="11">
        <v>45349</v>
      </c>
      <c r="I164" s="11"/>
      <c r="J164" s="8">
        <f t="shared" ca="1" si="20"/>
        <v>16</v>
      </c>
      <c r="K164" s="8">
        <f t="shared" si="21"/>
        <v>0</v>
      </c>
      <c r="L164" s="4">
        <v>4</v>
      </c>
      <c r="M164" s="4">
        <v>31</v>
      </c>
      <c r="N164" s="4" t="s">
        <v>421</v>
      </c>
      <c r="O164" s="4"/>
      <c r="P164" s="14" t="str">
        <f t="shared" si="22"/>
        <v>2024-02</v>
      </c>
      <c r="Q164" s="21" t="str">
        <f t="shared" si="23"/>
        <v/>
      </c>
    </row>
    <row r="165" spans="1:17" x14ac:dyDescent="0.3">
      <c r="A165" s="4" t="s">
        <v>176</v>
      </c>
      <c r="B165" s="4" t="s">
        <v>376</v>
      </c>
      <c r="C165" s="4" t="s">
        <v>413</v>
      </c>
      <c r="D165" s="4">
        <v>36</v>
      </c>
      <c r="E165" s="4" t="s">
        <v>418</v>
      </c>
      <c r="F165" s="5">
        <v>16515</v>
      </c>
      <c r="G165" s="4" t="s">
        <v>425</v>
      </c>
      <c r="H165" s="11">
        <v>44719</v>
      </c>
      <c r="I165" s="11"/>
      <c r="J165" s="8">
        <f t="shared" ca="1" si="20"/>
        <v>36</v>
      </c>
      <c r="K165" s="8">
        <f t="shared" si="21"/>
        <v>0</v>
      </c>
      <c r="L165" s="4">
        <v>1</v>
      </c>
      <c r="M165" s="4">
        <v>58</v>
      </c>
      <c r="N165" s="4" t="s">
        <v>422</v>
      </c>
      <c r="O165" s="4"/>
      <c r="P165" s="14" t="str">
        <f t="shared" si="22"/>
        <v>2022-06</v>
      </c>
      <c r="Q165" s="21" t="str">
        <f t="shared" si="23"/>
        <v/>
      </c>
    </row>
    <row r="166" spans="1:17" x14ac:dyDescent="0.3">
      <c r="A166" s="4" t="s">
        <v>177</v>
      </c>
      <c r="B166" s="4" t="s">
        <v>377</v>
      </c>
      <c r="C166" s="4" t="s">
        <v>413</v>
      </c>
      <c r="D166" s="4">
        <v>34</v>
      </c>
      <c r="E166" s="4" t="s">
        <v>419</v>
      </c>
      <c r="F166" s="5">
        <v>12434</v>
      </c>
      <c r="G166" s="4" t="s">
        <v>425</v>
      </c>
      <c r="H166" s="11">
        <v>44124</v>
      </c>
      <c r="I166" s="11"/>
      <c r="J166" s="8">
        <f t="shared" ca="1" si="20"/>
        <v>56</v>
      </c>
      <c r="K166" s="8">
        <f t="shared" si="21"/>
        <v>0</v>
      </c>
      <c r="L166" s="4">
        <v>2</v>
      </c>
      <c r="M166" s="4">
        <v>37</v>
      </c>
      <c r="N166" s="4" t="s">
        <v>421</v>
      </c>
      <c r="O166" s="4"/>
      <c r="P166" s="14" t="str">
        <f t="shared" si="22"/>
        <v>2020-10</v>
      </c>
      <c r="Q166" s="21" t="str">
        <f t="shared" si="23"/>
        <v/>
      </c>
    </row>
    <row r="167" spans="1:17" x14ac:dyDescent="0.3">
      <c r="A167" s="4" t="s">
        <v>178</v>
      </c>
      <c r="B167" s="4" t="s">
        <v>378</v>
      </c>
      <c r="C167" s="4" t="s">
        <v>414</v>
      </c>
      <c r="D167" s="4">
        <v>51</v>
      </c>
      <c r="E167" s="4" t="s">
        <v>419</v>
      </c>
      <c r="F167" s="5">
        <v>9438</v>
      </c>
      <c r="G167" s="4" t="s">
        <v>425</v>
      </c>
      <c r="H167" s="11">
        <v>45081</v>
      </c>
      <c r="I167" s="11"/>
      <c r="J167" s="8">
        <f t="shared" ca="1" si="20"/>
        <v>24</v>
      </c>
      <c r="K167" s="8">
        <f t="shared" si="21"/>
        <v>0</v>
      </c>
      <c r="L167" s="4">
        <v>3</v>
      </c>
      <c r="M167" s="4">
        <v>9</v>
      </c>
      <c r="N167" s="4" t="s">
        <v>421</v>
      </c>
      <c r="O167" s="4"/>
      <c r="P167" s="14" t="str">
        <f t="shared" si="22"/>
        <v>2023-06</v>
      </c>
      <c r="Q167" s="21" t="str">
        <f t="shared" si="23"/>
        <v/>
      </c>
    </row>
    <row r="168" spans="1:17" x14ac:dyDescent="0.3">
      <c r="A168" s="4" t="s">
        <v>179</v>
      </c>
      <c r="B168" s="4" t="s">
        <v>379</v>
      </c>
      <c r="C168" s="4" t="s">
        <v>414</v>
      </c>
      <c r="D168" s="4">
        <v>44</v>
      </c>
      <c r="E168" s="4" t="s">
        <v>417</v>
      </c>
      <c r="F168" s="5">
        <v>10023</v>
      </c>
      <c r="G168" s="4" t="s">
        <v>425</v>
      </c>
      <c r="H168" s="11">
        <v>44376</v>
      </c>
      <c r="I168" s="11"/>
      <c r="J168" s="8">
        <f t="shared" ca="1" si="20"/>
        <v>48</v>
      </c>
      <c r="K168" s="8">
        <f t="shared" si="21"/>
        <v>0</v>
      </c>
      <c r="L168" s="4">
        <v>5</v>
      </c>
      <c r="M168" s="4">
        <v>14</v>
      </c>
      <c r="N168" s="4" t="s">
        <v>423</v>
      </c>
      <c r="O168" s="4"/>
      <c r="P168" s="14" t="str">
        <f t="shared" si="22"/>
        <v>2021-06</v>
      </c>
      <c r="Q168" s="21" t="str">
        <f t="shared" si="23"/>
        <v/>
      </c>
    </row>
    <row r="169" spans="1:17" x14ac:dyDescent="0.3">
      <c r="A169" s="4" t="s">
        <v>180</v>
      </c>
      <c r="B169" s="4" t="s">
        <v>380</v>
      </c>
      <c r="C169" s="4" t="s">
        <v>413</v>
      </c>
      <c r="D169" s="4">
        <v>41</v>
      </c>
      <c r="E169" s="4" t="s">
        <v>417</v>
      </c>
      <c r="F169" s="5">
        <v>9118</v>
      </c>
      <c r="G169" s="4" t="s">
        <v>425</v>
      </c>
      <c r="H169" s="11">
        <v>45449</v>
      </c>
      <c r="I169" s="11"/>
      <c r="J169" s="8">
        <f t="shared" ca="1" si="20"/>
        <v>12</v>
      </c>
      <c r="K169" s="8">
        <f t="shared" si="21"/>
        <v>0</v>
      </c>
      <c r="L169" s="4">
        <v>2</v>
      </c>
      <c r="M169" s="4">
        <v>29</v>
      </c>
      <c r="N169" s="4" t="s">
        <v>423</v>
      </c>
      <c r="O169" s="4"/>
      <c r="P169" s="14" t="str">
        <f t="shared" si="22"/>
        <v>2024-06</v>
      </c>
      <c r="Q169" s="21" t="str">
        <f t="shared" si="23"/>
        <v/>
      </c>
    </row>
    <row r="170" spans="1:17" x14ac:dyDescent="0.3">
      <c r="A170" s="4" t="s">
        <v>181</v>
      </c>
      <c r="B170" s="4" t="s">
        <v>381</v>
      </c>
      <c r="C170" s="4" t="s">
        <v>413</v>
      </c>
      <c r="D170" s="4">
        <v>36</v>
      </c>
      <c r="E170" s="4" t="s">
        <v>418</v>
      </c>
      <c r="F170" s="5">
        <v>8777</v>
      </c>
      <c r="G170" s="4" t="s">
        <v>425</v>
      </c>
      <c r="H170" s="11">
        <v>44424</v>
      </c>
      <c r="I170" s="11"/>
      <c r="J170" s="8">
        <f t="shared" ca="1" si="20"/>
        <v>46</v>
      </c>
      <c r="K170" s="8">
        <f t="shared" si="21"/>
        <v>0</v>
      </c>
      <c r="L170" s="4">
        <v>3</v>
      </c>
      <c r="M170" s="4">
        <v>40</v>
      </c>
      <c r="N170" s="4" t="s">
        <v>420</v>
      </c>
      <c r="O170" s="4"/>
      <c r="P170" s="14" t="str">
        <f t="shared" si="22"/>
        <v>2021-08</v>
      </c>
      <c r="Q170" s="21" t="str">
        <f t="shared" si="23"/>
        <v/>
      </c>
    </row>
    <row r="171" spans="1:17" x14ac:dyDescent="0.3">
      <c r="A171" s="4" t="s">
        <v>182</v>
      </c>
      <c r="B171" s="4" t="s">
        <v>382</v>
      </c>
      <c r="C171" s="4" t="s">
        <v>414</v>
      </c>
      <c r="D171" s="4">
        <v>36</v>
      </c>
      <c r="E171" s="4" t="s">
        <v>415</v>
      </c>
      <c r="F171" s="5">
        <v>6976</v>
      </c>
      <c r="G171" s="4" t="s">
        <v>425</v>
      </c>
      <c r="H171" s="11">
        <v>45237</v>
      </c>
      <c r="I171" s="11"/>
      <c r="J171" s="8">
        <f t="shared" ca="1" si="20"/>
        <v>19</v>
      </c>
      <c r="K171" s="8">
        <f t="shared" si="21"/>
        <v>0</v>
      </c>
      <c r="L171" s="4">
        <v>4</v>
      </c>
      <c r="M171" s="4">
        <v>16</v>
      </c>
      <c r="N171" s="4" t="s">
        <v>421</v>
      </c>
      <c r="O171" s="4"/>
      <c r="P171" s="14" t="str">
        <f t="shared" si="22"/>
        <v>2023-11</v>
      </c>
      <c r="Q171" s="21" t="str">
        <f t="shared" si="23"/>
        <v/>
      </c>
    </row>
    <row r="172" spans="1:17" x14ac:dyDescent="0.3">
      <c r="A172" s="4" t="s">
        <v>183</v>
      </c>
      <c r="B172" s="4" t="s">
        <v>383</v>
      </c>
      <c r="C172" s="4" t="s">
        <v>413</v>
      </c>
      <c r="D172" s="4">
        <v>23</v>
      </c>
      <c r="E172" s="4" t="s">
        <v>418</v>
      </c>
      <c r="F172" s="5">
        <v>16817</v>
      </c>
      <c r="G172" s="4" t="s">
        <v>425</v>
      </c>
      <c r="H172" s="11">
        <v>45243</v>
      </c>
      <c r="I172" s="11"/>
      <c r="J172" s="8">
        <f t="shared" ca="1" si="20"/>
        <v>19</v>
      </c>
      <c r="K172" s="8">
        <f t="shared" si="21"/>
        <v>0</v>
      </c>
      <c r="L172" s="4">
        <v>4</v>
      </c>
      <c r="M172" s="4">
        <v>29</v>
      </c>
      <c r="N172" s="4" t="s">
        <v>421</v>
      </c>
      <c r="O172" s="4"/>
      <c r="P172" s="14" t="str">
        <f t="shared" si="22"/>
        <v>2023-11</v>
      </c>
      <c r="Q172" s="21" t="str">
        <f t="shared" si="23"/>
        <v/>
      </c>
    </row>
    <row r="173" spans="1:17" x14ac:dyDescent="0.3">
      <c r="A173" s="4" t="s">
        <v>184</v>
      </c>
      <c r="B173" s="4" t="s">
        <v>384</v>
      </c>
      <c r="C173" s="4" t="s">
        <v>414</v>
      </c>
      <c r="D173" s="4">
        <v>34</v>
      </c>
      <c r="E173" s="4" t="s">
        <v>415</v>
      </c>
      <c r="F173" s="5">
        <v>8155</v>
      </c>
      <c r="G173" s="4" t="s">
        <v>424</v>
      </c>
      <c r="H173" s="11">
        <v>44984</v>
      </c>
      <c r="I173" s="11">
        <v>45501</v>
      </c>
      <c r="J173" s="8">
        <f t="shared" ca="1" si="20"/>
        <v>17</v>
      </c>
      <c r="K173" s="8">
        <f t="shared" si="21"/>
        <v>1</v>
      </c>
      <c r="L173" s="4">
        <v>1</v>
      </c>
      <c r="M173" s="4">
        <v>16</v>
      </c>
      <c r="N173" s="4" t="s">
        <v>420</v>
      </c>
      <c r="O173" s="4" t="s">
        <v>430</v>
      </c>
      <c r="P173" s="14" t="str">
        <f t="shared" si="22"/>
        <v>2023-02</v>
      </c>
      <c r="Q173" s="21" t="str">
        <f t="shared" si="23"/>
        <v>2024-07</v>
      </c>
    </row>
    <row r="174" spans="1:17" x14ac:dyDescent="0.3">
      <c r="A174" s="4" t="s">
        <v>185</v>
      </c>
      <c r="B174" s="4" t="s">
        <v>385</v>
      </c>
      <c r="C174" s="4" t="s">
        <v>414</v>
      </c>
      <c r="D174" s="4">
        <v>47</v>
      </c>
      <c r="E174" s="4" t="s">
        <v>417</v>
      </c>
      <c r="F174" s="5">
        <v>10169</v>
      </c>
      <c r="G174" s="4" t="s">
        <v>425</v>
      </c>
      <c r="H174" s="11">
        <v>44930</v>
      </c>
      <c r="I174" s="11"/>
      <c r="J174" s="8">
        <f t="shared" ca="1" si="20"/>
        <v>29</v>
      </c>
      <c r="K174" s="8">
        <f t="shared" si="21"/>
        <v>0</v>
      </c>
      <c r="L174" s="4">
        <v>1</v>
      </c>
      <c r="M174" s="4">
        <v>42</v>
      </c>
      <c r="N174" s="4" t="s">
        <v>421</v>
      </c>
      <c r="O174" s="4"/>
      <c r="P174" s="14" t="str">
        <f t="shared" si="22"/>
        <v>2023-01</v>
      </c>
      <c r="Q174" s="21" t="str">
        <f t="shared" si="23"/>
        <v/>
      </c>
    </row>
    <row r="175" spans="1:17" x14ac:dyDescent="0.3">
      <c r="A175" s="4" t="s">
        <v>186</v>
      </c>
      <c r="B175" s="4" t="s">
        <v>386</v>
      </c>
      <c r="C175" s="4" t="s">
        <v>413</v>
      </c>
      <c r="D175" s="4">
        <v>43</v>
      </c>
      <c r="E175" s="4" t="s">
        <v>416</v>
      </c>
      <c r="F175" s="5">
        <v>6958</v>
      </c>
      <c r="G175" s="4" t="s">
        <v>425</v>
      </c>
      <c r="H175" s="11">
        <v>45041</v>
      </c>
      <c r="I175" s="11"/>
      <c r="J175" s="8">
        <f t="shared" ca="1" si="20"/>
        <v>26</v>
      </c>
      <c r="K175" s="8">
        <f t="shared" si="21"/>
        <v>0</v>
      </c>
      <c r="L175" s="4">
        <v>5</v>
      </c>
      <c r="M175" s="4">
        <v>0</v>
      </c>
      <c r="N175" s="4" t="s">
        <v>422</v>
      </c>
      <c r="O175" s="4"/>
      <c r="P175" s="14" t="str">
        <f t="shared" si="22"/>
        <v>2023-04</v>
      </c>
      <c r="Q175" s="21" t="str">
        <f t="shared" si="23"/>
        <v/>
      </c>
    </row>
    <row r="176" spans="1:17" x14ac:dyDescent="0.3">
      <c r="A176" s="4" t="s">
        <v>187</v>
      </c>
      <c r="B176" s="4" t="s">
        <v>387</v>
      </c>
      <c r="C176" s="4" t="s">
        <v>413</v>
      </c>
      <c r="D176" s="4">
        <v>39</v>
      </c>
      <c r="E176" s="4" t="s">
        <v>418</v>
      </c>
      <c r="F176" s="5">
        <v>17171</v>
      </c>
      <c r="G176" s="4" t="s">
        <v>425</v>
      </c>
      <c r="H176" s="11">
        <v>45262</v>
      </c>
      <c r="I176" s="11"/>
      <c r="J176" s="8">
        <f t="shared" ca="1" si="20"/>
        <v>19</v>
      </c>
      <c r="K176" s="8">
        <f t="shared" si="21"/>
        <v>0</v>
      </c>
      <c r="L176" s="4">
        <v>2</v>
      </c>
      <c r="M176" s="4">
        <v>57</v>
      </c>
      <c r="N176" s="4" t="s">
        <v>421</v>
      </c>
      <c r="O176" s="4"/>
      <c r="P176" s="14" t="str">
        <f t="shared" si="22"/>
        <v>2023-12</v>
      </c>
      <c r="Q176" s="21" t="str">
        <f t="shared" si="23"/>
        <v/>
      </c>
    </row>
    <row r="177" spans="1:17" x14ac:dyDescent="0.3">
      <c r="A177" s="4" t="s">
        <v>188</v>
      </c>
      <c r="B177" s="4" t="s">
        <v>388</v>
      </c>
      <c r="C177" s="4" t="s">
        <v>413</v>
      </c>
      <c r="D177" s="4">
        <v>26</v>
      </c>
      <c r="E177" s="4" t="s">
        <v>416</v>
      </c>
      <c r="F177" s="5">
        <v>13779</v>
      </c>
      <c r="G177" s="4" t="s">
        <v>425</v>
      </c>
      <c r="H177" s="11">
        <v>45464</v>
      </c>
      <c r="I177" s="11"/>
      <c r="J177" s="8">
        <f t="shared" ca="1" si="20"/>
        <v>12</v>
      </c>
      <c r="K177" s="8">
        <f t="shared" si="21"/>
        <v>0</v>
      </c>
      <c r="L177" s="4">
        <v>2</v>
      </c>
      <c r="M177" s="4">
        <v>51</v>
      </c>
      <c r="N177" s="4" t="s">
        <v>421</v>
      </c>
      <c r="O177" s="4"/>
      <c r="P177" s="14" t="str">
        <f t="shared" si="22"/>
        <v>2024-06</v>
      </c>
      <c r="Q177" s="21" t="str">
        <f t="shared" si="23"/>
        <v/>
      </c>
    </row>
    <row r="178" spans="1:17" x14ac:dyDescent="0.3">
      <c r="A178" s="4" t="s">
        <v>189</v>
      </c>
      <c r="B178" s="4" t="s">
        <v>389</v>
      </c>
      <c r="C178" s="4" t="s">
        <v>414</v>
      </c>
      <c r="D178" s="4">
        <v>39</v>
      </c>
      <c r="E178" s="4" t="s">
        <v>415</v>
      </c>
      <c r="F178" s="5">
        <v>17487</v>
      </c>
      <c r="G178" s="4" t="s">
        <v>425</v>
      </c>
      <c r="H178" s="11">
        <v>44321</v>
      </c>
      <c r="I178" s="11"/>
      <c r="J178" s="8">
        <f t="shared" ca="1" si="20"/>
        <v>49</v>
      </c>
      <c r="K178" s="8">
        <f t="shared" si="21"/>
        <v>0</v>
      </c>
      <c r="L178" s="4">
        <v>3</v>
      </c>
      <c r="M178" s="4">
        <v>29</v>
      </c>
      <c r="N178" s="4" t="s">
        <v>421</v>
      </c>
      <c r="O178" s="4"/>
      <c r="P178" s="14" t="str">
        <f t="shared" si="22"/>
        <v>2021-05</v>
      </c>
      <c r="Q178" s="21" t="str">
        <f t="shared" si="23"/>
        <v/>
      </c>
    </row>
    <row r="179" spans="1:17" x14ac:dyDescent="0.3">
      <c r="A179" s="4" t="s">
        <v>190</v>
      </c>
      <c r="B179" s="4" t="s">
        <v>390</v>
      </c>
      <c r="C179" s="4" t="s">
        <v>414</v>
      </c>
      <c r="D179" s="4">
        <v>44</v>
      </c>
      <c r="E179" s="4" t="s">
        <v>418</v>
      </c>
      <c r="F179" s="5">
        <v>16307</v>
      </c>
      <c r="G179" s="4" t="s">
        <v>424</v>
      </c>
      <c r="H179" s="11">
        <v>44674</v>
      </c>
      <c r="I179" s="11">
        <v>45172</v>
      </c>
      <c r="J179" s="8">
        <f t="shared" ca="1" si="20"/>
        <v>16</v>
      </c>
      <c r="K179" s="8">
        <f t="shared" si="21"/>
        <v>1</v>
      </c>
      <c r="L179" s="4">
        <v>5</v>
      </c>
      <c r="M179" s="4">
        <v>57</v>
      </c>
      <c r="N179" s="4" t="s">
        <v>423</v>
      </c>
      <c r="O179" s="4" t="s">
        <v>428</v>
      </c>
      <c r="P179" s="14" t="str">
        <f t="shared" si="22"/>
        <v>2022-04</v>
      </c>
      <c r="Q179" s="21" t="str">
        <f t="shared" si="23"/>
        <v>2023-09</v>
      </c>
    </row>
    <row r="180" spans="1:17" x14ac:dyDescent="0.3">
      <c r="A180" s="4" t="s">
        <v>191</v>
      </c>
      <c r="B180" s="4" t="s">
        <v>391</v>
      </c>
      <c r="C180" s="4" t="s">
        <v>414</v>
      </c>
      <c r="D180" s="4">
        <v>54</v>
      </c>
      <c r="E180" s="4" t="s">
        <v>416</v>
      </c>
      <c r="F180" s="5">
        <v>8033</v>
      </c>
      <c r="G180" s="4" t="s">
        <v>425</v>
      </c>
      <c r="H180" s="11">
        <v>44192</v>
      </c>
      <c r="I180" s="11"/>
      <c r="J180" s="8">
        <f t="shared" ca="1" si="20"/>
        <v>54</v>
      </c>
      <c r="K180" s="8">
        <f t="shared" si="21"/>
        <v>0</v>
      </c>
      <c r="L180" s="4">
        <v>1</v>
      </c>
      <c r="M180" s="4">
        <v>18</v>
      </c>
      <c r="N180" s="4" t="s">
        <v>422</v>
      </c>
      <c r="O180" s="4"/>
      <c r="P180" s="14" t="str">
        <f t="shared" si="22"/>
        <v>2020-12</v>
      </c>
      <c r="Q180" s="21" t="str">
        <f t="shared" si="23"/>
        <v/>
      </c>
    </row>
    <row r="181" spans="1:17" x14ac:dyDescent="0.3">
      <c r="A181" s="4" t="s">
        <v>192</v>
      </c>
      <c r="B181" s="4" t="s">
        <v>392</v>
      </c>
      <c r="C181" s="4" t="s">
        <v>414</v>
      </c>
      <c r="D181" s="4">
        <v>47</v>
      </c>
      <c r="E181" s="4" t="s">
        <v>416</v>
      </c>
      <c r="F181" s="5">
        <v>8138</v>
      </c>
      <c r="G181" s="4" t="s">
        <v>424</v>
      </c>
      <c r="H181" s="11">
        <v>44859</v>
      </c>
      <c r="I181" s="11">
        <v>45021</v>
      </c>
      <c r="J181" s="8">
        <f t="shared" ca="1" si="20"/>
        <v>5</v>
      </c>
      <c r="K181" s="8">
        <f t="shared" si="21"/>
        <v>1</v>
      </c>
      <c r="L181" s="4">
        <v>5</v>
      </c>
      <c r="M181" s="4">
        <v>43</v>
      </c>
      <c r="N181" s="4" t="s">
        <v>421</v>
      </c>
      <c r="O181" s="4" t="s">
        <v>427</v>
      </c>
      <c r="P181" s="14" t="str">
        <f t="shared" si="22"/>
        <v>2022-10</v>
      </c>
      <c r="Q181" s="21" t="str">
        <f t="shared" si="23"/>
        <v>2023-04</v>
      </c>
    </row>
    <row r="182" spans="1:17" x14ac:dyDescent="0.3">
      <c r="A182" s="4" t="s">
        <v>193</v>
      </c>
      <c r="B182" s="4" t="s">
        <v>393</v>
      </c>
      <c r="C182" s="4" t="s">
        <v>414</v>
      </c>
      <c r="D182" s="4">
        <v>56</v>
      </c>
      <c r="E182" s="4" t="s">
        <v>418</v>
      </c>
      <c r="F182" s="5">
        <v>8545</v>
      </c>
      <c r="G182" s="4" t="s">
        <v>424</v>
      </c>
      <c r="H182" s="11">
        <v>44363</v>
      </c>
      <c r="I182" s="11">
        <v>45695</v>
      </c>
      <c r="J182" s="8">
        <f t="shared" ca="1" si="20"/>
        <v>43</v>
      </c>
      <c r="K182" s="8">
        <f t="shared" si="21"/>
        <v>1</v>
      </c>
      <c r="L182" s="4">
        <v>4</v>
      </c>
      <c r="M182" s="4">
        <v>34</v>
      </c>
      <c r="N182" s="4" t="s">
        <v>422</v>
      </c>
      <c r="O182" s="4" t="s">
        <v>426</v>
      </c>
      <c r="P182" s="14" t="str">
        <f t="shared" si="22"/>
        <v>2021-06</v>
      </c>
      <c r="Q182" s="21" t="str">
        <f t="shared" si="23"/>
        <v>2025-02</v>
      </c>
    </row>
    <row r="183" spans="1:17" x14ac:dyDescent="0.3">
      <c r="A183" s="4" t="s">
        <v>194</v>
      </c>
      <c r="B183" s="4" t="s">
        <v>394</v>
      </c>
      <c r="C183" s="4" t="s">
        <v>413</v>
      </c>
      <c r="D183" s="4">
        <v>43</v>
      </c>
      <c r="E183" s="4" t="s">
        <v>416</v>
      </c>
      <c r="F183" s="5">
        <v>17101</v>
      </c>
      <c r="G183" s="4" t="s">
        <v>425</v>
      </c>
      <c r="H183" s="11">
        <v>45020</v>
      </c>
      <c r="I183" s="11"/>
      <c r="J183" s="8">
        <f t="shared" ca="1" si="20"/>
        <v>26</v>
      </c>
      <c r="K183" s="8">
        <f t="shared" si="21"/>
        <v>0</v>
      </c>
      <c r="L183" s="4">
        <v>1</v>
      </c>
      <c r="M183" s="4">
        <v>10</v>
      </c>
      <c r="N183" s="4" t="s">
        <v>422</v>
      </c>
      <c r="O183" s="4"/>
      <c r="P183" s="14" t="str">
        <f t="shared" si="22"/>
        <v>2023-04</v>
      </c>
      <c r="Q183" s="21" t="str">
        <f t="shared" si="23"/>
        <v/>
      </c>
    </row>
    <row r="184" spans="1:17" x14ac:dyDescent="0.3">
      <c r="A184" s="4" t="s">
        <v>195</v>
      </c>
      <c r="B184" s="4" t="s">
        <v>395</v>
      </c>
      <c r="C184" s="4" t="s">
        <v>413</v>
      </c>
      <c r="D184" s="4">
        <v>23</v>
      </c>
      <c r="E184" s="4" t="s">
        <v>418</v>
      </c>
      <c r="F184" s="5">
        <v>12933</v>
      </c>
      <c r="G184" s="4" t="s">
        <v>425</v>
      </c>
      <c r="H184" s="11">
        <v>44245</v>
      </c>
      <c r="I184" s="11"/>
      <c r="J184" s="8">
        <f t="shared" ca="1" si="20"/>
        <v>52</v>
      </c>
      <c r="K184" s="8">
        <f t="shared" si="21"/>
        <v>0</v>
      </c>
      <c r="L184" s="4">
        <v>2</v>
      </c>
      <c r="M184" s="4">
        <v>4</v>
      </c>
      <c r="N184" s="4" t="s">
        <v>422</v>
      </c>
      <c r="O184" s="4"/>
      <c r="P184" s="14" t="str">
        <f t="shared" si="22"/>
        <v>2021-02</v>
      </c>
      <c r="Q184" s="21" t="str">
        <f t="shared" si="23"/>
        <v/>
      </c>
    </row>
    <row r="185" spans="1:17" x14ac:dyDescent="0.3">
      <c r="A185" s="4" t="s">
        <v>196</v>
      </c>
      <c r="B185" s="4" t="s">
        <v>396</v>
      </c>
      <c r="C185" s="4" t="s">
        <v>413</v>
      </c>
      <c r="D185" s="4">
        <v>29</v>
      </c>
      <c r="E185" s="4" t="s">
        <v>416</v>
      </c>
      <c r="F185" s="5">
        <v>9530</v>
      </c>
      <c r="G185" s="4" t="s">
        <v>425</v>
      </c>
      <c r="H185" s="11">
        <v>45425</v>
      </c>
      <c r="I185" s="11"/>
      <c r="J185" s="8">
        <f t="shared" ca="1" si="20"/>
        <v>13</v>
      </c>
      <c r="K185" s="8">
        <f t="shared" si="21"/>
        <v>0</v>
      </c>
      <c r="L185" s="4">
        <v>1</v>
      </c>
      <c r="M185" s="4">
        <v>28</v>
      </c>
      <c r="N185" s="4" t="s">
        <v>420</v>
      </c>
      <c r="O185" s="4"/>
      <c r="P185" s="14" t="str">
        <f t="shared" si="22"/>
        <v>2024-05</v>
      </c>
      <c r="Q185" s="21" t="str">
        <f t="shared" si="23"/>
        <v/>
      </c>
    </row>
    <row r="186" spans="1:17" x14ac:dyDescent="0.3">
      <c r="A186" s="4" t="s">
        <v>197</v>
      </c>
      <c r="B186" s="4" t="s">
        <v>397</v>
      </c>
      <c r="C186" s="4" t="s">
        <v>414</v>
      </c>
      <c r="D186" s="4">
        <v>38</v>
      </c>
      <c r="E186" s="4" t="s">
        <v>417</v>
      </c>
      <c r="F186" s="5">
        <v>16871</v>
      </c>
      <c r="G186" s="4" t="s">
        <v>425</v>
      </c>
      <c r="H186" s="11">
        <v>44426</v>
      </c>
      <c r="I186" s="11"/>
      <c r="J186" s="8">
        <f t="shared" ca="1" si="20"/>
        <v>46</v>
      </c>
      <c r="K186" s="8">
        <f t="shared" si="21"/>
        <v>0</v>
      </c>
      <c r="L186" s="4">
        <v>4</v>
      </c>
      <c r="M186" s="4">
        <v>60</v>
      </c>
      <c r="N186" s="4" t="s">
        <v>421</v>
      </c>
      <c r="O186" s="4"/>
      <c r="P186" s="14" t="str">
        <f t="shared" si="22"/>
        <v>2021-08</v>
      </c>
      <c r="Q186" s="21" t="str">
        <f t="shared" si="23"/>
        <v/>
      </c>
    </row>
    <row r="187" spans="1:17" x14ac:dyDescent="0.3">
      <c r="A187" s="4" t="s">
        <v>198</v>
      </c>
      <c r="B187" s="4" t="s">
        <v>398</v>
      </c>
      <c r="C187" s="4" t="s">
        <v>414</v>
      </c>
      <c r="D187" s="4">
        <v>33</v>
      </c>
      <c r="E187" s="4" t="s">
        <v>418</v>
      </c>
      <c r="F187" s="5">
        <v>14659</v>
      </c>
      <c r="G187" s="4" t="s">
        <v>424</v>
      </c>
      <c r="H187" s="11">
        <v>45298</v>
      </c>
      <c r="I187" s="11">
        <v>45422</v>
      </c>
      <c r="J187" s="8">
        <f t="shared" ca="1" si="20"/>
        <v>4</v>
      </c>
      <c r="K187" s="8">
        <f t="shared" si="21"/>
        <v>1</v>
      </c>
      <c r="L187" s="4">
        <v>1</v>
      </c>
      <c r="M187" s="4">
        <v>22</v>
      </c>
      <c r="N187" s="4" t="s">
        <v>423</v>
      </c>
      <c r="O187" s="4" t="s">
        <v>426</v>
      </c>
      <c r="P187" s="14" t="str">
        <f t="shared" si="22"/>
        <v>2024-01</v>
      </c>
      <c r="Q187" s="21" t="str">
        <f t="shared" si="23"/>
        <v>2024-05</v>
      </c>
    </row>
    <row r="188" spans="1:17" x14ac:dyDescent="0.3">
      <c r="A188" s="4" t="s">
        <v>199</v>
      </c>
      <c r="B188" s="4" t="s">
        <v>399</v>
      </c>
      <c r="C188" s="4" t="s">
        <v>413</v>
      </c>
      <c r="D188" s="4">
        <v>59</v>
      </c>
      <c r="E188" s="4" t="s">
        <v>417</v>
      </c>
      <c r="F188" s="5">
        <v>17455</v>
      </c>
      <c r="G188" s="4" t="s">
        <v>425</v>
      </c>
      <c r="H188" s="11">
        <v>44234</v>
      </c>
      <c r="I188" s="11"/>
      <c r="J188" s="8">
        <f t="shared" ca="1" si="20"/>
        <v>52</v>
      </c>
      <c r="K188" s="8">
        <f t="shared" si="21"/>
        <v>0</v>
      </c>
      <c r="L188" s="4">
        <v>2</v>
      </c>
      <c r="M188" s="4">
        <v>37</v>
      </c>
      <c r="N188" s="4" t="s">
        <v>423</v>
      </c>
      <c r="O188" s="4"/>
      <c r="P188" s="14" t="str">
        <f t="shared" si="22"/>
        <v>2021-02</v>
      </c>
      <c r="Q188" s="21" t="str">
        <f t="shared" si="23"/>
        <v/>
      </c>
    </row>
    <row r="189" spans="1:17" x14ac:dyDescent="0.3">
      <c r="A189" s="4" t="s">
        <v>200</v>
      </c>
      <c r="B189" s="4" t="s">
        <v>400</v>
      </c>
      <c r="C189" s="4" t="s">
        <v>413</v>
      </c>
      <c r="D189" s="4">
        <v>38</v>
      </c>
      <c r="E189" s="4" t="s">
        <v>419</v>
      </c>
      <c r="F189" s="5">
        <v>13595</v>
      </c>
      <c r="G189" s="4" t="s">
        <v>425</v>
      </c>
      <c r="H189" s="11">
        <v>44124</v>
      </c>
      <c r="I189" s="11"/>
      <c r="J189" s="8">
        <f t="shared" ca="1" si="20"/>
        <v>56</v>
      </c>
      <c r="K189" s="8">
        <f t="shared" si="21"/>
        <v>0</v>
      </c>
      <c r="L189" s="4">
        <v>4</v>
      </c>
      <c r="M189" s="4">
        <v>19</v>
      </c>
      <c r="N189" s="4" t="s">
        <v>423</v>
      </c>
      <c r="O189" s="4"/>
      <c r="P189" s="14" t="str">
        <f t="shared" si="22"/>
        <v>2020-10</v>
      </c>
      <c r="Q189" s="21" t="str">
        <f t="shared" si="23"/>
        <v/>
      </c>
    </row>
    <row r="190" spans="1:17" x14ac:dyDescent="0.3">
      <c r="A190" s="4" t="s">
        <v>201</v>
      </c>
      <c r="B190" s="4" t="s">
        <v>401</v>
      </c>
      <c r="C190" s="4" t="s">
        <v>413</v>
      </c>
      <c r="D190" s="4">
        <v>24</v>
      </c>
      <c r="E190" s="4" t="s">
        <v>417</v>
      </c>
      <c r="F190" s="5">
        <v>14777</v>
      </c>
      <c r="G190" s="4" t="s">
        <v>425</v>
      </c>
      <c r="H190" s="11">
        <v>44106</v>
      </c>
      <c r="I190" s="11"/>
      <c r="J190" s="8">
        <f t="shared" ca="1" si="20"/>
        <v>57</v>
      </c>
      <c r="K190" s="8">
        <f t="shared" si="21"/>
        <v>0</v>
      </c>
      <c r="L190" s="4">
        <v>3</v>
      </c>
      <c r="M190" s="4">
        <v>40</v>
      </c>
      <c r="N190" s="4" t="s">
        <v>423</v>
      </c>
      <c r="O190" s="4"/>
      <c r="P190" s="14" t="str">
        <f t="shared" si="22"/>
        <v>2020-10</v>
      </c>
      <c r="Q190" s="21" t="str">
        <f t="shared" si="23"/>
        <v/>
      </c>
    </row>
    <row r="191" spans="1:17" x14ac:dyDescent="0.3">
      <c r="A191" s="4" t="s">
        <v>202</v>
      </c>
      <c r="B191" s="4" t="s">
        <v>402</v>
      </c>
      <c r="C191" s="4" t="s">
        <v>413</v>
      </c>
      <c r="D191" s="4">
        <v>28</v>
      </c>
      <c r="E191" s="4" t="s">
        <v>416</v>
      </c>
      <c r="F191" s="5">
        <v>9636</v>
      </c>
      <c r="G191" s="4" t="s">
        <v>424</v>
      </c>
      <c r="H191" s="11">
        <v>44271</v>
      </c>
      <c r="I191" s="11">
        <v>45295</v>
      </c>
      <c r="J191" s="8">
        <f t="shared" ca="1" si="20"/>
        <v>33</v>
      </c>
      <c r="K191" s="8">
        <f t="shared" si="21"/>
        <v>1</v>
      </c>
      <c r="L191" s="4">
        <v>5</v>
      </c>
      <c r="M191" s="4">
        <v>27</v>
      </c>
      <c r="N191" s="4" t="s">
        <v>421</v>
      </c>
      <c r="O191" s="4" t="s">
        <v>428</v>
      </c>
      <c r="P191" s="14" t="str">
        <f t="shared" si="22"/>
        <v>2021-03</v>
      </c>
      <c r="Q191" s="21" t="str">
        <f t="shared" si="23"/>
        <v>2024-01</v>
      </c>
    </row>
    <row r="192" spans="1:17" x14ac:dyDescent="0.3">
      <c r="A192" s="4" t="s">
        <v>203</v>
      </c>
      <c r="B192" s="4" t="s">
        <v>403</v>
      </c>
      <c r="C192" s="4" t="s">
        <v>414</v>
      </c>
      <c r="D192" s="4">
        <v>60</v>
      </c>
      <c r="E192" s="4" t="s">
        <v>415</v>
      </c>
      <c r="F192" s="5">
        <v>6647</v>
      </c>
      <c r="G192" s="4" t="s">
        <v>425</v>
      </c>
      <c r="H192" s="11">
        <v>45245</v>
      </c>
      <c r="I192" s="11"/>
      <c r="J192" s="8">
        <f t="shared" ca="1" si="20"/>
        <v>19</v>
      </c>
      <c r="K192" s="8">
        <f t="shared" si="21"/>
        <v>0</v>
      </c>
      <c r="L192" s="4">
        <v>3</v>
      </c>
      <c r="M192" s="4">
        <v>44</v>
      </c>
      <c r="N192" s="4" t="s">
        <v>423</v>
      </c>
      <c r="O192" s="4"/>
      <c r="P192" s="14" t="str">
        <f t="shared" si="22"/>
        <v>2023-11</v>
      </c>
      <c r="Q192" s="21" t="str">
        <f t="shared" si="23"/>
        <v/>
      </c>
    </row>
    <row r="193" spans="1:17" x14ac:dyDescent="0.3">
      <c r="A193" s="4" t="s">
        <v>204</v>
      </c>
      <c r="B193" s="4" t="s">
        <v>404</v>
      </c>
      <c r="C193" s="4" t="s">
        <v>413</v>
      </c>
      <c r="D193" s="4">
        <v>49</v>
      </c>
      <c r="E193" s="4" t="s">
        <v>417</v>
      </c>
      <c r="F193" s="5">
        <v>18641</v>
      </c>
      <c r="G193" s="4" t="s">
        <v>425</v>
      </c>
      <c r="H193" s="11">
        <v>44491</v>
      </c>
      <c r="I193" s="11"/>
      <c r="J193" s="8">
        <f t="shared" ca="1" si="20"/>
        <v>44</v>
      </c>
      <c r="K193" s="8">
        <f t="shared" si="21"/>
        <v>0</v>
      </c>
      <c r="L193" s="4">
        <v>4</v>
      </c>
      <c r="M193" s="4">
        <v>16</v>
      </c>
      <c r="N193" s="4" t="s">
        <v>422</v>
      </c>
      <c r="O193" s="4"/>
      <c r="P193" s="14" t="str">
        <f t="shared" si="22"/>
        <v>2021-10</v>
      </c>
      <c r="Q193" s="21" t="str">
        <f t="shared" si="23"/>
        <v/>
      </c>
    </row>
    <row r="194" spans="1:17" x14ac:dyDescent="0.3">
      <c r="A194" s="4" t="s">
        <v>205</v>
      </c>
      <c r="B194" s="4" t="s">
        <v>405</v>
      </c>
      <c r="C194" s="4" t="s">
        <v>414</v>
      </c>
      <c r="D194" s="4">
        <v>44</v>
      </c>
      <c r="E194" s="4" t="s">
        <v>417</v>
      </c>
      <c r="F194" s="5">
        <v>8180</v>
      </c>
      <c r="G194" s="4" t="s">
        <v>424</v>
      </c>
      <c r="H194" s="11">
        <v>44938</v>
      </c>
      <c r="I194" s="11">
        <v>45577</v>
      </c>
      <c r="J194" s="8">
        <f t="shared" ref="J194:J225" ca="1" si="24">IF(G194="Resigned", DATEDIF(H194, I194, "m"), DATEDIF(H194, TODAY(), "m"))</f>
        <v>21</v>
      </c>
      <c r="K194" s="8">
        <f t="shared" ref="K194:K201" si="25">IF(G194="Resigned", 1, 0)</f>
        <v>1</v>
      </c>
      <c r="L194" s="4">
        <v>4</v>
      </c>
      <c r="M194" s="4">
        <v>29</v>
      </c>
      <c r="N194" s="4" t="s">
        <v>420</v>
      </c>
      <c r="O194" s="4" t="s">
        <v>426</v>
      </c>
      <c r="P194" s="14" t="str">
        <f t="shared" ref="P194:P201" si="26">TEXT(H194, "yyyy-mm")</f>
        <v>2023-01</v>
      </c>
      <c r="Q194" s="21" t="str">
        <f t="shared" ref="Q194:Q201" si="27">IF(I194="", "", TEXT(I194, "yyyy-mm"))</f>
        <v>2024-10</v>
      </c>
    </row>
    <row r="195" spans="1:17" x14ac:dyDescent="0.3">
      <c r="A195" s="4" t="s">
        <v>206</v>
      </c>
      <c r="B195" s="4" t="s">
        <v>406</v>
      </c>
      <c r="C195" s="4" t="s">
        <v>413</v>
      </c>
      <c r="D195" s="4">
        <v>42</v>
      </c>
      <c r="E195" s="4" t="s">
        <v>417</v>
      </c>
      <c r="F195" s="5">
        <v>9853</v>
      </c>
      <c r="G195" s="4" t="s">
        <v>424</v>
      </c>
      <c r="H195" s="11">
        <v>45177</v>
      </c>
      <c r="I195" s="11">
        <v>45715</v>
      </c>
      <c r="J195" s="8">
        <f t="shared" ca="1" si="24"/>
        <v>17</v>
      </c>
      <c r="K195" s="8">
        <f t="shared" si="25"/>
        <v>1</v>
      </c>
      <c r="L195" s="4">
        <v>4</v>
      </c>
      <c r="M195" s="4">
        <v>54</v>
      </c>
      <c r="N195" s="4" t="s">
        <v>423</v>
      </c>
      <c r="O195" s="4" t="s">
        <v>427</v>
      </c>
      <c r="P195" s="14" t="str">
        <f t="shared" si="26"/>
        <v>2023-09</v>
      </c>
      <c r="Q195" s="21" t="str">
        <f t="shared" si="27"/>
        <v>2025-02</v>
      </c>
    </row>
    <row r="196" spans="1:17" x14ac:dyDescent="0.3">
      <c r="A196" s="4" t="s">
        <v>207</v>
      </c>
      <c r="B196" s="4" t="s">
        <v>407</v>
      </c>
      <c r="C196" s="4" t="s">
        <v>414</v>
      </c>
      <c r="D196" s="4">
        <v>49</v>
      </c>
      <c r="E196" s="4" t="s">
        <v>415</v>
      </c>
      <c r="F196" s="5">
        <v>8727</v>
      </c>
      <c r="G196" s="4" t="s">
        <v>425</v>
      </c>
      <c r="H196" s="11">
        <v>45294</v>
      </c>
      <c r="I196" s="11"/>
      <c r="J196" s="8">
        <f t="shared" ca="1" si="24"/>
        <v>18</v>
      </c>
      <c r="K196" s="8">
        <f t="shared" si="25"/>
        <v>0</v>
      </c>
      <c r="L196" s="4">
        <v>2</v>
      </c>
      <c r="M196" s="4">
        <v>19</v>
      </c>
      <c r="N196" s="4" t="s">
        <v>422</v>
      </c>
      <c r="O196" s="4"/>
      <c r="P196" s="14" t="str">
        <f t="shared" si="26"/>
        <v>2024-01</v>
      </c>
      <c r="Q196" s="21" t="str">
        <f t="shared" si="27"/>
        <v/>
      </c>
    </row>
    <row r="197" spans="1:17" x14ac:dyDescent="0.3">
      <c r="A197" s="4" t="s">
        <v>208</v>
      </c>
      <c r="B197" s="4" t="s">
        <v>408</v>
      </c>
      <c r="C197" s="4" t="s">
        <v>414</v>
      </c>
      <c r="D197" s="4">
        <v>60</v>
      </c>
      <c r="E197" s="4" t="s">
        <v>415</v>
      </c>
      <c r="F197" s="5">
        <v>10912</v>
      </c>
      <c r="G197" s="4" t="s">
        <v>424</v>
      </c>
      <c r="H197" s="11">
        <v>44898</v>
      </c>
      <c r="I197" s="11">
        <v>45667</v>
      </c>
      <c r="J197" s="8">
        <f t="shared" ca="1" si="24"/>
        <v>25</v>
      </c>
      <c r="K197" s="8">
        <f t="shared" si="25"/>
        <v>1</v>
      </c>
      <c r="L197" s="4">
        <v>4</v>
      </c>
      <c r="M197" s="4">
        <v>12</v>
      </c>
      <c r="N197" s="4" t="s">
        <v>423</v>
      </c>
      <c r="O197" s="4" t="s">
        <v>427</v>
      </c>
      <c r="P197" s="14" t="str">
        <f t="shared" si="26"/>
        <v>2022-12</v>
      </c>
      <c r="Q197" s="21" t="str">
        <f t="shared" si="27"/>
        <v>2025-01</v>
      </c>
    </row>
    <row r="198" spans="1:17" x14ac:dyDescent="0.3">
      <c r="A198" s="4" t="s">
        <v>209</v>
      </c>
      <c r="B198" s="4" t="s">
        <v>409</v>
      </c>
      <c r="C198" s="4" t="s">
        <v>413</v>
      </c>
      <c r="D198" s="4">
        <v>54</v>
      </c>
      <c r="E198" s="4" t="s">
        <v>417</v>
      </c>
      <c r="F198" s="5">
        <v>7939</v>
      </c>
      <c r="G198" s="4" t="s">
        <v>424</v>
      </c>
      <c r="H198" s="11">
        <v>45445</v>
      </c>
      <c r="I198" s="11">
        <v>45668</v>
      </c>
      <c r="J198" s="8">
        <f t="shared" ca="1" si="24"/>
        <v>7</v>
      </c>
      <c r="K198" s="8">
        <f t="shared" si="25"/>
        <v>1</v>
      </c>
      <c r="L198" s="4">
        <v>5</v>
      </c>
      <c r="M198" s="4">
        <v>24</v>
      </c>
      <c r="N198" s="4" t="s">
        <v>421</v>
      </c>
      <c r="O198" s="4" t="s">
        <v>426</v>
      </c>
      <c r="P198" s="14" t="str">
        <f t="shared" si="26"/>
        <v>2024-06</v>
      </c>
      <c r="Q198" s="21" t="str">
        <f t="shared" si="27"/>
        <v>2025-01</v>
      </c>
    </row>
    <row r="199" spans="1:17" x14ac:dyDescent="0.3">
      <c r="A199" s="4" t="s">
        <v>210</v>
      </c>
      <c r="B199" s="4" t="s">
        <v>410</v>
      </c>
      <c r="C199" s="4" t="s">
        <v>413</v>
      </c>
      <c r="D199" s="4">
        <v>29</v>
      </c>
      <c r="E199" s="4" t="s">
        <v>419</v>
      </c>
      <c r="F199" s="5">
        <v>9952</v>
      </c>
      <c r="G199" s="4" t="s">
        <v>425</v>
      </c>
      <c r="H199" s="11">
        <v>44462</v>
      </c>
      <c r="I199" s="11"/>
      <c r="J199" s="8">
        <f t="shared" ca="1" si="24"/>
        <v>45</v>
      </c>
      <c r="K199" s="8">
        <f t="shared" si="25"/>
        <v>0</v>
      </c>
      <c r="L199" s="4">
        <v>2</v>
      </c>
      <c r="M199" s="4">
        <v>54</v>
      </c>
      <c r="N199" s="4" t="s">
        <v>422</v>
      </c>
      <c r="O199" s="4"/>
      <c r="P199" s="14" t="str">
        <f t="shared" si="26"/>
        <v>2021-09</v>
      </c>
      <c r="Q199" s="21" t="str">
        <f t="shared" si="27"/>
        <v/>
      </c>
    </row>
    <row r="200" spans="1:17" x14ac:dyDescent="0.3">
      <c r="A200" s="4" t="s">
        <v>211</v>
      </c>
      <c r="B200" s="4" t="s">
        <v>411</v>
      </c>
      <c r="C200" s="4" t="s">
        <v>414</v>
      </c>
      <c r="D200" s="4">
        <v>46</v>
      </c>
      <c r="E200" s="4" t="s">
        <v>415</v>
      </c>
      <c r="F200" s="5">
        <v>5231</v>
      </c>
      <c r="G200" s="4" t="s">
        <v>425</v>
      </c>
      <c r="H200" s="11">
        <v>44696</v>
      </c>
      <c r="I200" s="11"/>
      <c r="J200" s="8">
        <f t="shared" ca="1" si="24"/>
        <v>37</v>
      </c>
      <c r="K200" s="8">
        <f t="shared" si="25"/>
        <v>0</v>
      </c>
      <c r="L200" s="4">
        <v>4</v>
      </c>
      <c r="M200" s="4">
        <v>30</v>
      </c>
      <c r="N200" s="4" t="s">
        <v>421</v>
      </c>
      <c r="O200" s="4"/>
      <c r="P200" s="14" t="str">
        <f t="shared" si="26"/>
        <v>2022-05</v>
      </c>
      <c r="Q200" s="21" t="str">
        <f t="shared" si="27"/>
        <v/>
      </c>
    </row>
    <row r="201" spans="1:17" x14ac:dyDescent="0.3">
      <c r="A201" s="4" t="s">
        <v>212</v>
      </c>
      <c r="B201" s="4" t="s">
        <v>412</v>
      </c>
      <c r="C201" s="4" t="s">
        <v>413</v>
      </c>
      <c r="D201" s="4">
        <v>58</v>
      </c>
      <c r="E201" s="4" t="s">
        <v>415</v>
      </c>
      <c r="F201" s="5">
        <v>16600</v>
      </c>
      <c r="G201" s="4" t="s">
        <v>425</v>
      </c>
      <c r="H201" s="11">
        <v>44207</v>
      </c>
      <c r="I201" s="11"/>
      <c r="J201" s="8">
        <f t="shared" ca="1" si="24"/>
        <v>53</v>
      </c>
      <c r="K201" s="8">
        <f t="shared" si="25"/>
        <v>0</v>
      </c>
      <c r="L201" s="4">
        <v>2</v>
      </c>
      <c r="M201" s="4">
        <v>6</v>
      </c>
      <c r="N201" s="4" t="s">
        <v>423</v>
      </c>
      <c r="O201" s="4"/>
      <c r="P201" s="20" t="str">
        <f t="shared" si="26"/>
        <v>2021-01</v>
      </c>
      <c r="Q201" s="22" t="str">
        <f t="shared" si="27"/>
        <v/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9"/>
  <sheetViews>
    <sheetView workbookViewId="0">
      <selection activeCell="D4" sqref="D4"/>
    </sheetView>
  </sheetViews>
  <sheetFormatPr defaultRowHeight="14.4" x14ac:dyDescent="0.3"/>
  <cols>
    <col min="1" max="1" width="14.77734375" customWidth="1"/>
    <col min="2" max="2" width="14.88671875" customWidth="1"/>
    <col min="3" max="3" width="17.6640625" customWidth="1"/>
    <col min="4" max="4" width="13.44140625" bestFit="1" customWidth="1"/>
  </cols>
  <sheetData>
    <row r="3" spans="1:4" x14ac:dyDescent="0.3">
      <c r="A3" s="13" t="s">
        <v>432</v>
      </c>
      <c r="B3" s="14" t="s">
        <v>434</v>
      </c>
      <c r="C3" s="14" t="s">
        <v>436</v>
      </c>
      <c r="D3" s="16" t="s">
        <v>437</v>
      </c>
    </row>
    <row r="4" spans="1:4" x14ac:dyDescent="0.3">
      <c r="A4" s="14" t="s">
        <v>418</v>
      </c>
      <c r="B4" s="15">
        <v>54</v>
      </c>
      <c r="C4" s="15">
        <v>13</v>
      </c>
      <c r="D4" s="17">
        <f>C4/B4</f>
        <v>0.24074074074074073</v>
      </c>
    </row>
    <row r="5" spans="1:4" x14ac:dyDescent="0.3">
      <c r="A5" s="14" t="s">
        <v>417</v>
      </c>
      <c r="B5" s="15">
        <v>32</v>
      </c>
      <c r="C5" s="15">
        <v>8</v>
      </c>
      <c r="D5" s="17">
        <f t="shared" ref="D5:D8" si="0">C5/B5</f>
        <v>0.25</v>
      </c>
    </row>
    <row r="6" spans="1:4" x14ac:dyDescent="0.3">
      <c r="A6" s="14" t="s">
        <v>416</v>
      </c>
      <c r="B6" s="15">
        <v>35</v>
      </c>
      <c r="C6" s="15">
        <v>12</v>
      </c>
      <c r="D6" s="17">
        <f t="shared" si="0"/>
        <v>0.34285714285714286</v>
      </c>
    </row>
    <row r="7" spans="1:4" x14ac:dyDescent="0.3">
      <c r="A7" s="14" t="s">
        <v>419</v>
      </c>
      <c r="B7" s="15">
        <v>37</v>
      </c>
      <c r="C7" s="15">
        <v>9</v>
      </c>
      <c r="D7" s="17">
        <f t="shared" si="0"/>
        <v>0.24324324324324326</v>
      </c>
    </row>
    <row r="8" spans="1:4" x14ac:dyDescent="0.3">
      <c r="A8" s="14" t="s">
        <v>415</v>
      </c>
      <c r="B8" s="15">
        <v>42</v>
      </c>
      <c r="C8" s="15">
        <v>13</v>
      </c>
      <c r="D8" s="17">
        <f t="shared" si="0"/>
        <v>0.30952380952380953</v>
      </c>
    </row>
    <row r="9" spans="1:4" x14ac:dyDescent="0.3">
      <c r="A9" s="14" t="s">
        <v>433</v>
      </c>
      <c r="B9" s="15">
        <v>200</v>
      </c>
      <c r="C9" s="15">
        <v>55</v>
      </c>
      <c r="D9" s="1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9"/>
  <sheetViews>
    <sheetView workbookViewId="0">
      <selection activeCell="A3" sqref="A3:B9"/>
    </sheetView>
  </sheetViews>
  <sheetFormatPr defaultRowHeight="14.4" x14ac:dyDescent="0.3"/>
  <cols>
    <col min="1" max="1" width="17" bestFit="1" customWidth="1"/>
    <col min="2" max="2" width="20.109375" bestFit="1" customWidth="1"/>
  </cols>
  <sheetData>
    <row r="3" spans="1:2" x14ac:dyDescent="0.3">
      <c r="A3" s="13" t="s">
        <v>432</v>
      </c>
      <c r="B3" s="14" t="s">
        <v>438</v>
      </c>
    </row>
    <row r="4" spans="1:2" x14ac:dyDescent="0.3">
      <c r="A4" s="14" t="s">
        <v>429</v>
      </c>
      <c r="B4" s="15">
        <v>5</v>
      </c>
    </row>
    <row r="5" spans="1:2" x14ac:dyDescent="0.3">
      <c r="A5" s="14" t="s">
        <v>427</v>
      </c>
      <c r="B5" s="15">
        <v>12</v>
      </c>
    </row>
    <row r="6" spans="1:2" x14ac:dyDescent="0.3">
      <c r="A6" s="14" t="s">
        <v>428</v>
      </c>
      <c r="B6" s="15">
        <v>11</v>
      </c>
    </row>
    <row r="7" spans="1:2" x14ac:dyDescent="0.3">
      <c r="A7" s="14" t="s">
        <v>430</v>
      </c>
      <c r="B7" s="15">
        <v>15</v>
      </c>
    </row>
    <row r="8" spans="1:2" x14ac:dyDescent="0.3">
      <c r="A8" s="14" t="s">
        <v>426</v>
      </c>
      <c r="B8" s="15">
        <v>12</v>
      </c>
    </row>
    <row r="9" spans="1:2" x14ac:dyDescent="0.3">
      <c r="A9" s="14" t="s">
        <v>433</v>
      </c>
      <c r="B9" s="15">
        <v>55</v>
      </c>
    </row>
  </sheetData>
  <pageMargins left="0.7" right="0.7" top="0.75" bottom="0.75" header="0.3" footer="0.3"/>
  <pageSetup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9"/>
  <sheetViews>
    <sheetView workbookViewId="0">
      <selection activeCell="B3" sqref="B3"/>
    </sheetView>
  </sheetViews>
  <sheetFormatPr defaultRowHeight="14.4" x14ac:dyDescent="0.3"/>
  <cols>
    <col min="1" max="1" width="12.5546875" bestFit="1" customWidth="1"/>
    <col min="2" max="2" width="31.44140625" bestFit="1" customWidth="1"/>
  </cols>
  <sheetData>
    <row r="3" spans="1:2" x14ac:dyDescent="0.3">
      <c r="A3" s="13" t="s">
        <v>432</v>
      </c>
      <c r="B3" s="14" t="s">
        <v>441</v>
      </c>
    </row>
    <row r="4" spans="1:2" x14ac:dyDescent="0.3">
      <c r="A4" s="14" t="s">
        <v>418</v>
      </c>
      <c r="B4" s="15">
        <v>34.314814814814817</v>
      </c>
    </row>
    <row r="5" spans="1:2" x14ac:dyDescent="0.3">
      <c r="A5" s="14" t="s">
        <v>417</v>
      </c>
      <c r="B5" s="15">
        <v>32.8125</v>
      </c>
    </row>
    <row r="6" spans="1:2" x14ac:dyDescent="0.3">
      <c r="A6" s="14" t="s">
        <v>416</v>
      </c>
      <c r="B6" s="15">
        <v>29.6</v>
      </c>
    </row>
    <row r="7" spans="1:2" x14ac:dyDescent="0.3">
      <c r="A7" s="14" t="s">
        <v>419</v>
      </c>
      <c r="B7" s="15">
        <v>34.378378378378379</v>
      </c>
    </row>
    <row r="8" spans="1:2" x14ac:dyDescent="0.3">
      <c r="A8" s="14" t="s">
        <v>415</v>
      </c>
      <c r="B8" s="15">
        <v>32.142857142857146</v>
      </c>
    </row>
    <row r="9" spans="1:2" x14ac:dyDescent="0.3">
      <c r="A9" s="14" t="s">
        <v>433</v>
      </c>
      <c r="B9" s="15">
        <v>32.805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"/>
  <sheetViews>
    <sheetView workbookViewId="0">
      <pane ySplit="1" topLeftCell="A2" activePane="bottomLeft" state="frozen"/>
      <selection pane="bottomLeft" sqref="A1:XFD1048576"/>
    </sheetView>
  </sheetViews>
  <sheetFormatPr defaultRowHeight="14.4" x14ac:dyDescent="0.3"/>
  <cols>
    <col min="1" max="1" width="11.21875" style="19" bestFit="1" customWidth="1"/>
    <col min="2" max="2" width="14.88671875" bestFit="1" customWidth="1"/>
    <col min="3" max="3" width="14.5546875" bestFit="1" customWidth="1"/>
  </cols>
  <sheetData>
    <row r="1" spans="1:3" ht="24.6" customHeight="1" x14ac:dyDescent="0.3">
      <c r="A1" s="28" t="s">
        <v>500</v>
      </c>
      <c r="B1" s="1" t="s">
        <v>501</v>
      </c>
      <c r="C1" s="23" t="s">
        <v>502</v>
      </c>
    </row>
    <row r="2" spans="1:3" x14ac:dyDescent="0.3">
      <c r="A2" s="29" t="s">
        <v>442</v>
      </c>
      <c r="B2" s="14">
        <v>4</v>
      </c>
      <c r="C2" s="24"/>
    </row>
    <row r="3" spans="1:3" x14ac:dyDescent="0.3">
      <c r="A3" s="29" t="s">
        <v>443</v>
      </c>
      <c r="B3" s="14">
        <v>1</v>
      </c>
      <c r="C3" s="24"/>
    </row>
    <row r="4" spans="1:3" x14ac:dyDescent="0.3">
      <c r="A4" s="29" t="s">
        <v>444</v>
      </c>
      <c r="B4" s="14">
        <v>4</v>
      </c>
      <c r="C4" s="24"/>
    </row>
    <row r="5" spans="1:3" x14ac:dyDescent="0.3">
      <c r="A5" s="29" t="s">
        <v>445</v>
      </c>
      <c r="B5" s="14">
        <v>7</v>
      </c>
      <c r="C5" s="24"/>
    </row>
    <row r="6" spans="1:3" x14ac:dyDescent="0.3">
      <c r="A6" s="29" t="s">
        <v>446</v>
      </c>
      <c r="B6" s="14">
        <v>3</v>
      </c>
      <c r="C6" s="24"/>
    </row>
    <row r="7" spans="1:3" x14ac:dyDescent="0.3">
      <c r="A7" s="29" t="s">
        <v>447</v>
      </c>
      <c r="B7" s="14">
        <v>5</v>
      </c>
      <c r="C7" s="24"/>
    </row>
    <row r="8" spans="1:3" x14ac:dyDescent="0.3">
      <c r="A8" s="29" t="s">
        <v>448</v>
      </c>
      <c r="B8" s="14">
        <v>6</v>
      </c>
      <c r="C8" s="24"/>
    </row>
    <row r="9" spans="1:3" x14ac:dyDescent="0.3">
      <c r="A9" s="29" t="s">
        <v>449</v>
      </c>
      <c r="B9" s="14">
        <v>4</v>
      </c>
      <c r="C9" s="24">
        <v>1</v>
      </c>
    </row>
    <row r="10" spans="1:3" x14ac:dyDescent="0.3">
      <c r="A10" s="29" t="s">
        <v>450</v>
      </c>
      <c r="B10" s="14">
        <v>4</v>
      </c>
      <c r="C10" s="24"/>
    </row>
    <row r="11" spans="1:3" x14ac:dyDescent="0.3">
      <c r="A11" s="29" t="s">
        <v>451</v>
      </c>
      <c r="B11" s="14">
        <v>6</v>
      </c>
      <c r="C11" s="24"/>
    </row>
    <row r="12" spans="1:3" x14ac:dyDescent="0.3">
      <c r="A12" s="29" t="s">
        <v>452</v>
      </c>
      <c r="B12" s="14">
        <v>3</v>
      </c>
      <c r="C12" s="24">
        <v>1</v>
      </c>
    </row>
    <row r="13" spans="1:3" x14ac:dyDescent="0.3">
      <c r="A13" s="29" t="s">
        <v>453</v>
      </c>
      <c r="B13" s="14">
        <v>8</v>
      </c>
      <c r="C13" s="24"/>
    </row>
    <row r="14" spans="1:3" x14ac:dyDescent="0.3">
      <c r="A14" s="29" t="s">
        <v>454</v>
      </c>
      <c r="B14" s="14">
        <v>6</v>
      </c>
      <c r="C14" s="24"/>
    </row>
    <row r="15" spans="1:3" x14ac:dyDescent="0.3">
      <c r="A15" s="29" t="s">
        <v>455</v>
      </c>
      <c r="B15" s="14">
        <v>4</v>
      </c>
      <c r="C15" s="24">
        <v>1</v>
      </c>
    </row>
    <row r="16" spans="1:3" x14ac:dyDescent="0.3">
      <c r="A16" s="29" t="s">
        <v>456</v>
      </c>
      <c r="B16" s="14">
        <v>9</v>
      </c>
      <c r="C16" s="24">
        <v>1</v>
      </c>
    </row>
    <row r="17" spans="1:3" x14ac:dyDescent="0.3">
      <c r="A17" s="29" t="s">
        <v>457</v>
      </c>
      <c r="B17" s="14">
        <v>9</v>
      </c>
      <c r="C17" s="24"/>
    </row>
    <row r="18" spans="1:3" x14ac:dyDescent="0.3">
      <c r="A18" s="29" t="s">
        <v>458</v>
      </c>
      <c r="B18" s="14">
        <v>2</v>
      </c>
      <c r="C18" s="24">
        <v>1</v>
      </c>
    </row>
    <row r="19" spans="1:3" x14ac:dyDescent="0.3">
      <c r="A19" s="29" t="s">
        <v>459</v>
      </c>
      <c r="B19" s="14">
        <v>3</v>
      </c>
      <c r="C19" s="24"/>
    </row>
    <row r="20" spans="1:3" x14ac:dyDescent="0.3">
      <c r="A20" s="29" t="s">
        <v>460</v>
      </c>
      <c r="B20" s="14">
        <v>2</v>
      </c>
      <c r="C20" s="24"/>
    </row>
    <row r="21" spans="1:3" x14ac:dyDescent="0.3">
      <c r="A21" s="29" t="s">
        <v>461</v>
      </c>
      <c r="B21" s="14">
        <v>1</v>
      </c>
      <c r="C21" s="24"/>
    </row>
    <row r="22" spans="1:3" x14ac:dyDescent="0.3">
      <c r="A22" s="29" t="s">
        <v>462</v>
      </c>
      <c r="B22" s="14">
        <v>3</v>
      </c>
      <c r="C22" s="24"/>
    </row>
    <row r="23" spans="1:3" x14ac:dyDescent="0.3">
      <c r="A23" s="29" t="s">
        <v>463</v>
      </c>
      <c r="B23" s="14">
        <v>4</v>
      </c>
      <c r="C23" s="24"/>
    </row>
    <row r="24" spans="1:3" x14ac:dyDescent="0.3">
      <c r="A24" s="29" t="s">
        <v>464</v>
      </c>
      <c r="B24" s="14">
        <v>4</v>
      </c>
      <c r="C24" s="24">
        <v>1</v>
      </c>
    </row>
    <row r="25" spans="1:3" x14ac:dyDescent="0.3">
      <c r="A25" s="29" t="s">
        <v>465</v>
      </c>
      <c r="B25" s="14">
        <v>4</v>
      </c>
      <c r="C25" s="24"/>
    </row>
    <row r="26" spans="1:3" x14ac:dyDescent="0.3">
      <c r="A26" s="29" t="s">
        <v>466</v>
      </c>
      <c r="B26" s="14">
        <v>7</v>
      </c>
      <c r="C26" s="24"/>
    </row>
    <row r="27" spans="1:3" x14ac:dyDescent="0.3">
      <c r="A27" s="29" t="s">
        <v>467</v>
      </c>
      <c r="B27" s="14">
        <v>3</v>
      </c>
      <c r="C27" s="24"/>
    </row>
    <row r="28" spans="1:3" x14ac:dyDescent="0.3">
      <c r="A28" s="29" t="s">
        <v>468</v>
      </c>
      <c r="B28" s="14">
        <v>2</v>
      </c>
      <c r="C28" s="24">
        <v>1</v>
      </c>
    </row>
    <row r="29" spans="1:3" x14ac:dyDescent="0.3">
      <c r="A29" s="29" t="s">
        <v>469</v>
      </c>
      <c r="B29" s="14">
        <v>4</v>
      </c>
      <c r="C29" s="24"/>
    </row>
    <row r="30" spans="1:3" x14ac:dyDescent="0.3">
      <c r="A30" s="29" t="s">
        <v>470</v>
      </c>
      <c r="B30" s="14">
        <v>6</v>
      </c>
      <c r="C30" s="24"/>
    </row>
    <row r="31" spans="1:3" x14ac:dyDescent="0.3">
      <c r="A31" s="29" t="s">
        <v>471</v>
      </c>
      <c r="B31" s="14">
        <v>5</v>
      </c>
      <c r="C31" s="24"/>
    </row>
    <row r="32" spans="1:3" x14ac:dyDescent="0.3">
      <c r="A32" s="29" t="s">
        <v>472</v>
      </c>
      <c r="B32" s="14">
        <v>8</v>
      </c>
      <c r="C32" s="24"/>
    </row>
    <row r="33" spans="1:3" x14ac:dyDescent="0.3">
      <c r="A33" s="29" t="s">
        <v>473</v>
      </c>
      <c r="B33" s="14">
        <v>5</v>
      </c>
      <c r="C33" s="24">
        <v>1</v>
      </c>
    </row>
    <row r="34" spans="1:3" x14ac:dyDescent="0.3">
      <c r="A34" s="29" t="s">
        <v>474</v>
      </c>
      <c r="B34" s="14">
        <v>2</v>
      </c>
      <c r="C34" s="24">
        <v>1</v>
      </c>
    </row>
    <row r="35" spans="1:3" x14ac:dyDescent="0.3">
      <c r="A35" s="29" t="s">
        <v>475</v>
      </c>
      <c r="B35" s="14">
        <v>5</v>
      </c>
      <c r="C35" s="24">
        <v>2</v>
      </c>
    </row>
    <row r="36" spans="1:3" x14ac:dyDescent="0.3">
      <c r="A36" s="29" t="s">
        <v>476</v>
      </c>
      <c r="B36" s="14">
        <v>9</v>
      </c>
      <c r="C36" s="24">
        <v>2</v>
      </c>
    </row>
    <row r="37" spans="1:3" x14ac:dyDescent="0.3">
      <c r="A37" s="29" t="s">
        <v>477</v>
      </c>
      <c r="B37" s="14">
        <v>4</v>
      </c>
      <c r="C37" s="24"/>
    </row>
    <row r="38" spans="1:3" x14ac:dyDescent="0.3">
      <c r="A38" s="29" t="s">
        <v>478</v>
      </c>
      <c r="B38" s="14">
        <v>4</v>
      </c>
      <c r="C38" s="24">
        <v>1</v>
      </c>
    </row>
    <row r="39" spans="1:3" x14ac:dyDescent="0.3">
      <c r="A39" s="29" t="s">
        <v>479</v>
      </c>
      <c r="B39" s="14">
        <v>7</v>
      </c>
      <c r="C39" s="24">
        <v>1</v>
      </c>
    </row>
    <row r="40" spans="1:3" x14ac:dyDescent="0.3">
      <c r="A40" s="29" t="s">
        <v>480</v>
      </c>
      <c r="B40" s="14">
        <v>2</v>
      </c>
      <c r="C40" s="24">
        <v>1</v>
      </c>
    </row>
    <row r="41" spans="1:3" x14ac:dyDescent="0.3">
      <c r="A41" s="29" t="s">
        <v>481</v>
      </c>
      <c r="B41" s="14">
        <v>5</v>
      </c>
      <c r="C41" s="24">
        <v>1</v>
      </c>
    </row>
    <row r="42" spans="1:3" x14ac:dyDescent="0.3">
      <c r="A42" s="29" t="s">
        <v>482</v>
      </c>
      <c r="B42" s="14">
        <v>3</v>
      </c>
      <c r="C42" s="24">
        <v>1</v>
      </c>
    </row>
    <row r="43" spans="1:3" x14ac:dyDescent="0.3">
      <c r="A43" s="29" t="s">
        <v>483</v>
      </c>
      <c r="B43" s="14">
        <v>3</v>
      </c>
      <c r="C43" s="24">
        <v>3</v>
      </c>
    </row>
    <row r="44" spans="1:3" x14ac:dyDescent="0.3">
      <c r="A44" s="29" t="s">
        <v>484</v>
      </c>
      <c r="B44" s="14">
        <v>2</v>
      </c>
      <c r="C44" s="24"/>
    </row>
    <row r="45" spans="1:3" x14ac:dyDescent="0.3">
      <c r="A45" s="29" t="s">
        <v>485</v>
      </c>
      <c r="B45" s="14">
        <v>3</v>
      </c>
      <c r="C45" s="24">
        <v>2</v>
      </c>
    </row>
    <row r="46" spans="1:3" x14ac:dyDescent="0.3">
      <c r="A46" s="29" t="s">
        <v>499</v>
      </c>
      <c r="B46" s="14">
        <v>0</v>
      </c>
      <c r="C46" s="25">
        <v>1</v>
      </c>
    </row>
    <row r="47" spans="1:3" x14ac:dyDescent="0.3">
      <c r="A47" s="29" t="s">
        <v>486</v>
      </c>
      <c r="B47" s="14">
        <v>2</v>
      </c>
      <c r="C47" s="24">
        <v>3</v>
      </c>
    </row>
    <row r="48" spans="1:3" x14ac:dyDescent="0.3">
      <c r="A48" s="29" t="s">
        <v>487</v>
      </c>
      <c r="B48" s="14">
        <v>3</v>
      </c>
      <c r="C48" s="24">
        <v>1</v>
      </c>
    </row>
    <row r="49" spans="1:3" x14ac:dyDescent="0.3">
      <c r="A49" s="29" t="s">
        <v>488</v>
      </c>
      <c r="B49" s="14">
        <v>0</v>
      </c>
      <c r="C49" s="25">
        <v>3</v>
      </c>
    </row>
    <row r="50" spans="1:3" x14ac:dyDescent="0.3">
      <c r="A50" s="29" t="s">
        <v>496</v>
      </c>
      <c r="B50" s="14">
        <v>0</v>
      </c>
      <c r="C50" s="25">
        <v>3</v>
      </c>
    </row>
    <row r="51" spans="1:3" x14ac:dyDescent="0.3">
      <c r="A51" s="29" t="s">
        <v>492</v>
      </c>
      <c r="B51" s="14">
        <v>0</v>
      </c>
      <c r="C51" s="25">
        <v>4</v>
      </c>
    </row>
    <row r="52" spans="1:3" x14ac:dyDescent="0.3">
      <c r="A52" s="29" t="s">
        <v>489</v>
      </c>
      <c r="B52" s="14">
        <v>0</v>
      </c>
      <c r="C52" s="25">
        <v>2</v>
      </c>
    </row>
    <row r="53" spans="1:3" x14ac:dyDescent="0.3">
      <c r="A53" s="29" t="s">
        <v>494</v>
      </c>
      <c r="B53" s="14">
        <v>0</v>
      </c>
      <c r="C53" s="25">
        <v>2</v>
      </c>
    </row>
    <row r="54" spans="1:3" x14ac:dyDescent="0.3">
      <c r="A54" s="29" t="s">
        <v>495</v>
      </c>
      <c r="B54" s="14">
        <v>0</v>
      </c>
      <c r="C54" s="25">
        <v>2</v>
      </c>
    </row>
    <row r="55" spans="1:3" x14ac:dyDescent="0.3">
      <c r="A55" s="29" t="s">
        <v>490</v>
      </c>
      <c r="B55" s="14">
        <v>0</v>
      </c>
      <c r="C55" s="25">
        <v>4</v>
      </c>
    </row>
    <row r="56" spans="1:3" x14ac:dyDescent="0.3">
      <c r="A56" s="29" t="s">
        <v>491</v>
      </c>
      <c r="B56" s="14">
        <v>0</v>
      </c>
      <c r="C56" s="25">
        <v>2</v>
      </c>
    </row>
    <row r="57" spans="1:3" x14ac:dyDescent="0.3">
      <c r="A57" s="29" t="s">
        <v>493</v>
      </c>
      <c r="B57" s="14">
        <v>0</v>
      </c>
      <c r="C57" s="25">
        <v>1</v>
      </c>
    </row>
    <row r="58" spans="1:3" x14ac:dyDescent="0.3">
      <c r="A58" s="29" t="s">
        <v>498</v>
      </c>
      <c r="B58" s="14">
        <v>0</v>
      </c>
      <c r="C58" s="25">
        <v>3</v>
      </c>
    </row>
    <row r="59" spans="1:3" x14ac:dyDescent="0.3">
      <c r="A59" s="30" t="s">
        <v>497</v>
      </c>
      <c r="B59" s="20">
        <v>0</v>
      </c>
      <c r="C59" s="26">
        <v>1</v>
      </c>
    </row>
    <row r="60" spans="1:3" x14ac:dyDescent="0.3">
      <c r="A60" s="30"/>
      <c r="B60" s="27">
        <f>SUM(Table2[Join_Count])</f>
        <v>200</v>
      </c>
      <c r="C60" s="27">
        <f>SUM(Table2[Exit_Count])</f>
        <v>55</v>
      </c>
    </row>
  </sheetData>
  <conditionalFormatting sqref="A2:A47">
    <cfRule type="duplicateValues" dxfId="5" priority="2"/>
  </conditionalFormatting>
  <conditionalFormatting sqref="A2:A59">
    <cfRule type="duplicateValues" dxfId="4" priority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Master Sheet</vt:lpstr>
      <vt:lpstr>Turnover by Department</vt:lpstr>
      <vt:lpstr>Reason for Leaving</vt:lpstr>
      <vt:lpstr>Average of Tenure</vt:lpstr>
      <vt:lpstr>Join_Count  Vs Exit_Count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Maher</cp:lastModifiedBy>
  <dcterms:created xsi:type="dcterms:W3CDTF">2025-07-03T14:07:00Z</dcterms:created>
  <dcterms:modified xsi:type="dcterms:W3CDTF">2025-07-03T16:04:41Z</dcterms:modified>
</cp:coreProperties>
</file>