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kal\Desktop\course\"/>
    </mc:Choice>
  </mc:AlternateContent>
  <xr:revisionPtr revIDLastSave="0" documentId="13_ncr:1_{CB08B998-31C4-4C01-95BA-2BA55D2D6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2" i="1" s="1"/>
  <c r="H23" i="1"/>
  <c r="H24" i="1"/>
  <c r="H25" i="1"/>
  <c r="H26" i="1"/>
  <c r="H27" i="1"/>
  <c r="H28" i="1"/>
  <c r="H29" i="1"/>
  <c r="H30" i="1"/>
  <c r="H31" i="1"/>
  <c r="H32" i="1"/>
  <c r="H33" i="1"/>
  <c r="H22" i="1"/>
  <c r="G34" i="1"/>
  <c r="G23" i="1"/>
  <c r="G24" i="1"/>
  <c r="G25" i="1"/>
  <c r="G26" i="1"/>
  <c r="G27" i="1"/>
  <c r="G28" i="1"/>
  <c r="G29" i="1"/>
  <c r="G30" i="1"/>
  <c r="G31" i="1"/>
  <c r="G32" i="1"/>
  <c r="G33" i="1"/>
  <c r="G22" i="1"/>
  <c r="F34" i="1"/>
  <c r="F23" i="1"/>
  <c r="F24" i="1"/>
  <c r="F25" i="1"/>
  <c r="F26" i="1"/>
  <c r="F27" i="1"/>
  <c r="F28" i="1"/>
  <c r="F29" i="1"/>
  <c r="F30" i="1"/>
  <c r="F31" i="1"/>
  <c r="F32" i="1"/>
  <c r="F33" i="1"/>
  <c r="F22" i="1"/>
  <c r="D23" i="1"/>
  <c r="D24" i="1"/>
  <c r="D25" i="1"/>
  <c r="D26" i="1"/>
  <c r="D27" i="1"/>
  <c r="D28" i="1"/>
  <c r="D29" i="1"/>
  <c r="D30" i="1"/>
  <c r="D31" i="1"/>
  <c r="D32" i="1"/>
  <c r="D33" i="1"/>
  <c r="D22" i="1"/>
  <c r="C23" i="1"/>
  <c r="C24" i="1"/>
  <c r="C25" i="1"/>
  <c r="C26" i="1"/>
  <c r="C27" i="1"/>
  <c r="C28" i="1"/>
  <c r="C29" i="1"/>
  <c r="C30" i="1"/>
  <c r="C31" i="1"/>
  <c r="C32" i="1"/>
  <c r="C33" i="1"/>
  <c r="C22" i="1"/>
  <c r="B23" i="1"/>
  <c r="B24" i="1"/>
  <c r="B25" i="1"/>
  <c r="B26" i="1"/>
  <c r="B27" i="1"/>
  <c r="B28" i="1"/>
  <c r="B29" i="1"/>
  <c r="B30" i="1"/>
  <c r="B31" i="1"/>
  <c r="B32" i="1"/>
  <c r="B33" i="1"/>
  <c r="B22" i="1"/>
  <c r="B45" i="1" l="1"/>
  <c r="B44" i="1"/>
  <c r="H34" i="1"/>
  <c r="B46" i="1" l="1"/>
  <c r="G40" i="1" l="1"/>
  <c r="K52" i="1"/>
</calcChain>
</file>

<file path=xl/sharedStrings.xml><?xml version="1.0" encoding="utf-8"?>
<sst xmlns="http://schemas.openxmlformats.org/spreadsheetml/2006/main" count="43" uniqueCount="35">
  <si>
    <t>Month</t>
  </si>
  <si>
    <t>Price</t>
  </si>
  <si>
    <t>Demand</t>
  </si>
  <si>
    <t>slope</t>
  </si>
  <si>
    <t>intercept</t>
  </si>
  <si>
    <t>Linear</t>
  </si>
  <si>
    <t xml:space="preserve">Power: </t>
  </si>
  <si>
    <t>constant a</t>
  </si>
  <si>
    <t xml:space="preserve">exponent b </t>
  </si>
  <si>
    <t xml:space="preserve">Exponential </t>
  </si>
  <si>
    <t>Constant  a</t>
  </si>
  <si>
    <t xml:space="preserve">Exponent b </t>
  </si>
  <si>
    <t>Price(X)</t>
  </si>
  <si>
    <t>Power</t>
  </si>
  <si>
    <t>y=ax^b</t>
  </si>
  <si>
    <t>y=mx+b</t>
  </si>
  <si>
    <t>y=ae^(bx)</t>
  </si>
  <si>
    <t xml:space="preserve">absolute percent error </t>
  </si>
  <si>
    <t>actual</t>
  </si>
  <si>
    <t>Average</t>
  </si>
  <si>
    <t xml:space="preserve">Model </t>
  </si>
  <si>
    <t>unit cost</t>
  </si>
  <si>
    <t xml:space="preserve">From the power equation </t>
  </si>
  <si>
    <t>Sell price</t>
  </si>
  <si>
    <t xml:space="preserve">per club </t>
  </si>
  <si>
    <t>Actual Demand</t>
  </si>
  <si>
    <t>&lt;--- input</t>
  </si>
  <si>
    <t xml:space="preserve">cost </t>
  </si>
  <si>
    <t>Revenue</t>
  </si>
  <si>
    <t xml:space="preserve">profit </t>
  </si>
  <si>
    <t>Profit</t>
  </si>
  <si>
    <t xml:space="preserve">two decision </t>
  </si>
  <si>
    <t>lowest price</t>
  </si>
  <si>
    <t>highest price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</si>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</sst>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_-[$SAR]\ * #,##0_-;\-[$SAR]\ * #,##0_-;_-[$SAR]\ * &quot;-&quot;??_-;_-@_-"/>
    <numFmt numFmtId="171" formatCode="_-[$SAR]\ * #,##0_-;\-[$SAR]\ * #,##0_-;_-[$SAR]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9" fontId="0" fillId="2" borderId="1" xfId="0" applyNumberFormat="1" applyFill="1" applyBorder="1"/>
    <xf numFmtId="0" fontId="0" fillId="3" borderId="0" xfId="0" applyFill="1"/>
    <xf numFmtId="1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4" borderId="0" xfId="0" applyFill="1"/>
    <xf numFmtId="171" fontId="0" fillId="4" borderId="0" xfId="0" applyNumberFormat="1" applyFill="1"/>
    <xf numFmtId="171" fontId="2" fillId="0" borderId="1" xfId="0" applyNumberFormat="1" applyFont="1" applyBorder="1"/>
    <xf numFmtId="171" fontId="0" fillId="0" borderId="1" xfId="0" applyNumberFormat="1" applyBorder="1"/>
    <xf numFmtId="171" fontId="0" fillId="4" borderId="1" xfId="0" applyNumberFormat="1" applyFill="1" applyBorder="1"/>
    <xf numFmtId="171" fontId="0" fillId="0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9527274715660541"/>
                  <c:y val="-3.5120297462817147E-2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48363736561399578"/>
                  <c:y val="-0.24435965066120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ورقة1!$B$2:$B$13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ورقة1!$C$2:$C$13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B-4F1C-9769-145C913C3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397600"/>
        <c:axId val="1706016831"/>
      </c:scatterChart>
      <c:valAx>
        <c:axId val="128939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16831"/>
        <c:crosses val="autoZero"/>
        <c:crossBetween val="midCat"/>
      </c:valAx>
      <c:valAx>
        <c:axId val="17060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39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371475</xdr:colOff>
      <xdr:row>1</xdr:row>
      <xdr:rowOff>123825</xdr:rowOff>
    </xdr:from>
    <xdr:to>
      <xdr:col>16</xdr:col>
      <xdr:colOff>668011</xdr:colOff>
      <xdr:row>29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BDCF03-99AC-DDFE-DAA9-A7D7C068F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7425" y="314325"/>
          <a:ext cx="4758719" cy="5381625"/>
        </a:xfrm>
        <a:prstGeom prst="rect">
          <a:avLst/>
        </a:prstGeom>
      </xdr:spPr>
    </xdr:pic>
    <xdr:clientData/>
  </xdr:twoCellAnchor>
  <xdr:twoCellAnchor>
    <xdr:from>
      <xdr:col>16</xdr:col>
      <xdr:colOff>152400</xdr:colOff>
      <xdr:row>0</xdr:row>
      <xdr:rowOff>0</xdr:rowOff>
    </xdr:from>
    <xdr:to>
      <xdr:col>25</xdr:col>
      <xdr:colOff>19050</xdr:colOff>
      <xdr:row>19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D86E71-F563-9DF9-E09A-F49F17591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topLeftCell="D48" zoomScale="85" zoomScaleNormal="85" workbookViewId="0">
      <selection activeCell="I62" sqref="I62"/>
    </sheetView>
  </sheetViews>
  <sheetFormatPr defaultRowHeight="15" x14ac:dyDescent="0.25"/>
  <cols>
    <col min="1" max="1" width="14.5703125" customWidth="1"/>
    <col min="2" max="2" width="18.28515625" customWidth="1"/>
    <col min="4" max="4" width="20.42578125" customWidth="1"/>
    <col min="5" max="5" width="14.85546875" customWidth="1"/>
    <col min="6" max="6" width="17.140625" customWidth="1"/>
    <col min="7" max="7" width="16.28515625" customWidth="1"/>
    <col min="8" max="8" width="18.140625" customWidth="1"/>
    <col min="9" max="9" width="14.7109375" customWidth="1"/>
    <col min="11" max="11" width="12.85546875" bestFit="1" customWidth="1"/>
    <col min="12" max="12" width="14.5703125" bestFit="1" customWidth="1"/>
    <col min="13" max="18" width="12.85546875" bestFit="1" customWidth="1"/>
    <col min="19" max="22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1</v>
      </c>
      <c r="B2" s="1">
        <v>450</v>
      </c>
      <c r="C2" s="1">
        <v>45</v>
      </c>
    </row>
    <row r="3" spans="1:6" x14ac:dyDescent="0.25">
      <c r="A3" s="1">
        <v>2</v>
      </c>
      <c r="B3" s="1">
        <v>300</v>
      </c>
      <c r="C3" s="1">
        <v>103</v>
      </c>
    </row>
    <row r="4" spans="1:6" x14ac:dyDescent="0.25">
      <c r="A4" s="1">
        <v>3</v>
      </c>
      <c r="B4" s="1">
        <v>440</v>
      </c>
      <c r="C4" s="1">
        <v>49</v>
      </c>
    </row>
    <row r="5" spans="1:6" x14ac:dyDescent="0.25">
      <c r="A5" s="1">
        <v>4</v>
      </c>
      <c r="B5" s="1">
        <v>360</v>
      </c>
      <c r="C5" s="1">
        <v>86</v>
      </c>
    </row>
    <row r="6" spans="1:6" x14ac:dyDescent="0.25">
      <c r="A6" s="1">
        <v>5</v>
      </c>
      <c r="B6" s="1">
        <v>290</v>
      </c>
      <c r="C6" s="1">
        <v>125</v>
      </c>
    </row>
    <row r="7" spans="1:6" x14ac:dyDescent="0.25">
      <c r="A7" s="1">
        <v>6</v>
      </c>
      <c r="B7" s="1">
        <v>450</v>
      </c>
      <c r="C7" s="1">
        <v>52</v>
      </c>
    </row>
    <row r="8" spans="1:6" x14ac:dyDescent="0.25">
      <c r="A8" s="1">
        <v>7</v>
      </c>
      <c r="B8" s="1">
        <v>340</v>
      </c>
      <c r="C8" s="1">
        <v>87</v>
      </c>
    </row>
    <row r="9" spans="1:6" x14ac:dyDescent="0.25">
      <c r="A9" s="1">
        <v>8</v>
      </c>
      <c r="B9" s="1">
        <v>370</v>
      </c>
      <c r="C9" s="1">
        <v>68</v>
      </c>
    </row>
    <row r="10" spans="1:6" x14ac:dyDescent="0.25">
      <c r="A10" s="1">
        <v>9</v>
      </c>
      <c r="B10" s="1">
        <v>500</v>
      </c>
      <c r="C10" s="1">
        <v>45</v>
      </c>
    </row>
    <row r="11" spans="1:6" x14ac:dyDescent="0.25">
      <c r="A11" s="1">
        <v>10</v>
      </c>
      <c r="B11" s="1">
        <v>490</v>
      </c>
      <c r="C11" s="1">
        <v>44</v>
      </c>
    </row>
    <row r="12" spans="1:6" x14ac:dyDescent="0.25">
      <c r="A12" s="1">
        <v>11</v>
      </c>
      <c r="B12" s="1">
        <v>430</v>
      </c>
      <c r="C12" s="1">
        <v>58</v>
      </c>
    </row>
    <row r="13" spans="1:6" x14ac:dyDescent="0.25">
      <c r="A13" s="1">
        <v>12</v>
      </c>
      <c r="B13" s="1">
        <v>390</v>
      </c>
      <c r="C13" s="1">
        <v>68</v>
      </c>
    </row>
    <row r="15" spans="1:6" x14ac:dyDescent="0.25">
      <c r="A15" t="s">
        <v>5</v>
      </c>
      <c r="B15" t="s">
        <v>15</v>
      </c>
      <c r="C15" t="s">
        <v>6</v>
      </c>
      <c r="D15" t="s">
        <v>14</v>
      </c>
      <c r="E15" t="s">
        <v>9</v>
      </c>
      <c r="F15" t="s">
        <v>16</v>
      </c>
    </row>
    <row r="16" spans="1:6" x14ac:dyDescent="0.25">
      <c r="A16" t="s">
        <v>3</v>
      </c>
      <c r="B16">
        <v>-0.35460000000000003</v>
      </c>
      <c r="C16" t="s">
        <v>7</v>
      </c>
      <c r="D16">
        <v>5871064</v>
      </c>
      <c r="E16" t="s">
        <v>10</v>
      </c>
      <c r="F16">
        <v>466.51</v>
      </c>
    </row>
    <row r="17" spans="1:8" x14ac:dyDescent="0.25">
      <c r="A17" t="s">
        <v>4</v>
      </c>
      <c r="B17">
        <v>211.31</v>
      </c>
      <c r="C17" t="s">
        <v>8</v>
      </c>
      <c r="D17">
        <v>-1.9079999999999999</v>
      </c>
      <c r="E17" t="s">
        <v>11</v>
      </c>
      <c r="F17">
        <v>-5.0000000000000001E-3</v>
      </c>
    </row>
    <row r="20" spans="1:8" x14ac:dyDescent="0.25">
      <c r="F20" s="3" t="s">
        <v>17</v>
      </c>
      <c r="G20" s="3"/>
      <c r="H20" s="3"/>
    </row>
    <row r="21" spans="1:8" x14ac:dyDescent="0.25">
      <c r="A21" s="1" t="s">
        <v>12</v>
      </c>
      <c r="B21" s="1" t="s">
        <v>5</v>
      </c>
      <c r="C21" s="1" t="s">
        <v>13</v>
      </c>
      <c r="D21" s="1" t="s">
        <v>9</v>
      </c>
      <c r="E21" s="2" t="s">
        <v>18</v>
      </c>
      <c r="F21" s="1" t="s">
        <v>5</v>
      </c>
      <c r="G21" s="1" t="s">
        <v>13</v>
      </c>
      <c r="H21" s="1" t="s">
        <v>9</v>
      </c>
    </row>
    <row r="22" spans="1:8" x14ac:dyDescent="0.25">
      <c r="A22" s="1">
        <v>450</v>
      </c>
      <c r="B22" s="1">
        <f>A22*$B$16+$B$17</f>
        <v>51.739999999999981</v>
      </c>
      <c r="C22" s="1">
        <f>$D$16*A22^$D$17</f>
        <v>50.861286169919921</v>
      </c>
      <c r="D22" s="1">
        <f>$F$16*EXP($F$17*A22)</f>
        <v>49.169792250355329</v>
      </c>
      <c r="E22" s="1">
        <v>45</v>
      </c>
      <c r="F22" s="4">
        <f>ABS(B22-E22)/E22</f>
        <v>0.14977777777777734</v>
      </c>
      <c r="G22" s="4">
        <f>ABS(C22-E22)/E22</f>
        <v>0.13025080377599826</v>
      </c>
      <c r="H22" s="4">
        <f>ABS(D22-E22)/E22</f>
        <v>9.2662050007896193E-2</v>
      </c>
    </row>
    <row r="23" spans="1:8" x14ac:dyDescent="0.25">
      <c r="A23" s="1">
        <v>300</v>
      </c>
      <c r="B23" s="1">
        <f t="shared" ref="B23:B33" si="0">A23*$B$16+$B$17</f>
        <v>104.92999999999999</v>
      </c>
      <c r="C23" s="1">
        <f t="shared" ref="C23:C33" si="1">$D$16*A23^$D$17</f>
        <v>110.2476803704582</v>
      </c>
      <c r="D23" s="1">
        <f t="shared" ref="D23:D33" si="2">$F$16*EXP($F$17*A23)</f>
        <v>104.09245101084399</v>
      </c>
      <c r="E23" s="1">
        <v>103</v>
      </c>
      <c r="F23" s="4">
        <f t="shared" ref="F23:F33" si="3">ABS(B23-E23)/E23</f>
        <v>1.8737864077669832E-2</v>
      </c>
      <c r="G23" s="4">
        <f t="shared" ref="G23:G33" si="4">ABS(C23-E23)/E23</f>
        <v>7.0365828839399985E-2</v>
      </c>
      <c r="H23" s="4">
        <f t="shared" ref="H23:H33" si="5">ABS(D23-E23)/E23</f>
        <v>1.0606320493630948E-2</v>
      </c>
    </row>
    <row r="24" spans="1:8" x14ac:dyDescent="0.25">
      <c r="A24" s="1">
        <v>440</v>
      </c>
      <c r="B24" s="1">
        <f t="shared" si="0"/>
        <v>55.286000000000001</v>
      </c>
      <c r="C24" s="1">
        <f t="shared" si="1"/>
        <v>53.089557787712614</v>
      </c>
      <c r="D24" s="1">
        <f t="shared" si="2"/>
        <v>51.69078140761237</v>
      </c>
      <c r="E24" s="1">
        <v>49</v>
      </c>
      <c r="F24" s="4">
        <f t="shared" si="3"/>
        <v>0.12828571428571431</v>
      </c>
      <c r="G24" s="4">
        <f t="shared" si="4"/>
        <v>8.3460363014543154E-2</v>
      </c>
      <c r="H24" s="4">
        <f t="shared" si="5"/>
        <v>5.4913906277803466E-2</v>
      </c>
    </row>
    <row r="25" spans="1:8" x14ac:dyDescent="0.25">
      <c r="A25" s="1">
        <v>360</v>
      </c>
      <c r="B25" s="1">
        <f t="shared" si="0"/>
        <v>83.653999999999996</v>
      </c>
      <c r="C25" s="1">
        <f t="shared" si="1"/>
        <v>77.85592038588905</v>
      </c>
      <c r="D25" s="1">
        <f t="shared" si="2"/>
        <v>77.113584344252331</v>
      </c>
      <c r="E25" s="1">
        <v>86</v>
      </c>
      <c r="F25" s="4">
        <f t="shared" si="3"/>
        <v>2.7279069767441901E-2</v>
      </c>
      <c r="G25" s="4">
        <f t="shared" si="4"/>
        <v>9.4698600164080812E-2</v>
      </c>
      <c r="H25" s="4">
        <f t="shared" si="5"/>
        <v>0.10333041460171709</v>
      </c>
    </row>
    <row r="26" spans="1:8" x14ac:dyDescent="0.25">
      <c r="A26" s="1">
        <v>290</v>
      </c>
      <c r="B26" s="1">
        <f t="shared" si="0"/>
        <v>108.476</v>
      </c>
      <c r="C26" s="1">
        <f t="shared" si="1"/>
        <v>117.61465381582187</v>
      </c>
      <c r="D26" s="1">
        <f t="shared" si="2"/>
        <v>109.42938509863754</v>
      </c>
      <c r="E26" s="1">
        <v>125</v>
      </c>
      <c r="F26" s="4">
        <f t="shared" si="3"/>
        <v>0.132192</v>
      </c>
      <c r="G26" s="4">
        <f t="shared" si="4"/>
        <v>5.9082769473425063E-2</v>
      </c>
      <c r="H26" s="4">
        <f t="shared" si="5"/>
        <v>0.12456491921089968</v>
      </c>
    </row>
    <row r="27" spans="1:8" x14ac:dyDescent="0.25">
      <c r="A27" s="1">
        <v>450</v>
      </c>
      <c r="B27" s="1">
        <f t="shared" si="0"/>
        <v>51.739999999999981</v>
      </c>
      <c r="C27" s="1">
        <f t="shared" si="1"/>
        <v>50.861286169919921</v>
      </c>
      <c r="D27" s="1">
        <f t="shared" si="2"/>
        <v>49.169792250355329</v>
      </c>
      <c r="E27" s="1">
        <v>52</v>
      </c>
      <c r="F27" s="4">
        <f t="shared" si="3"/>
        <v>5.0000000000003713E-3</v>
      </c>
      <c r="G27" s="4">
        <f t="shared" si="4"/>
        <v>2.1898342886155355E-2</v>
      </c>
      <c r="H27" s="4">
        <f t="shared" si="5"/>
        <v>5.4427072108551369E-2</v>
      </c>
    </row>
    <row r="28" spans="1:8" x14ac:dyDescent="0.25">
      <c r="A28" s="1">
        <v>340</v>
      </c>
      <c r="B28" s="1">
        <f t="shared" si="0"/>
        <v>90.745999999999995</v>
      </c>
      <c r="C28" s="1">
        <f t="shared" si="1"/>
        <v>86.827049006961417</v>
      </c>
      <c r="D28" s="1">
        <f t="shared" si="2"/>
        <v>85.223690805841244</v>
      </c>
      <c r="E28" s="1">
        <v>87</v>
      </c>
      <c r="F28" s="4">
        <f t="shared" si="3"/>
        <v>4.3057471264367757E-2</v>
      </c>
      <c r="G28" s="4">
        <f t="shared" si="4"/>
        <v>1.9879424487193459E-3</v>
      </c>
      <c r="H28" s="4">
        <f t="shared" si="5"/>
        <v>2.0417347059296046E-2</v>
      </c>
    </row>
    <row r="29" spans="1:8" x14ac:dyDescent="0.25">
      <c r="A29" s="1">
        <v>370</v>
      </c>
      <c r="B29" s="1">
        <f t="shared" si="0"/>
        <v>80.108000000000004</v>
      </c>
      <c r="C29" s="1">
        <f t="shared" si="1"/>
        <v>73.890384263545585</v>
      </c>
      <c r="D29" s="1">
        <f t="shared" si="2"/>
        <v>73.352710456970414</v>
      </c>
      <c r="E29" s="1">
        <v>68</v>
      </c>
      <c r="F29" s="4">
        <f t="shared" si="3"/>
        <v>0.17805882352941182</v>
      </c>
      <c r="G29" s="4">
        <f t="shared" si="4"/>
        <v>8.6623297993317416E-2</v>
      </c>
      <c r="H29" s="4">
        <f t="shared" si="5"/>
        <v>7.8716330249564911E-2</v>
      </c>
    </row>
    <row r="30" spans="1:8" x14ac:dyDescent="0.25">
      <c r="A30" s="1">
        <v>500</v>
      </c>
      <c r="B30" s="1">
        <f t="shared" si="0"/>
        <v>34.009999999999991</v>
      </c>
      <c r="C30" s="1">
        <f t="shared" si="1"/>
        <v>41.59891911995917</v>
      </c>
      <c r="D30" s="1">
        <f t="shared" si="2"/>
        <v>38.293472708035026</v>
      </c>
      <c r="E30" s="1">
        <v>45</v>
      </c>
      <c r="F30" s="4">
        <f t="shared" si="3"/>
        <v>0.24422222222222242</v>
      </c>
      <c r="G30" s="4">
        <f t="shared" si="4"/>
        <v>7.5579575112018446E-2</v>
      </c>
      <c r="H30" s="4">
        <f t="shared" si="5"/>
        <v>0.14903393982144386</v>
      </c>
    </row>
    <row r="31" spans="1:8" x14ac:dyDescent="0.25">
      <c r="A31" s="1">
        <v>490</v>
      </c>
      <c r="B31" s="1">
        <f t="shared" si="0"/>
        <v>37.555999999999983</v>
      </c>
      <c r="C31" s="1">
        <f t="shared" si="1"/>
        <v>43.233728796663705</v>
      </c>
      <c r="D31" s="1">
        <f t="shared" si="2"/>
        <v>40.256821037821332</v>
      </c>
      <c r="E31" s="1">
        <v>44</v>
      </c>
      <c r="F31" s="4">
        <f t="shared" si="3"/>
        <v>0.14645454545454584</v>
      </c>
      <c r="G31" s="4">
        <f t="shared" si="4"/>
        <v>1.7415254621279432E-2</v>
      </c>
      <c r="H31" s="4">
        <f t="shared" si="5"/>
        <v>8.5072249140424272E-2</v>
      </c>
    </row>
    <row r="32" spans="1:8" x14ac:dyDescent="0.25">
      <c r="A32" s="1">
        <v>430</v>
      </c>
      <c r="B32" s="1">
        <f t="shared" si="0"/>
        <v>58.831999999999994</v>
      </c>
      <c r="C32" s="1">
        <f t="shared" si="1"/>
        <v>55.470106712335337</v>
      </c>
      <c r="D32" s="1">
        <f t="shared" si="2"/>
        <v>54.341024442914069</v>
      </c>
      <c r="E32" s="1">
        <v>58</v>
      </c>
      <c r="F32" s="4">
        <f t="shared" si="3"/>
        <v>1.4344827586206787E-2</v>
      </c>
      <c r="G32" s="4">
        <f t="shared" si="4"/>
        <v>4.3618849787321778E-2</v>
      </c>
      <c r="H32" s="4">
        <f t="shared" si="5"/>
        <v>6.3085785466998806E-2</v>
      </c>
    </row>
    <row r="33" spans="1:10" x14ac:dyDescent="0.25">
      <c r="A33" s="1">
        <v>390</v>
      </c>
      <c r="B33" s="1">
        <f t="shared" si="0"/>
        <v>73.015999999999991</v>
      </c>
      <c r="C33" s="1">
        <f t="shared" si="1"/>
        <v>66.829089531318985</v>
      </c>
      <c r="D33" s="1">
        <f t="shared" si="2"/>
        <v>66.372277135824447</v>
      </c>
      <c r="E33" s="1">
        <v>68</v>
      </c>
      <c r="F33" s="4">
        <f t="shared" si="3"/>
        <v>7.3764705882352816E-2</v>
      </c>
      <c r="G33" s="4">
        <f t="shared" si="4"/>
        <v>1.7219271598250221E-2</v>
      </c>
      <c r="H33" s="4">
        <f t="shared" si="5"/>
        <v>2.393710094375813E-2</v>
      </c>
    </row>
    <row r="34" spans="1:10" x14ac:dyDescent="0.25">
      <c r="E34" s="1" t="s">
        <v>19</v>
      </c>
      <c r="F34" s="5">
        <f>AVERAGE(F22:F33)</f>
        <v>9.6764585153975916E-2</v>
      </c>
      <c r="G34" s="6">
        <f t="shared" ref="G34:H34" si="6">AVERAGE(G22:G33)</f>
        <v>5.8516741642875771E-2</v>
      </c>
      <c r="H34" s="5">
        <f t="shared" si="6"/>
        <v>7.17306196151654E-2</v>
      </c>
    </row>
    <row r="38" spans="1:10" x14ac:dyDescent="0.25">
      <c r="A38" t="s">
        <v>20</v>
      </c>
    </row>
    <row r="39" spans="1:10" x14ac:dyDescent="0.25">
      <c r="A39" t="s">
        <v>21</v>
      </c>
      <c r="B39">
        <v>250</v>
      </c>
      <c r="C39" t="s">
        <v>24</v>
      </c>
      <c r="F39" t="s">
        <v>1</v>
      </c>
      <c r="G39" t="s">
        <v>30</v>
      </c>
    </row>
    <row r="40" spans="1:10" x14ac:dyDescent="0.25">
      <c r="A40" t="s">
        <v>23</v>
      </c>
      <c r="B40" s="7">
        <v>260</v>
      </c>
      <c r="C40" t="s">
        <v>26</v>
      </c>
      <c r="G40" s="10">
        <f>B46</f>
        <v>144859.72842847556</v>
      </c>
    </row>
    <row r="41" spans="1:10" x14ac:dyDescent="0.25">
      <c r="A41" t="s">
        <v>2</v>
      </c>
      <c r="B41" s="8">
        <f>D16*B40^D17</f>
        <v>144.85972842847548</v>
      </c>
      <c r="C41" t="s">
        <v>22</v>
      </c>
      <c r="F41" s="11">
        <v>260</v>
      </c>
      <c r="G41" s="12">
        <f t="dataTable" ref="G41:G75" dt2D="0" dtr="0" r1="B40" ca="1"/>
        <v>144859.72842847556</v>
      </c>
    </row>
    <row r="42" spans="1:10" x14ac:dyDescent="0.25">
      <c r="A42" t="s">
        <v>25</v>
      </c>
      <c r="B42">
        <f>B41*100</f>
        <v>14485.972842847548</v>
      </c>
      <c r="F42">
        <v>270</v>
      </c>
      <c r="G42" s="10">
        <v>269590.60184817808</v>
      </c>
    </row>
    <row r="43" spans="1:10" x14ac:dyDescent="0.25">
      <c r="F43">
        <v>280</v>
      </c>
      <c r="G43" s="10">
        <v>377277.18719872413</v>
      </c>
    </row>
    <row r="44" spans="1:10" x14ac:dyDescent="0.25">
      <c r="A44" t="s">
        <v>27</v>
      </c>
      <c r="B44" s="9">
        <f>B42*B39</f>
        <v>3621493.2107118871</v>
      </c>
      <c r="F44">
        <v>290</v>
      </c>
      <c r="G44" s="10">
        <v>470458.61526328744</v>
      </c>
    </row>
    <row r="45" spans="1:10" x14ac:dyDescent="0.25">
      <c r="A45" t="s">
        <v>28</v>
      </c>
      <c r="B45" s="10">
        <f>B42*B40</f>
        <v>3766352.9391403627</v>
      </c>
      <c r="F45">
        <v>300</v>
      </c>
      <c r="G45" s="10">
        <v>551238.40185229108</v>
      </c>
    </row>
    <row r="46" spans="1:10" x14ac:dyDescent="0.25">
      <c r="A46" t="s">
        <v>29</v>
      </c>
      <c r="B46" s="10">
        <f>B45-B44</f>
        <v>144859.72842847556</v>
      </c>
      <c r="F46">
        <v>310</v>
      </c>
      <c r="G46" s="10">
        <v>621369.53021456813</v>
      </c>
      <c r="I46" t="s">
        <v>31</v>
      </c>
    </row>
    <row r="47" spans="1:10" x14ac:dyDescent="0.25">
      <c r="F47">
        <v>320</v>
      </c>
      <c r="G47" s="10">
        <v>682320.93416212313</v>
      </c>
      <c r="I47" t="s">
        <v>32</v>
      </c>
      <c r="J47">
        <v>260</v>
      </c>
    </row>
    <row r="48" spans="1:10" x14ac:dyDescent="0.25">
      <c r="F48">
        <v>330</v>
      </c>
      <c r="G48" s="10">
        <v>735329.86392835062</v>
      </c>
      <c r="I48" t="s">
        <v>33</v>
      </c>
      <c r="J48">
        <v>530</v>
      </c>
    </row>
    <row r="49" spans="6:22" x14ac:dyDescent="0.25">
      <c r="F49">
        <v>340</v>
      </c>
      <c r="G49" s="10">
        <v>781443.44106265297</v>
      </c>
    </row>
    <row r="50" spans="6:22" x14ac:dyDescent="0.25">
      <c r="F50">
        <v>350</v>
      </c>
      <c r="G50" s="10">
        <v>821551.86522268457</v>
      </c>
    </row>
    <row r="51" spans="6:22" x14ac:dyDescent="0.25">
      <c r="F51">
        <v>360</v>
      </c>
      <c r="G51" s="10">
        <v>856415.12424477958</v>
      </c>
      <c r="L51" t="s">
        <v>2</v>
      </c>
    </row>
    <row r="52" spans="6:22" x14ac:dyDescent="0.25">
      <c r="F52">
        <v>370</v>
      </c>
      <c r="G52" s="10">
        <v>886684.61116254725</v>
      </c>
      <c r="K52" s="13">
        <f>B46</f>
        <v>144859.72842847556</v>
      </c>
      <c r="L52" s="15">
        <v>260</v>
      </c>
      <c r="M52" s="14">
        <v>270</v>
      </c>
      <c r="N52" s="14">
        <v>280</v>
      </c>
      <c r="O52" s="14">
        <v>290</v>
      </c>
      <c r="P52" s="14">
        <v>300</v>
      </c>
      <c r="Q52" s="14">
        <v>310</v>
      </c>
      <c r="R52" s="14">
        <v>320</v>
      </c>
      <c r="S52" s="14">
        <v>330</v>
      </c>
      <c r="T52" s="14">
        <v>340</v>
      </c>
      <c r="U52" s="14">
        <v>350</v>
      </c>
      <c r="V52" s="14">
        <v>360</v>
      </c>
    </row>
    <row r="53" spans="6:22" x14ac:dyDescent="0.25">
      <c r="F53">
        <v>380</v>
      </c>
      <c r="G53" s="10">
        <v>912920.72098907013</v>
      </c>
      <c r="K53" s="15">
        <v>260</v>
      </c>
      <c r="L53" s="10">
        <f t="dataTable" ref="L53:V90" dt2D="1" dtr="1" r1="B39" r2="B40"/>
        <v>0</v>
      </c>
      <c r="M53" s="10">
        <v>-144859.72842847556</v>
      </c>
      <c r="N53" s="10">
        <v>-289719.45685695065</v>
      </c>
      <c r="O53" s="10">
        <v>-434579.18528542668</v>
      </c>
      <c r="P53" s="10">
        <v>-579438.91371390224</v>
      </c>
      <c r="Q53" s="10">
        <v>-724298.64214237686</v>
      </c>
      <c r="R53" s="10">
        <v>-869158.37057085242</v>
      </c>
      <c r="S53" s="10">
        <v>-1014018.098999328</v>
      </c>
      <c r="T53" s="10">
        <v>-1158877.8274278035</v>
      </c>
      <c r="U53" s="10">
        <v>-1303737.5558562791</v>
      </c>
      <c r="V53" s="10">
        <v>-1448597.2842847547</v>
      </c>
    </row>
    <row r="54" spans="6:22" x14ac:dyDescent="0.25">
      <c r="F54">
        <v>390</v>
      </c>
      <c r="G54" s="10">
        <v>935607.253438466</v>
      </c>
      <c r="J54" t="s">
        <v>34</v>
      </c>
      <c r="K54" s="14">
        <v>270</v>
      </c>
      <c r="L54" s="10">
        <v>134795.30092408927</v>
      </c>
      <c r="M54" s="10">
        <v>0</v>
      </c>
      <c r="N54" s="10">
        <v>-134795.30092408881</v>
      </c>
      <c r="O54" s="10">
        <v>-269590.60184817808</v>
      </c>
      <c r="P54" s="10">
        <v>-404385.90277226688</v>
      </c>
      <c r="Q54" s="10">
        <v>-539181.20369635615</v>
      </c>
      <c r="R54" s="10">
        <v>-673976.50462044496</v>
      </c>
      <c r="S54" s="10">
        <v>-808771.80554453377</v>
      </c>
      <c r="T54" s="10">
        <v>-943567.1064686235</v>
      </c>
      <c r="U54" s="10">
        <v>-1078362.4073927123</v>
      </c>
      <c r="V54" s="10">
        <v>-1213157.7083168011</v>
      </c>
    </row>
    <row r="55" spans="6:22" x14ac:dyDescent="0.25">
      <c r="F55">
        <v>400</v>
      </c>
      <c r="G55" s="10">
        <v>955163.26238462282</v>
      </c>
      <c r="K55" s="14">
        <v>280</v>
      </c>
      <c r="L55" s="10">
        <v>251518.12479914958</v>
      </c>
      <c r="M55" s="10">
        <v>125759.06239957456</v>
      </c>
      <c r="N55" s="10">
        <v>0</v>
      </c>
      <c r="O55" s="10">
        <v>-125759.06239957456</v>
      </c>
      <c r="P55" s="10">
        <v>-251518.12479914958</v>
      </c>
      <c r="Q55" s="10">
        <v>-377277.18719872413</v>
      </c>
      <c r="R55" s="10">
        <v>-503036.24959829915</v>
      </c>
      <c r="S55" s="10">
        <v>-628795.31199787371</v>
      </c>
      <c r="T55" s="10">
        <v>-754554.37439744826</v>
      </c>
      <c r="U55" s="10">
        <v>-880313.43679702282</v>
      </c>
      <c r="V55" s="10">
        <v>-1006072.4991965974</v>
      </c>
    </row>
    <row r="56" spans="6:22" x14ac:dyDescent="0.25">
      <c r="F56">
        <v>410</v>
      </c>
      <c r="G56" s="10">
        <v>971952.85243747453</v>
      </c>
      <c r="K56" s="14">
        <v>290</v>
      </c>
      <c r="L56" s="10">
        <v>352843.9614474657</v>
      </c>
      <c r="M56" s="10">
        <v>235229.30763164349</v>
      </c>
      <c r="N56" s="10">
        <v>117614.65381582174</v>
      </c>
      <c r="O56" s="10">
        <v>0</v>
      </c>
      <c r="P56" s="10">
        <v>-117614.65381582174</v>
      </c>
      <c r="Q56" s="10">
        <v>-235229.30763164395</v>
      </c>
      <c r="R56" s="10">
        <v>-352843.9614474657</v>
      </c>
      <c r="S56" s="10">
        <v>-470458.61526328744</v>
      </c>
      <c r="T56" s="10">
        <v>-588073.26907910965</v>
      </c>
      <c r="U56" s="10">
        <v>-705687.9228949314</v>
      </c>
      <c r="V56" s="10">
        <v>-823302.57671075314</v>
      </c>
    </row>
    <row r="57" spans="6:22" x14ac:dyDescent="0.25">
      <c r="F57">
        <v>420</v>
      </c>
      <c r="G57" s="10">
        <v>986293.31587235699</v>
      </c>
      <c r="K57" s="14">
        <v>300</v>
      </c>
      <c r="L57" s="10">
        <v>440990.72148183268</v>
      </c>
      <c r="M57" s="10">
        <v>330743.04111137474</v>
      </c>
      <c r="N57" s="10">
        <v>220495.36074091634</v>
      </c>
      <c r="O57" s="10">
        <v>110247.68037045794</v>
      </c>
      <c r="P57" s="10">
        <v>0</v>
      </c>
      <c r="Q57" s="10">
        <v>-110247.6803704584</v>
      </c>
      <c r="R57" s="10">
        <v>-220495.36074091634</v>
      </c>
      <c r="S57" s="10">
        <v>-330743.04111137474</v>
      </c>
      <c r="T57" s="10">
        <v>-440990.72148183268</v>
      </c>
      <c r="U57" s="10">
        <v>-551238.40185229108</v>
      </c>
      <c r="V57" s="10">
        <v>-661486.08222274948</v>
      </c>
    </row>
    <row r="58" spans="6:22" x14ac:dyDescent="0.25">
      <c r="F58">
        <v>430</v>
      </c>
      <c r="G58" s="10">
        <v>998461.92082203622</v>
      </c>
      <c r="K58" s="14">
        <v>310</v>
      </c>
      <c r="L58" s="10">
        <v>517807.94184547337</v>
      </c>
      <c r="M58" s="10">
        <v>414246.3534763786</v>
      </c>
      <c r="N58" s="10">
        <v>310684.76510728383</v>
      </c>
      <c r="O58" s="10">
        <v>207123.17673818953</v>
      </c>
      <c r="P58" s="10">
        <v>103561.58836909477</v>
      </c>
      <c r="Q58" s="10">
        <v>0</v>
      </c>
      <c r="R58" s="10">
        <v>-103561.58836909477</v>
      </c>
      <c r="S58" s="10">
        <v>-207123.17673818907</v>
      </c>
      <c r="T58" s="10">
        <v>-310684.76510728383</v>
      </c>
      <c r="U58" s="10">
        <v>-414246.3534763786</v>
      </c>
      <c r="V58" s="10">
        <v>-517807.9418454729</v>
      </c>
    </row>
    <row r="59" spans="6:22" x14ac:dyDescent="0.25">
      <c r="F59">
        <v>440</v>
      </c>
      <c r="G59" s="10">
        <v>1008701.5979665397</v>
      </c>
      <c r="K59" s="14">
        <v>320</v>
      </c>
      <c r="L59" s="10">
        <v>584846.51499610581</v>
      </c>
      <c r="M59" s="10">
        <v>487372.09583008802</v>
      </c>
      <c r="N59" s="10">
        <v>389897.67666407023</v>
      </c>
      <c r="O59" s="10">
        <v>292423.2574980529</v>
      </c>
      <c r="P59" s="10">
        <v>194948.83833203511</v>
      </c>
      <c r="Q59" s="10">
        <v>97474.419166017789</v>
      </c>
      <c r="R59" s="10">
        <v>0</v>
      </c>
      <c r="S59" s="10">
        <v>-97474.419166017789</v>
      </c>
      <c r="T59" s="10">
        <v>-194948.83833203511</v>
      </c>
      <c r="U59" s="10">
        <v>-292423.2574980529</v>
      </c>
      <c r="V59" s="10">
        <v>-389897.67666407023</v>
      </c>
    </row>
    <row r="60" spans="6:22" x14ac:dyDescent="0.25">
      <c r="F60">
        <v>450</v>
      </c>
      <c r="G60" s="10">
        <v>1017225.7233983984</v>
      </c>
      <c r="K60" s="14">
        <v>330</v>
      </c>
      <c r="L60" s="10">
        <v>643413.63093730668</v>
      </c>
      <c r="M60" s="10">
        <v>551497.39794626273</v>
      </c>
      <c r="N60" s="10">
        <v>459581.16495521925</v>
      </c>
      <c r="O60" s="10">
        <v>367664.93196417531</v>
      </c>
      <c r="P60" s="10">
        <v>275748.69897313137</v>
      </c>
      <c r="Q60" s="10">
        <v>183832.46598208742</v>
      </c>
      <c r="R60" s="10">
        <v>91916.232991043944</v>
      </c>
      <c r="S60" s="10">
        <v>0</v>
      </c>
      <c r="T60" s="10">
        <v>-91916.232991043944</v>
      </c>
      <c r="U60" s="10">
        <v>-183832.46598208742</v>
      </c>
      <c r="V60" s="10">
        <v>-275748.69897313137</v>
      </c>
    </row>
    <row r="61" spans="6:22" x14ac:dyDescent="0.25">
      <c r="F61">
        <v>460</v>
      </c>
      <c r="G61" s="10">
        <v>1024222.1565401531</v>
      </c>
      <c r="K61" s="14">
        <v>340</v>
      </c>
      <c r="L61" s="10">
        <v>694616.39205569122</v>
      </c>
      <c r="M61" s="10">
        <v>607789.34304872993</v>
      </c>
      <c r="N61" s="10">
        <v>520962.29404176865</v>
      </c>
      <c r="O61" s="10">
        <v>434135.2450348069</v>
      </c>
      <c r="P61" s="10">
        <v>347308.19602784561</v>
      </c>
      <c r="Q61" s="10">
        <v>260481.14702088432</v>
      </c>
      <c r="R61" s="10">
        <v>173654.09801392257</v>
      </c>
      <c r="S61" s="10">
        <v>86827.049006961286</v>
      </c>
      <c r="T61" s="10">
        <v>0</v>
      </c>
      <c r="U61" s="10">
        <v>-86827.049006961286</v>
      </c>
      <c r="V61" s="10">
        <v>-173654.09801392304</v>
      </c>
    </row>
    <row r="62" spans="6:22" x14ac:dyDescent="0.25">
      <c r="F62">
        <v>470</v>
      </c>
      <c r="G62" s="10">
        <v>1029856.6614397548</v>
      </c>
      <c r="K62" s="14">
        <v>350</v>
      </c>
      <c r="L62" s="10">
        <v>739396.67870041588</v>
      </c>
      <c r="M62" s="10">
        <v>657241.49217814766</v>
      </c>
      <c r="N62" s="10">
        <v>575086.30565587897</v>
      </c>
      <c r="O62" s="10">
        <v>492931.11913361074</v>
      </c>
      <c r="P62" s="10">
        <v>410775.93261134205</v>
      </c>
      <c r="Q62" s="10">
        <v>328620.74608907383</v>
      </c>
      <c r="R62" s="10">
        <v>246465.55956680514</v>
      </c>
      <c r="S62" s="10">
        <v>164310.37304453691</v>
      </c>
      <c r="T62" s="10">
        <v>82155.18652226869</v>
      </c>
      <c r="U62" s="10">
        <v>0</v>
      </c>
      <c r="V62" s="10">
        <v>-82155.186522268225</v>
      </c>
    </row>
    <row r="63" spans="6:22" x14ac:dyDescent="0.25">
      <c r="F63">
        <v>480</v>
      </c>
      <c r="G63" s="10">
        <v>1034275.8155834542</v>
      </c>
      <c r="K63" s="14">
        <v>360</v>
      </c>
      <c r="L63" s="10">
        <v>778559.20385889057</v>
      </c>
      <c r="M63" s="10">
        <v>700703.28347300133</v>
      </c>
      <c r="N63" s="10">
        <v>622847.36308711255</v>
      </c>
      <c r="O63" s="10">
        <v>544991.44270122331</v>
      </c>
      <c r="P63" s="10">
        <v>467135.52231533453</v>
      </c>
      <c r="Q63" s="10">
        <v>389279.60192944529</v>
      </c>
      <c r="R63" s="10">
        <v>311423.68154355604</v>
      </c>
      <c r="S63" s="10">
        <v>233567.76115766726</v>
      </c>
      <c r="T63" s="10">
        <v>155711.84077177802</v>
      </c>
      <c r="U63" s="10">
        <v>77855.920385889243</v>
      </c>
      <c r="V63" s="10">
        <v>0</v>
      </c>
    </row>
    <row r="64" spans="6:22" x14ac:dyDescent="0.25">
      <c r="F64">
        <v>490</v>
      </c>
      <c r="G64" s="10">
        <v>1037609.4911199291</v>
      </c>
      <c r="K64" s="14">
        <v>370</v>
      </c>
      <c r="L64" s="10">
        <v>812794.22689900151</v>
      </c>
      <c r="M64" s="10">
        <v>738903.84263545601</v>
      </c>
      <c r="N64" s="10">
        <v>665013.4583719105</v>
      </c>
      <c r="O64" s="10">
        <v>591123.07410836499</v>
      </c>
      <c r="P64" s="10">
        <v>517232.68984481925</v>
      </c>
      <c r="Q64" s="10">
        <v>443342.30558127351</v>
      </c>
      <c r="R64" s="10">
        <v>369451.92131772824</v>
      </c>
      <c r="S64" s="10">
        <v>295561.5370541825</v>
      </c>
      <c r="T64" s="10">
        <v>221671.15279063676</v>
      </c>
      <c r="U64" s="10">
        <v>147780.76852709148</v>
      </c>
      <c r="V64" s="10">
        <v>73890.38426354574</v>
      </c>
    </row>
    <row r="65" spans="6:22" x14ac:dyDescent="0.25">
      <c r="F65">
        <v>500</v>
      </c>
      <c r="G65" s="10">
        <v>1039972.9779989794</v>
      </c>
      <c r="K65" s="14">
        <v>380</v>
      </c>
      <c r="L65" s="10">
        <v>842696.0501437569</v>
      </c>
      <c r="M65" s="10">
        <v>772471.37929844391</v>
      </c>
      <c r="N65" s="10">
        <v>702246.70845313091</v>
      </c>
      <c r="O65" s="10">
        <v>632022.03760781768</v>
      </c>
      <c r="P65" s="10">
        <v>561797.36676250491</v>
      </c>
      <c r="Q65" s="10">
        <v>491572.69591719145</v>
      </c>
      <c r="R65" s="10">
        <v>421348.02507187845</v>
      </c>
      <c r="S65" s="10">
        <v>351123.35422656545</v>
      </c>
      <c r="T65" s="10">
        <v>280898.68338125246</v>
      </c>
      <c r="U65" s="10">
        <v>210674.01253593946</v>
      </c>
      <c r="V65" s="10">
        <v>140449.34169062646</v>
      </c>
    </row>
    <row r="66" spans="6:22" x14ac:dyDescent="0.25">
      <c r="F66">
        <v>510</v>
      </c>
      <c r="G66" s="10">
        <v>1041468.8061629091</v>
      </c>
      <c r="K66" s="14">
        <v>390</v>
      </c>
      <c r="L66" s="10">
        <v>868778.16390714701</v>
      </c>
      <c r="M66" s="10">
        <v>801949.07437582803</v>
      </c>
      <c r="N66" s="10">
        <v>735119.98484450905</v>
      </c>
      <c r="O66" s="10">
        <v>668290.89531319006</v>
      </c>
      <c r="P66" s="10">
        <v>601461.80578187108</v>
      </c>
      <c r="Q66" s="10">
        <v>534632.7162505521</v>
      </c>
      <c r="R66" s="10">
        <v>467803.62671923311</v>
      </c>
      <c r="S66" s="10">
        <v>400974.5371879139</v>
      </c>
      <c r="T66" s="10">
        <v>334145.44765659515</v>
      </c>
      <c r="U66" s="10">
        <v>267316.35812527593</v>
      </c>
      <c r="V66" s="10">
        <v>200487.26859395718</v>
      </c>
    </row>
    <row r="67" spans="6:22" x14ac:dyDescent="0.25">
      <c r="F67">
        <v>520</v>
      </c>
      <c r="G67" s="10">
        <v>1042188.3139489595</v>
      </c>
      <c r="K67" s="14">
        <v>400</v>
      </c>
      <c r="L67" s="10">
        <v>891485.71155898133</v>
      </c>
      <c r="M67" s="10">
        <v>827808.16073333984</v>
      </c>
      <c r="N67" s="10">
        <v>764130.60990769835</v>
      </c>
      <c r="O67" s="10">
        <v>700453.05908205686</v>
      </c>
      <c r="P67" s="10">
        <v>636775.50825641514</v>
      </c>
      <c r="Q67" s="10">
        <v>573097.95743077365</v>
      </c>
      <c r="R67" s="10">
        <v>509420.40660513216</v>
      </c>
      <c r="S67" s="10">
        <v>445742.8557794909</v>
      </c>
      <c r="T67" s="10">
        <v>382065.30495384941</v>
      </c>
      <c r="U67" s="10">
        <v>318387.75412820745</v>
      </c>
      <c r="V67" s="10">
        <v>254710.20330256596</v>
      </c>
    </row>
    <row r="68" spans="6:22" x14ac:dyDescent="0.25">
      <c r="F68" s="11">
        <v>530</v>
      </c>
      <c r="G68" s="12">
        <v>1042213.0017719698</v>
      </c>
      <c r="K68" s="14">
        <v>410</v>
      </c>
      <c r="L68" s="10">
        <v>911205.79916013218</v>
      </c>
      <c r="M68" s="10">
        <v>850458.74588279007</v>
      </c>
      <c r="N68" s="10">
        <v>789711.69260544796</v>
      </c>
      <c r="O68" s="10">
        <v>728964.63932810584</v>
      </c>
      <c r="P68" s="10">
        <v>668217.58605076349</v>
      </c>
      <c r="Q68" s="10">
        <v>607470.53277342138</v>
      </c>
      <c r="R68" s="10">
        <v>546723.47949607926</v>
      </c>
      <c r="S68" s="10">
        <v>485976.42621873715</v>
      </c>
      <c r="T68" s="10">
        <v>425229.37294139504</v>
      </c>
      <c r="U68" s="10">
        <v>364482.31966405269</v>
      </c>
      <c r="V68" s="10">
        <v>303735.26638671057</v>
      </c>
    </row>
    <row r="69" spans="6:22" x14ac:dyDescent="0.25">
      <c r="F69">
        <v>540</v>
      </c>
      <c r="G69" s="10">
        <v>1041615.7035724644</v>
      </c>
      <c r="K69" s="14">
        <v>420</v>
      </c>
      <c r="L69" s="10">
        <v>928276.06199751236</v>
      </c>
      <c r="M69" s="10">
        <v>870258.80812266795</v>
      </c>
      <c r="N69" s="10">
        <v>812241.55424782331</v>
      </c>
      <c r="O69" s="10">
        <v>754224.30037297891</v>
      </c>
      <c r="P69" s="10">
        <v>696207.04649813427</v>
      </c>
      <c r="Q69" s="10">
        <v>638189.79262328986</v>
      </c>
      <c r="R69" s="10">
        <v>580172.53874844522</v>
      </c>
      <c r="S69" s="10">
        <v>522155.28487360082</v>
      </c>
      <c r="T69" s="10">
        <v>464138.03099875618</v>
      </c>
      <c r="U69" s="10">
        <v>406120.77712391177</v>
      </c>
      <c r="V69" s="10">
        <v>348103.52324906713</v>
      </c>
    </row>
    <row r="70" spans="6:22" x14ac:dyDescent="0.25">
      <c r="F70">
        <v>550</v>
      </c>
      <c r="G70" s="10">
        <v>1040461.6031350964</v>
      </c>
      <c r="K70" s="14">
        <v>430</v>
      </c>
      <c r="L70" s="10">
        <v>942991.81410970096</v>
      </c>
      <c r="M70" s="10">
        <v>887521.70739736571</v>
      </c>
      <c r="N70" s="10">
        <v>832051.60068503022</v>
      </c>
      <c r="O70" s="10">
        <v>776581.49397269497</v>
      </c>
      <c r="P70" s="10">
        <v>721111.38726035948</v>
      </c>
      <c r="Q70" s="10">
        <v>665641.28054802422</v>
      </c>
      <c r="R70" s="10">
        <v>610171.17383568897</v>
      </c>
      <c r="S70" s="10">
        <v>554701.06712335348</v>
      </c>
      <c r="T70" s="10">
        <v>499230.96041101823</v>
      </c>
      <c r="U70" s="10">
        <v>443760.85369868297</v>
      </c>
      <c r="V70" s="10">
        <v>388290.74698634748</v>
      </c>
    </row>
    <row r="71" spans="6:22" x14ac:dyDescent="0.25">
      <c r="F71">
        <v>560</v>
      </c>
      <c r="G71" s="10">
        <v>1038809.1179690239</v>
      </c>
      <c r="K71" s="14">
        <v>440</v>
      </c>
      <c r="L71" s="10">
        <v>955612.04017882701</v>
      </c>
      <c r="M71" s="10">
        <v>902522.48239111435</v>
      </c>
      <c r="N71" s="10">
        <v>849432.92460340168</v>
      </c>
      <c r="O71" s="10">
        <v>796343.36681568925</v>
      </c>
      <c r="P71" s="10">
        <v>743253.80902797659</v>
      </c>
      <c r="Q71" s="10">
        <v>690164.25124026393</v>
      </c>
      <c r="R71" s="10">
        <v>637074.69345255126</v>
      </c>
      <c r="S71" s="10">
        <v>583985.1356648386</v>
      </c>
      <c r="T71" s="10">
        <v>530895.57787712617</v>
      </c>
      <c r="U71" s="10">
        <v>477806.02008941351</v>
      </c>
      <c r="V71" s="10">
        <v>424716.46230170084</v>
      </c>
    </row>
    <row r="72" spans="6:22" x14ac:dyDescent="0.25">
      <c r="F72">
        <v>570</v>
      </c>
      <c r="G72" s="10">
        <v>1036710.669808225</v>
      </c>
      <c r="K72" s="14">
        <v>450</v>
      </c>
      <c r="L72" s="10">
        <v>966364.43722847849</v>
      </c>
      <c r="M72" s="10">
        <v>915503.15105855861</v>
      </c>
      <c r="N72" s="10">
        <v>864641.86488863849</v>
      </c>
      <c r="O72" s="10">
        <v>813780.57871871861</v>
      </c>
      <c r="P72" s="10">
        <v>762919.29254879872</v>
      </c>
      <c r="Q72" s="10">
        <v>712058.00637887884</v>
      </c>
      <c r="R72" s="10">
        <v>661196.72020895896</v>
      </c>
      <c r="S72" s="10">
        <v>610335.43403903907</v>
      </c>
      <c r="T72" s="10">
        <v>559474.14786911895</v>
      </c>
      <c r="U72" s="10">
        <v>508612.86169919907</v>
      </c>
      <c r="V72" s="10">
        <v>457751.57552927919</v>
      </c>
    </row>
    <row r="73" spans="6:22" x14ac:dyDescent="0.25">
      <c r="F73">
        <v>580</v>
      </c>
      <c r="G73" s="10">
        <v>1034213.3577876764</v>
      </c>
      <c r="K73" s="14">
        <v>460</v>
      </c>
      <c r="L73" s="10">
        <v>975449.67289538402</v>
      </c>
      <c r="M73" s="10">
        <v>926677.18925061473</v>
      </c>
      <c r="N73" s="10">
        <v>877904.70560584543</v>
      </c>
      <c r="O73" s="10">
        <v>829132.22196107637</v>
      </c>
      <c r="P73" s="10">
        <v>780359.73831630708</v>
      </c>
      <c r="Q73" s="10">
        <v>731587.25467153802</v>
      </c>
      <c r="R73" s="10">
        <v>682814.77102676872</v>
      </c>
      <c r="S73" s="10">
        <v>634042.28738199966</v>
      </c>
      <c r="T73" s="10">
        <v>585269.80373723037</v>
      </c>
      <c r="U73" s="10">
        <v>536497.3200924613</v>
      </c>
      <c r="V73" s="10">
        <v>487724.83644769201</v>
      </c>
    </row>
    <row r="74" spans="6:22" x14ac:dyDescent="0.25">
      <c r="F74">
        <v>590</v>
      </c>
      <c r="G74" s="10">
        <v>1031359.5478624469</v>
      </c>
      <c r="K74" s="14">
        <v>470</v>
      </c>
      <c r="L74" s="10">
        <v>983044.99501067516</v>
      </c>
      <c r="M74" s="10">
        <v>936233.32858159533</v>
      </c>
      <c r="N74" s="10">
        <v>889421.66215251549</v>
      </c>
      <c r="O74" s="10">
        <v>842609.99572343589</v>
      </c>
      <c r="P74" s="10">
        <v>795798.32929435605</v>
      </c>
      <c r="Q74" s="10">
        <v>748986.66286527622</v>
      </c>
      <c r="R74" s="10">
        <v>702174.99643619638</v>
      </c>
      <c r="S74" s="10">
        <v>655363.33000711678</v>
      </c>
      <c r="T74" s="10">
        <v>608551.66357803694</v>
      </c>
      <c r="U74" s="10">
        <v>561739.9971489571</v>
      </c>
      <c r="V74" s="10">
        <v>514928.3307198775</v>
      </c>
    </row>
    <row r="75" spans="6:22" x14ac:dyDescent="0.25">
      <c r="F75">
        <v>600</v>
      </c>
      <c r="G75" s="10">
        <v>1028187.3899667513</v>
      </c>
      <c r="K75" s="14">
        <v>480</v>
      </c>
      <c r="L75" s="10">
        <v>989307.30186243448</v>
      </c>
      <c r="M75" s="10">
        <v>944338.78814141476</v>
      </c>
      <c r="N75" s="10">
        <v>899370.27442039503</v>
      </c>
      <c r="O75" s="10">
        <v>854401.7606993753</v>
      </c>
      <c r="P75" s="10">
        <v>809433.24697835557</v>
      </c>
      <c r="Q75" s="10">
        <v>764464.73325733584</v>
      </c>
      <c r="R75" s="10">
        <v>719496.21953631612</v>
      </c>
      <c r="S75" s="10">
        <v>674527.70581529639</v>
      </c>
      <c r="T75" s="10">
        <v>629559.19209427666</v>
      </c>
      <c r="U75" s="10">
        <v>584590.67837325693</v>
      </c>
      <c r="V75" s="10">
        <v>539622.16465223697</v>
      </c>
    </row>
    <row r="76" spans="6:22" x14ac:dyDescent="0.25">
      <c r="K76" s="14">
        <v>490</v>
      </c>
      <c r="L76" s="10">
        <v>994375.76232326543</v>
      </c>
      <c r="M76" s="10">
        <v>951142.03352660174</v>
      </c>
      <c r="N76" s="10">
        <v>907908.30472993804</v>
      </c>
      <c r="O76" s="10">
        <v>864674.57593327435</v>
      </c>
      <c r="P76" s="10">
        <v>821440.84713661065</v>
      </c>
      <c r="Q76" s="10">
        <v>778207.11833994696</v>
      </c>
      <c r="R76" s="10">
        <v>734973.38954328327</v>
      </c>
      <c r="S76" s="10">
        <v>691739.66074661957</v>
      </c>
      <c r="T76" s="10">
        <v>648505.93194995588</v>
      </c>
      <c r="U76" s="10">
        <v>605272.20315329218</v>
      </c>
      <c r="V76" s="10">
        <v>562038.47435662849</v>
      </c>
    </row>
    <row r="77" spans="6:22" x14ac:dyDescent="0.25">
      <c r="K77" s="14">
        <v>500</v>
      </c>
      <c r="L77" s="10">
        <v>998374.05887902016</v>
      </c>
      <c r="M77" s="10">
        <v>956775.13975906116</v>
      </c>
      <c r="N77" s="10">
        <v>915176.22063910193</v>
      </c>
      <c r="O77" s="10">
        <v>873577.3015191427</v>
      </c>
      <c r="P77" s="10">
        <v>831978.3823991837</v>
      </c>
      <c r="Q77" s="10">
        <v>790379.46327922447</v>
      </c>
      <c r="R77" s="10">
        <v>748780.54415926524</v>
      </c>
      <c r="S77" s="10">
        <v>707181.625039306</v>
      </c>
      <c r="T77" s="10">
        <v>665582.70591934677</v>
      </c>
      <c r="U77" s="10">
        <v>623983.78679938777</v>
      </c>
      <c r="V77" s="10">
        <v>582384.86767942854</v>
      </c>
    </row>
    <row r="78" spans="6:22" x14ac:dyDescent="0.25">
      <c r="K78" s="14">
        <v>510</v>
      </c>
      <c r="L78" s="10">
        <v>1001412.3136181819</v>
      </c>
      <c r="M78" s="10">
        <v>961355.82107345457</v>
      </c>
      <c r="N78" s="10">
        <v>921299.3285287274</v>
      </c>
      <c r="O78" s="10">
        <v>881242.835984</v>
      </c>
      <c r="P78" s="10">
        <v>841186.34343927284</v>
      </c>
      <c r="Q78" s="10">
        <v>801129.85089454544</v>
      </c>
      <c r="R78" s="10">
        <v>761073.35834981827</v>
      </c>
      <c r="S78" s="10">
        <v>721016.86580509087</v>
      </c>
      <c r="T78" s="10">
        <v>680960.3732603637</v>
      </c>
      <c r="U78" s="10">
        <v>640903.8807156363</v>
      </c>
      <c r="V78" s="10">
        <v>600847.38817090914</v>
      </c>
    </row>
    <row r="79" spans="6:22" x14ac:dyDescent="0.25">
      <c r="K79" s="14">
        <v>520</v>
      </c>
      <c r="L79" s="10">
        <v>1003588.7467656647</v>
      </c>
      <c r="M79" s="10">
        <v>964989.17958236986</v>
      </c>
      <c r="N79" s="10">
        <v>926389.61239907518</v>
      </c>
      <c r="O79" s="10">
        <v>887790.04521578038</v>
      </c>
      <c r="P79" s="10">
        <v>849190.47803248558</v>
      </c>
      <c r="Q79" s="10">
        <v>810590.91084919078</v>
      </c>
      <c r="R79" s="10">
        <v>771991.34366589598</v>
      </c>
      <c r="S79" s="10">
        <v>733391.77648260118</v>
      </c>
      <c r="T79" s="10">
        <v>694792.20929930639</v>
      </c>
      <c r="U79" s="10">
        <v>656192.64211601159</v>
      </c>
      <c r="V79" s="10">
        <v>617593.07493271679</v>
      </c>
    </row>
    <row r="80" spans="6:22" x14ac:dyDescent="0.25">
      <c r="K80" s="15">
        <v>530</v>
      </c>
      <c r="L80" s="10">
        <v>1004991.1088515423</v>
      </c>
      <c r="M80" s="10">
        <v>967769.21593111486</v>
      </c>
      <c r="N80" s="10">
        <v>930547.32301068737</v>
      </c>
      <c r="O80" s="10">
        <v>893325.43009025976</v>
      </c>
      <c r="P80" s="10">
        <v>856103.53716983227</v>
      </c>
      <c r="Q80" s="10">
        <v>818881.64424940478</v>
      </c>
      <c r="R80" s="10">
        <v>781659.75132897729</v>
      </c>
      <c r="S80" s="10">
        <v>744437.8584085498</v>
      </c>
      <c r="T80" s="10">
        <v>707215.96548812231</v>
      </c>
      <c r="U80" s="10">
        <v>669994.07256769482</v>
      </c>
      <c r="V80" s="10">
        <v>632772.17964726733</v>
      </c>
    </row>
    <row r="81" spans="11:22" x14ac:dyDescent="0.25">
      <c r="K81" s="14">
        <v>540</v>
      </c>
      <c r="L81" s="10">
        <v>1005697.9206906552</v>
      </c>
      <c r="M81" s="10">
        <v>969780.13780884608</v>
      </c>
      <c r="N81" s="10">
        <v>933862.35492703703</v>
      </c>
      <c r="O81" s="10">
        <v>897944.57204522786</v>
      </c>
      <c r="P81" s="10">
        <v>862026.78916341881</v>
      </c>
      <c r="Q81" s="10">
        <v>826109.00628160965</v>
      </c>
      <c r="R81" s="10">
        <v>790191.22339980048</v>
      </c>
      <c r="S81" s="10">
        <v>754273.44051799155</v>
      </c>
      <c r="T81" s="10">
        <v>718355.65763618238</v>
      </c>
      <c r="U81" s="10">
        <v>682437.87475437322</v>
      </c>
      <c r="V81" s="10">
        <v>646520.09187256405</v>
      </c>
    </row>
    <row r="82" spans="11:22" x14ac:dyDescent="0.25">
      <c r="K82" s="14">
        <v>550</v>
      </c>
      <c r="L82" s="10">
        <v>1005779.5496972598</v>
      </c>
      <c r="M82" s="10">
        <v>971097.49625942321</v>
      </c>
      <c r="N82" s="10">
        <v>936415.44282158674</v>
      </c>
      <c r="O82" s="10">
        <v>901733.38938375015</v>
      </c>
      <c r="P82" s="10">
        <v>867051.33594591368</v>
      </c>
      <c r="Q82" s="10">
        <v>832369.2825080771</v>
      </c>
      <c r="R82" s="10">
        <v>797687.22907024063</v>
      </c>
      <c r="S82" s="10">
        <v>763005.17563240393</v>
      </c>
      <c r="T82" s="10">
        <v>728323.12219456746</v>
      </c>
      <c r="U82" s="10">
        <v>693641.06875673099</v>
      </c>
      <c r="V82" s="10">
        <v>658959.01531889429</v>
      </c>
    </row>
    <row r="83" spans="11:22" x14ac:dyDescent="0.25">
      <c r="K83" s="14">
        <v>560</v>
      </c>
      <c r="L83" s="10">
        <v>1005299.146421636</v>
      </c>
      <c r="M83" s="10">
        <v>971789.1748742481</v>
      </c>
      <c r="N83" s="10">
        <v>938279.20332686021</v>
      </c>
      <c r="O83" s="10">
        <v>904769.23177947244</v>
      </c>
      <c r="P83" s="10">
        <v>871259.26023208455</v>
      </c>
      <c r="Q83" s="10">
        <v>837749.28868469666</v>
      </c>
      <c r="R83" s="10">
        <v>804239.31713730888</v>
      </c>
      <c r="S83" s="10">
        <v>770729.34558992088</v>
      </c>
      <c r="T83" s="10">
        <v>737219.37404253311</v>
      </c>
      <c r="U83" s="10">
        <v>703709.4024951451</v>
      </c>
      <c r="V83" s="10">
        <v>670199.43094775733</v>
      </c>
    </row>
    <row r="84" spans="11:22" x14ac:dyDescent="0.25">
      <c r="K84" s="16">
        <v>570</v>
      </c>
      <c r="L84" s="10">
        <v>1004313.4613767179</v>
      </c>
      <c r="M84" s="10">
        <v>971916.2529452109</v>
      </c>
      <c r="N84" s="10">
        <v>939519.04451370391</v>
      </c>
      <c r="O84" s="10">
        <v>907121.83608219679</v>
      </c>
      <c r="P84" s="10">
        <v>874724.6276506898</v>
      </c>
      <c r="Q84" s="10">
        <v>842327.4192191828</v>
      </c>
      <c r="R84" s="10">
        <v>809930.21078767581</v>
      </c>
      <c r="S84" s="10">
        <v>777533.00235616881</v>
      </c>
      <c r="T84" s="10">
        <v>745135.79392466159</v>
      </c>
      <c r="U84" s="10">
        <v>712738.58549315459</v>
      </c>
      <c r="V84" s="10">
        <v>680341.3770616476</v>
      </c>
    </row>
    <row r="85" spans="11:22" x14ac:dyDescent="0.25">
      <c r="K85" s="14">
        <v>580</v>
      </c>
      <c r="L85" s="10">
        <v>1002873.5590668377</v>
      </c>
      <c r="M85" s="10">
        <v>971533.76034599904</v>
      </c>
      <c r="N85" s="10">
        <v>940193.9616251603</v>
      </c>
      <c r="O85" s="10">
        <v>908854.16290432168</v>
      </c>
      <c r="P85" s="10">
        <v>877514.36418348295</v>
      </c>
      <c r="Q85" s="10">
        <v>846174.56546264433</v>
      </c>
      <c r="R85" s="10">
        <v>814834.76674180559</v>
      </c>
      <c r="S85" s="10">
        <v>783494.96802096686</v>
      </c>
      <c r="T85" s="10">
        <v>752155.16930012824</v>
      </c>
      <c r="U85" s="10">
        <v>720815.37057928951</v>
      </c>
      <c r="V85" s="10">
        <v>689475.57185845077</v>
      </c>
    </row>
    <row r="86" spans="11:22" x14ac:dyDescent="0.25">
      <c r="K86" s="14">
        <v>590</v>
      </c>
      <c r="L86" s="10">
        <v>1001025.4435135514</v>
      </c>
      <c r="M86" s="10">
        <v>970691.33916465589</v>
      </c>
      <c r="N86" s="10">
        <v>940357.2348157604</v>
      </c>
      <c r="O86" s="10">
        <v>910023.13046686491</v>
      </c>
      <c r="P86" s="10">
        <v>879689.02611796942</v>
      </c>
      <c r="Q86" s="10">
        <v>849354.92176907393</v>
      </c>
      <c r="R86" s="10">
        <v>819020.81742017844</v>
      </c>
      <c r="S86" s="10">
        <v>788686.71307128295</v>
      </c>
      <c r="T86" s="10">
        <v>758352.60872238746</v>
      </c>
      <c r="U86" s="10">
        <v>728018.50437349197</v>
      </c>
      <c r="V86" s="10">
        <v>697684.40002459637</v>
      </c>
    </row>
    <row r="87" spans="11:22" x14ac:dyDescent="0.25">
      <c r="K87" s="14">
        <v>600</v>
      </c>
      <c r="L87" s="10">
        <v>998810.60739627271</v>
      </c>
      <c r="M87" s="10">
        <v>969433.82482579409</v>
      </c>
      <c r="N87" s="10">
        <v>940057.04225531546</v>
      </c>
      <c r="O87" s="10">
        <v>910680.25968483684</v>
      </c>
      <c r="P87" s="10">
        <v>881303.47711435833</v>
      </c>
      <c r="Q87" s="10">
        <v>851926.69454387971</v>
      </c>
      <c r="R87" s="10">
        <v>822549.91197340109</v>
      </c>
      <c r="S87" s="10">
        <v>793173.12940292247</v>
      </c>
      <c r="T87" s="10">
        <v>763796.34683244384</v>
      </c>
      <c r="U87" s="10">
        <v>734419.56426196522</v>
      </c>
      <c r="V87" s="10">
        <v>705042.78169148671</v>
      </c>
    </row>
    <row r="88" spans="11:22" x14ac:dyDescent="0.25">
      <c r="K88" s="16">
        <v>610</v>
      </c>
      <c r="L88" s="10">
        <v>996266.5151082112</v>
      </c>
      <c r="M88" s="10">
        <v>967801.75753369078</v>
      </c>
      <c r="N88" s="10">
        <v>939336.99995917047</v>
      </c>
      <c r="O88" s="10">
        <v>910872.24238465016</v>
      </c>
      <c r="P88" s="10">
        <v>882407.48481012986</v>
      </c>
      <c r="Q88" s="10">
        <v>853942.72723560955</v>
      </c>
      <c r="R88" s="10">
        <v>825477.96966108924</v>
      </c>
      <c r="S88" s="10">
        <v>797013.21208656894</v>
      </c>
      <c r="T88" s="10">
        <v>768548.45451204863</v>
      </c>
      <c r="U88" s="10">
        <v>740083.69693752832</v>
      </c>
      <c r="V88" s="10">
        <v>711618.93936300802</v>
      </c>
    </row>
    <row r="89" spans="11:22" x14ac:dyDescent="0.25">
      <c r="K89" s="14">
        <v>620</v>
      </c>
      <c r="L89" s="10">
        <v>993427.02850690193</v>
      </c>
      <c r="M89" s="10">
        <v>965831.83327059913</v>
      </c>
      <c r="N89" s="10">
        <v>938236.63803429634</v>
      </c>
      <c r="O89" s="10">
        <v>910641.44279799343</v>
      </c>
      <c r="P89" s="10">
        <v>883046.24756169063</v>
      </c>
      <c r="Q89" s="10">
        <v>855451.05232538783</v>
      </c>
      <c r="R89" s="10">
        <v>827855.85708908504</v>
      </c>
      <c r="S89" s="10">
        <v>800260.66185278213</v>
      </c>
      <c r="T89" s="10">
        <v>772665.46661647933</v>
      </c>
      <c r="U89" s="10">
        <v>745070.27138017653</v>
      </c>
      <c r="V89" s="10">
        <v>717475.07614387362</v>
      </c>
    </row>
    <row r="90" spans="11:22" x14ac:dyDescent="0.25">
      <c r="K90" s="14">
        <v>630</v>
      </c>
      <c r="L90" s="10">
        <v>990322.78286143916</v>
      </c>
      <c r="M90" s="10">
        <v>963557.30224356242</v>
      </c>
      <c r="N90" s="10">
        <v>936791.82162568567</v>
      </c>
      <c r="O90" s="10">
        <v>910026.34100780892</v>
      </c>
      <c r="P90" s="10">
        <v>883260.86038993229</v>
      </c>
      <c r="Q90" s="10">
        <v>856495.37977205554</v>
      </c>
      <c r="R90" s="10">
        <v>829729.8991541788</v>
      </c>
      <c r="S90" s="10">
        <v>802964.41853630205</v>
      </c>
      <c r="T90" s="10">
        <v>776198.9379184253</v>
      </c>
      <c r="U90" s="10">
        <v>749433.45730054856</v>
      </c>
      <c r="V90" s="10">
        <v>722667.97668267181</v>
      </c>
    </row>
  </sheetData>
  <mergeCells count="1">
    <mergeCell ref="F20:H20"/>
  </mergeCells>
  <conditionalFormatting sqref="L53:V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k</dc:creator>
  <cp:lastModifiedBy>عبدالرحمن عاطف احمد كلنتن</cp:lastModifiedBy>
  <dcterms:created xsi:type="dcterms:W3CDTF">2015-06-05T18:17:20Z</dcterms:created>
  <dcterms:modified xsi:type="dcterms:W3CDTF">2024-01-02T19:15:11Z</dcterms:modified>
</cp:coreProperties>
</file>