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Bkal\Desktop\course\"/>
    </mc:Choice>
  </mc:AlternateContent>
  <xr:revisionPtr revIDLastSave="0" documentId="13_ncr:1_{110C8D1D-6BC5-4D96-92FB-366B342BBA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5" i="1"/>
  <c r="G6" i="1"/>
  <c r="G22" i="1"/>
  <c r="G17" i="1"/>
  <c r="G7" i="1"/>
  <c r="G23" i="1"/>
  <c r="G14" i="1"/>
  <c r="G20" i="1"/>
  <c r="G8" i="1"/>
  <c r="G24" i="1"/>
  <c r="G10" i="1"/>
  <c r="G12" i="1"/>
  <c r="G13" i="1"/>
  <c r="G16" i="1"/>
  <c r="G19" i="1"/>
  <c r="G21" i="1"/>
  <c r="G9" i="1"/>
  <c r="G15" i="1"/>
  <c r="G18" i="1"/>
  <c r="G11" i="1"/>
  <c r="G5" i="1"/>
</calcChain>
</file>

<file path=xl/sharedStrings.xml><?xml version="1.0" encoding="utf-8"?>
<sst xmlns="http://schemas.openxmlformats.org/spreadsheetml/2006/main" count="19" uniqueCount="16">
  <si>
    <t>Gopher Drugs</t>
  </si>
  <si>
    <t>Devolpment Cost :</t>
  </si>
  <si>
    <t xml:space="preserve">million </t>
  </si>
  <si>
    <t xml:space="preserve">Life time </t>
  </si>
  <si>
    <t>years</t>
  </si>
  <si>
    <t xml:space="preserve">year 1 margin </t>
  </si>
  <si>
    <t xml:space="preserve">inc through year  </t>
  </si>
  <si>
    <t xml:space="preserve">Rate of increase </t>
  </si>
  <si>
    <t xml:space="preserve">Rate of decrease  </t>
  </si>
  <si>
    <t>Discount rate 12</t>
  </si>
  <si>
    <t>Cash flow</t>
  </si>
  <si>
    <t xml:space="preserve">End Year </t>
  </si>
  <si>
    <t>Money (million)</t>
  </si>
  <si>
    <t xml:space="preserve">(net) percent value </t>
  </si>
  <si>
    <t>NPV</t>
  </si>
  <si>
    <t>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</si>
</sst>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-[$SAR]\ * #,##0.0_-;\-[$SAR]\ * #,##0.0_-;_-[$SAR]\ * &quot;-&quot;?_-;_-@_-"/>
    <numFmt numFmtId="166" formatCode="_-[$SAR]\ * #,##0.00_-;\-[$SAR]\ * #,##0.00_-;_-[$SAR]\ * &quot;-&quot;??_-;_-@_-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1" fillId="0" borderId="1" xfId="1"/>
    <xf numFmtId="0" fontId="0" fillId="0" borderId="2" xfId="0" applyBorder="1" applyAlignment="1">
      <alignment horizontal="center"/>
    </xf>
    <xf numFmtId="0" fontId="0" fillId="0" borderId="2" xfId="0" applyBorder="1"/>
    <xf numFmtId="165" fontId="0" fillId="0" borderId="2" xfId="0" applyNumberFormat="1" applyBorder="1"/>
    <xf numFmtId="166" fontId="0" fillId="0" borderId="2" xfId="0" applyNumberFormat="1" applyBorder="1"/>
    <xf numFmtId="9" fontId="0" fillId="0" borderId="2" xfId="0" applyNumberFormat="1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320040</xdr:colOff>
      <xdr:row>0</xdr:row>
      <xdr:rowOff>22860</xdr:rowOff>
    </xdr:from>
    <xdr:to>
      <xdr:col>20</xdr:col>
      <xdr:colOff>537964</xdr:colOff>
      <xdr:row>14</xdr:row>
      <xdr:rowOff>156721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E5BAE-BD46-B4CF-A628-D60114F28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840" y="22860"/>
          <a:ext cx="6923524" cy="2778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H14" sqref="H14"/>
    </sheetView>
  </sheetViews>
  <sheetFormatPr defaultRowHeight="14.4" x14ac:dyDescent="0.3"/>
  <cols>
    <col min="1" max="1" width="12.33203125" customWidth="1"/>
    <col min="2" max="2" width="10.44140625" bestFit="1" customWidth="1"/>
    <col min="6" max="6" width="9.44140625" bestFit="1" customWidth="1"/>
    <col min="7" max="7" width="16.6640625" customWidth="1"/>
  </cols>
  <sheetData>
    <row r="1" spans="1:7" ht="20.399999999999999" thickBot="1" x14ac:dyDescent="0.45">
      <c r="A1" s="1" t="s">
        <v>0</v>
      </c>
    </row>
    <row r="2" spans="1:7" ht="15" thickTop="1" x14ac:dyDescent="0.3"/>
    <row r="3" spans="1:7" x14ac:dyDescent="0.3">
      <c r="E3" s="2" t="s">
        <v>10</v>
      </c>
      <c r="F3" s="2"/>
    </row>
    <row r="4" spans="1:7" x14ac:dyDescent="0.3">
      <c r="A4" s="3" t="s">
        <v>1</v>
      </c>
      <c r="B4" s="3">
        <v>9.3000000000000007</v>
      </c>
      <c r="C4" s="3" t="s">
        <v>2</v>
      </c>
      <c r="E4" s="3" t="s">
        <v>11</v>
      </c>
      <c r="F4" s="3" t="s">
        <v>12</v>
      </c>
    </row>
    <row r="5" spans="1:7" x14ac:dyDescent="0.3">
      <c r="A5" s="3" t="s">
        <v>3</v>
      </c>
      <c r="B5" s="3">
        <v>20</v>
      </c>
      <c r="C5" s="3" t="s">
        <v>4</v>
      </c>
      <c r="E5" s="3">
        <v>1</v>
      </c>
      <c r="F5" s="4">
        <f>B6</f>
        <v>1.2</v>
      </c>
      <c r="G5" t="str">
        <f ca="1">_xlfn.FORMULATEXT(F5)</f>
        <v>=B6</v>
      </c>
    </row>
    <row r="6" spans="1:7" x14ac:dyDescent="0.3">
      <c r="A6" s="3" t="s">
        <v>5</v>
      </c>
      <c r="B6" s="3">
        <v>1.2</v>
      </c>
      <c r="C6" s="3" t="s">
        <v>2</v>
      </c>
      <c r="E6" s="3">
        <v>2</v>
      </c>
      <c r="F6" s="5">
        <f>IF(E6&lt;$B$7,F5*(1+$B$8),F5-F5*$B$9)</f>
        <v>1.32</v>
      </c>
      <c r="G6" t="str">
        <f t="shared" ref="G6:G24" ca="1" si="0">_xlfn.FORMULATEXT(F6)</f>
        <v>=IF(E6&lt;$B$7,F5*(1+$B$8),F5-F5*$B$9)</v>
      </c>
    </row>
    <row r="7" spans="1:7" x14ac:dyDescent="0.3">
      <c r="A7" s="3" t="s">
        <v>6</v>
      </c>
      <c r="B7" s="3">
        <v>8</v>
      </c>
      <c r="C7" s="3" t="s">
        <v>4</v>
      </c>
      <c r="E7" s="3">
        <v>3</v>
      </c>
      <c r="F7" s="5">
        <f t="shared" ref="F7:F24" si="1">IF(E7&lt;$B$7,F6*(1+$B$8),F6-F6*$B$9)</f>
        <v>1.4520000000000002</v>
      </c>
      <c r="G7" t="str">
        <f t="shared" ca="1" si="0"/>
        <v>=IF(E7&lt;$B$7,F6*(1+$B$8),F6-F6*$B$9)</v>
      </c>
    </row>
    <row r="8" spans="1:7" x14ac:dyDescent="0.3">
      <c r="A8" s="3" t="s">
        <v>7</v>
      </c>
      <c r="B8" s="6">
        <v>0.1</v>
      </c>
      <c r="C8" s="3"/>
      <c r="E8" s="3">
        <v>4</v>
      </c>
      <c r="F8" s="5">
        <f t="shared" si="1"/>
        <v>1.5972000000000004</v>
      </c>
      <c r="G8" t="str">
        <f t="shared" ca="1" si="0"/>
        <v>=IF(E8&lt;$B$7,F7*(1+$B$8),F7-F7*$B$9)</v>
      </c>
    </row>
    <row r="9" spans="1:7" x14ac:dyDescent="0.3">
      <c r="A9" s="3" t="s">
        <v>8</v>
      </c>
      <c r="B9" s="6">
        <v>0.05</v>
      </c>
      <c r="C9" s="3"/>
      <c r="E9" s="3">
        <v>5</v>
      </c>
      <c r="F9" s="5">
        <f t="shared" si="1"/>
        <v>1.7569200000000005</v>
      </c>
      <c r="G9" t="str">
        <f t="shared" ca="1" si="0"/>
        <v>=IF(E9&lt;$B$7,F8*(1+$B$8),F8-F8*$B$9)</v>
      </c>
    </row>
    <row r="10" spans="1:7" x14ac:dyDescent="0.3">
      <c r="A10" s="3" t="s">
        <v>9</v>
      </c>
      <c r="B10" s="6">
        <v>0.12</v>
      </c>
      <c r="C10" s="3"/>
      <c r="E10" s="3">
        <v>6</v>
      </c>
      <c r="F10" s="5">
        <f t="shared" si="1"/>
        <v>1.9326120000000007</v>
      </c>
      <c r="G10" t="str">
        <f t="shared" ca="1" si="0"/>
        <v>=IF(E10&lt;$B$7,F9*(1+$B$8),F9-F9*$B$9)</v>
      </c>
    </row>
    <row r="11" spans="1:7" x14ac:dyDescent="0.3">
      <c r="E11" s="3">
        <v>7</v>
      </c>
      <c r="F11" s="5">
        <f t="shared" si="1"/>
        <v>2.1258732000000009</v>
      </c>
      <c r="G11" t="str">
        <f t="shared" ca="1" si="0"/>
        <v>=IF(E11&lt;$B$7,F10*(1+$B$8),F10-F10*$B$9)</v>
      </c>
    </row>
    <row r="12" spans="1:7" x14ac:dyDescent="0.3">
      <c r="A12" s="3" t="s">
        <v>13</v>
      </c>
      <c r="B12" s="5">
        <f>NPV(B10,F5:F24)</f>
        <v>11.851609399230442</v>
      </c>
      <c r="C12" s="3" t="s">
        <v>15</v>
      </c>
      <c r="E12" s="3">
        <v>8</v>
      </c>
      <c r="F12" s="5">
        <f t="shared" si="1"/>
        <v>2.019579540000001</v>
      </c>
      <c r="G12" t="str">
        <f t="shared" ca="1" si="0"/>
        <v>=IF(E12&lt;$B$7,F11*(1+$B$8),F11-F11*$B$9)</v>
      </c>
    </row>
    <row r="13" spans="1:7" x14ac:dyDescent="0.3">
      <c r="A13" s="3" t="s">
        <v>14</v>
      </c>
      <c r="B13" s="5">
        <f>B12-B4</f>
        <v>2.5516093992304416</v>
      </c>
      <c r="C13" s="3" t="s">
        <v>15</v>
      </c>
      <c r="E13" s="3">
        <v>9</v>
      </c>
      <c r="F13" s="5">
        <f t="shared" si="1"/>
        <v>1.9186005630000009</v>
      </c>
      <c r="G13" t="str">
        <f t="shared" ca="1" si="0"/>
        <v>=IF(E13&lt;$B$7,F12*(1+$B$8),F12-F12*$B$9)</v>
      </c>
    </row>
    <row r="14" spans="1:7" x14ac:dyDescent="0.3">
      <c r="E14" s="3">
        <v>10</v>
      </c>
      <c r="F14" s="5">
        <f t="shared" si="1"/>
        <v>1.822670534850001</v>
      </c>
      <c r="G14" t="str">
        <f t="shared" ca="1" si="0"/>
        <v>=IF(E14&lt;$B$7,F13*(1+$B$8),F13-F13*$B$9)</v>
      </c>
    </row>
    <row r="15" spans="1:7" x14ac:dyDescent="0.3">
      <c r="E15" s="3">
        <v>11</v>
      </c>
      <c r="F15" s="5">
        <f t="shared" si="1"/>
        <v>1.731537008107501</v>
      </c>
      <c r="G15" t="str">
        <f t="shared" ca="1" si="0"/>
        <v>=IF(E15&lt;$B$7,F14*(1+$B$8),F14-F14*$B$9)</v>
      </c>
    </row>
    <row r="16" spans="1:7" x14ac:dyDescent="0.3">
      <c r="E16" s="3">
        <v>12</v>
      </c>
      <c r="F16" s="5">
        <f t="shared" si="1"/>
        <v>1.644960157702126</v>
      </c>
      <c r="G16" t="str">
        <f t="shared" ca="1" si="0"/>
        <v>=IF(E16&lt;$B$7,F15*(1+$B$8),F15-F15*$B$9)</v>
      </c>
    </row>
    <row r="17" spans="5:7" x14ac:dyDescent="0.3">
      <c r="E17" s="3">
        <v>13</v>
      </c>
      <c r="F17" s="5">
        <f t="shared" si="1"/>
        <v>1.5627121498170198</v>
      </c>
      <c r="G17" t="str">
        <f t="shared" ca="1" si="0"/>
        <v>=IF(E17&lt;$B$7,F16*(1+$B$8),F16-F16*$B$9)</v>
      </c>
    </row>
    <row r="18" spans="5:7" x14ac:dyDescent="0.3">
      <c r="E18" s="3">
        <v>14</v>
      </c>
      <c r="F18" s="5">
        <f t="shared" si="1"/>
        <v>1.4845765423261688</v>
      </c>
      <c r="G18" t="str">
        <f t="shared" ca="1" si="0"/>
        <v>=IF(E18&lt;$B$7,F17*(1+$B$8),F17-F17*$B$9)</v>
      </c>
    </row>
    <row r="19" spans="5:7" x14ac:dyDescent="0.3">
      <c r="E19" s="3">
        <v>15</v>
      </c>
      <c r="F19" s="5">
        <f t="shared" si="1"/>
        <v>1.4103477152098602</v>
      </c>
      <c r="G19" t="str">
        <f t="shared" ca="1" si="0"/>
        <v>=IF(E19&lt;$B$7,F18*(1+$B$8),F18-F18*$B$9)</v>
      </c>
    </row>
    <row r="20" spans="5:7" x14ac:dyDescent="0.3">
      <c r="E20" s="3">
        <v>16</v>
      </c>
      <c r="F20" s="5">
        <f t="shared" si="1"/>
        <v>1.3398303294493672</v>
      </c>
      <c r="G20" t="str">
        <f t="shared" ca="1" si="0"/>
        <v>=IF(E20&lt;$B$7,F19*(1+$B$8),F19-F19*$B$9)</v>
      </c>
    </row>
    <row r="21" spans="5:7" x14ac:dyDescent="0.3">
      <c r="E21" s="3">
        <v>17</v>
      </c>
      <c r="F21" s="5">
        <f t="shared" si="1"/>
        <v>1.2728388129768988</v>
      </c>
      <c r="G21" t="str">
        <f t="shared" ca="1" si="0"/>
        <v>=IF(E21&lt;$B$7,F20*(1+$B$8),F20-F20*$B$9)</v>
      </c>
    </row>
    <row r="22" spans="5:7" x14ac:dyDescent="0.3">
      <c r="E22" s="3">
        <v>18</v>
      </c>
      <c r="F22" s="5">
        <f t="shared" si="1"/>
        <v>1.209196872328054</v>
      </c>
      <c r="G22" t="str">
        <f t="shared" ca="1" si="0"/>
        <v>=IF(E22&lt;$B$7,F21*(1+$B$8),F21-F21*$B$9)</v>
      </c>
    </row>
    <row r="23" spans="5:7" x14ac:dyDescent="0.3">
      <c r="E23" s="3">
        <v>19</v>
      </c>
      <c r="F23" s="5">
        <f t="shared" si="1"/>
        <v>1.1487370287116512</v>
      </c>
      <c r="G23" t="str">
        <f t="shared" ca="1" si="0"/>
        <v>=IF(E23&lt;$B$7,F22*(1+$B$8),F22-F22*$B$9)</v>
      </c>
    </row>
    <row r="24" spans="5:7" x14ac:dyDescent="0.3">
      <c r="E24" s="3">
        <v>20</v>
      </c>
      <c r="F24" s="5">
        <f t="shared" si="1"/>
        <v>1.0913001772760687</v>
      </c>
      <c r="G24" t="str">
        <f t="shared" ca="1" si="0"/>
        <v>=IF(E24&lt;$B$7,F23*(1+$B$8),F23-F23*$B$9)</v>
      </c>
    </row>
  </sheetData>
  <mergeCells count="1">
    <mergeCell ref="E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 k</dc:creator>
  <cp:lastModifiedBy>عبدالرحمن عاطف احمد كلنتن</cp:lastModifiedBy>
  <dcterms:created xsi:type="dcterms:W3CDTF">2015-06-05T18:17:20Z</dcterms:created>
  <dcterms:modified xsi:type="dcterms:W3CDTF">2024-01-04T21:18:17Z</dcterms:modified>
</cp:coreProperties>
</file>