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 showInkAnnotation="0"/>
  <mc:AlternateContent xmlns:mc="http://schemas.openxmlformats.org/markup-compatibility/2006">
    <mc:Choice Requires="x15">
      <x15ac:absPath xmlns:x15ac="http://schemas.microsoft.com/office/spreadsheetml/2010/11/ac" url="/Users/Charlotte/Documents/1_post doc_UU/methods_tools/tuto/tuto los gatos/2018-01-23/"/>
    </mc:Choice>
  </mc:AlternateContent>
  <xr:revisionPtr revIDLastSave="0" documentId="13_ncr:1_{F4901E2A-7948-BA48-8638-F59AB9C412AE}" xr6:coauthVersionLast="47" xr6:coauthVersionMax="47" xr10:uidLastSave="{00000000-0000-0000-0000-000000000000}"/>
  <bookViews>
    <workbookView xWindow="600" yWindow="1140" windowWidth="25360" windowHeight="14020" tabRatio="50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2" l="1"/>
  <c r="M2" i="2" s="1"/>
  <c r="H2" i="2"/>
  <c r="L2" i="2" s="1"/>
  <c r="M5" i="2"/>
  <c r="I3" i="2"/>
  <c r="I4" i="2"/>
  <c r="M4" i="2" s="1"/>
  <c r="I5" i="2"/>
  <c r="I6" i="2"/>
  <c r="M6" i="2" s="1"/>
  <c r="I7" i="2"/>
  <c r="H6" i="2"/>
  <c r="L6" i="2" s="1"/>
  <c r="H7" i="2"/>
  <c r="H3" i="2"/>
  <c r="M7" i="2"/>
  <c r="L7" i="2"/>
  <c r="H5" i="2"/>
  <c r="L5" i="2" s="1"/>
  <c r="H4" i="2"/>
  <c r="L4" i="2" s="1"/>
  <c r="M3" i="2"/>
  <c r="L3" i="2"/>
</calcChain>
</file>

<file path=xl/sharedStrings.xml><?xml version="1.0" encoding="utf-8"?>
<sst xmlns="http://schemas.openxmlformats.org/spreadsheetml/2006/main" count="13" uniqueCount="13">
  <si>
    <t>name_sample</t>
  </si>
  <si>
    <t>Date_LGR_injection</t>
  </si>
  <si>
    <t>injected_volume_mL</t>
  </si>
  <si>
    <t>Area_CO2</t>
  </si>
  <si>
    <t>Area_CO2dry</t>
  </si>
  <si>
    <t>Area_CH4</t>
  </si>
  <si>
    <t>Area_CH4dry</t>
  </si>
  <si>
    <t>molCO2dry</t>
  </si>
  <si>
    <t>molCH4dry</t>
  </si>
  <si>
    <t>Pressure,_mbar</t>
  </si>
  <si>
    <t>Temperature_C</t>
  </si>
  <si>
    <t>Concentration_CO2_ppm</t>
  </si>
  <si>
    <t>Concentration_CH4_ppm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</si>
</sst>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ill="1" applyBorder="1"/>
    <xf numFmtId="14" fontId="0" fillId="0" borderId="0" xfId="0" applyNumberFormat="1" applyFont="1" applyFill="1" applyBorder="1"/>
    <xf numFmtId="0" fontId="0" fillId="0" borderId="0" xfId="0" applyFont="1" applyFill="1" applyBorder="1"/>
    <xf numFmtId="1" fontId="0" fillId="0" borderId="0" xfId="0" applyNumberFormat="1" applyFont="1" applyFill="1" applyBorder="1" applyAlignment="1">
      <alignment horizontal="right"/>
    </xf>
    <xf numFmtId="1" fontId="0" fillId="0" borderId="0" xfId="0" applyNumberFormat="1" applyFont="1" applyFill="1" applyBorder="1"/>
    <xf numFmtId="0" fontId="0" fillId="0" borderId="0" xfId="0" applyFill="1"/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64" fontId="0" fillId="0" borderId="0" xfId="0" applyNumberFormat="1" applyFill="1"/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11" fontId="0" fillId="0" borderId="1" xfId="0" applyNumberFormat="1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1" fontId="0" fillId="0" borderId="1" xfId="0" applyNumberFormat="1" applyFont="1" applyFill="1" applyBorder="1" applyAlignment="1">
      <alignment horizontal="center" vertical="center" wrapText="1"/>
    </xf>
    <xf numFmtId="1" fontId="0" fillId="0" borderId="1" xfId="0" applyNumberFormat="1" applyFont="1" applyFill="1" applyBorder="1" applyAlignment="1">
      <alignment horizontal="center" vertical="center"/>
    </xf>
    <xf numFmtId="14" fontId="0" fillId="0" borderId="1" xfId="0" applyNumberFormat="1" applyFont="1" applyFill="1" applyBorder="1"/>
    <xf numFmtId="0" fontId="0" fillId="0" borderId="1" xfId="0" applyFill="1" applyBorder="1"/>
    <xf numFmtId="0" fontId="0" fillId="0" borderId="1" xfId="0" applyFont="1" applyFill="1" applyBorder="1"/>
    <xf numFmtId="164" fontId="0" fillId="0" borderId="1" xfId="0" applyNumberFormat="1" applyFill="1" applyBorder="1"/>
    <xf numFmtId="1" fontId="0" fillId="0" borderId="1" xfId="0" applyNumberFormat="1" applyFont="1" applyFill="1" applyBorder="1" applyAlignment="1">
      <alignment horizontal="right"/>
    </xf>
    <xf numFmtId="1" fontId="0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0"/>
  <sheetViews>
    <sheetView tabSelected="1" workbookViewId="0">
      <selection activeCell="C12" sqref="C12"/>
    </sheetView>
  </sheetViews>
  <sheetFormatPr baseColWidth="10" defaultColWidth="20" defaultRowHeight="16" x14ac:dyDescent="0.2"/>
  <cols>
    <col min="1" max="1" width="20" style="6"/>
    <col min="2" max="2" width="12.5" style="6" customWidth="1"/>
    <col min="3" max="3" width="14" style="6" customWidth="1"/>
    <col min="4" max="4" width="11.1640625" style="6" customWidth="1"/>
    <col min="5" max="5" width="11.6640625" style="6" customWidth="1"/>
    <col min="6" max="6" width="10.83203125" style="6" customWidth="1"/>
    <col min="7" max="7" width="12.5" style="6" customWidth="1"/>
    <col min="8" max="8" width="11.5" style="6" customWidth="1"/>
    <col min="9" max="9" width="9.6640625" style="6" customWidth="1"/>
    <col min="10" max="10" width="15.1640625" style="6" customWidth="1"/>
    <col min="11" max="11" width="20" style="6"/>
    <col min="12" max="12" width="23.5" style="6" customWidth="1"/>
    <col min="13" max="13" width="20" style="6"/>
    <col min="14" max="14" width="20" style="1"/>
    <col min="15" max="16384" width="20" style="6"/>
  </cols>
  <sheetData>
    <row r="1" spans="1:22" ht="69" customHeight="1" x14ac:dyDescent="0.2">
      <c r="A1" s="10" t="s">
        <v>1</v>
      </c>
      <c r="B1" s="10" t="s">
        <v>0</v>
      </c>
      <c r="C1" s="11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3" t="s">
        <v>7</v>
      </c>
      <c r="I1" s="13" t="s">
        <v>8</v>
      </c>
      <c r="J1" s="14" t="s">
        <v>9</v>
      </c>
      <c r="K1" s="14" t="s">
        <v>10</v>
      </c>
      <c r="L1" s="15" t="s">
        <v>11</v>
      </c>
      <c r="M1" s="16" t="s">
        <v>12</v>
      </c>
      <c r="N1" s="7"/>
      <c r="O1" s="1"/>
      <c r="P1" s="1"/>
      <c r="Q1" s="1"/>
      <c r="R1" s="1"/>
      <c r="S1" s="1"/>
      <c r="T1" s="1"/>
      <c r="U1" s="1"/>
      <c r="V1" s="1"/>
    </row>
    <row r="2" spans="1:22" s="1" customFormat="1" x14ac:dyDescent="0.2">
      <c r="A2" s="17">
        <v>43123</v>
      </c>
      <c r="B2" s="18">
        <v>11</v>
      </c>
      <c r="C2" s="19">
        <v>3</v>
      </c>
      <c r="D2" s="18">
        <v>64752.921253308501</v>
      </c>
      <c r="E2" s="18">
        <v>65697.155620905105</v>
      </c>
      <c r="F2" s="18">
        <v>53071.241058103602</v>
      </c>
      <c r="G2" s="18">
        <v>50481.713446653303</v>
      </c>
      <c r="H2" s="20">
        <f>IF(E2&lt;10000,((E2-1115)/(3.48*10^10)),(E2-3951)/(2.86*10^10))</f>
        <v>2.1589564902414373E-6</v>
      </c>
      <c r="I2" s="20">
        <f>IF(G2&lt;1000,((G2-27)/(3.07*10^10)),(G2-664)/(2.24*10^10))</f>
        <v>2.2240050645827362E-6</v>
      </c>
      <c r="J2" s="21">
        <v>1000</v>
      </c>
      <c r="K2" s="22">
        <v>20</v>
      </c>
      <c r="L2" s="22">
        <f>H2/(J2*100)/(C2/1000000)*(8.3144621*(K2+273))*1000000</f>
        <v>17531.715469009352</v>
      </c>
      <c r="M2" s="22">
        <f>I2/(J2*100)/(C2/1000000)*(8.3144621*(K2+273))*1000000</f>
        <v>18059.939683888653</v>
      </c>
      <c r="N2" s="5"/>
    </row>
    <row r="3" spans="1:22" s="1" customFormat="1" x14ac:dyDescent="0.2">
      <c r="A3" s="17">
        <v>43123</v>
      </c>
      <c r="B3" s="18">
        <v>13</v>
      </c>
      <c r="C3" s="19">
        <v>3.2</v>
      </c>
      <c r="D3" s="18">
        <v>71033.632433486506</v>
      </c>
      <c r="E3" s="18">
        <v>72077.683298914097</v>
      </c>
      <c r="F3" s="18">
        <v>60952.732124849397</v>
      </c>
      <c r="G3" s="18">
        <v>57454.433405899297</v>
      </c>
      <c r="H3" s="20">
        <f t="shared" ref="H2:H3" si="0">IF(E3&lt;10000,((E3-1115)/(3.48*10^10)),(E3-3951)/(2.86*10^10))</f>
        <v>2.3820518635983949E-6</v>
      </c>
      <c r="I3" s="20">
        <f t="shared" ref="I3:I7" si="1">IF(G3&lt;1000,((G3-27)/(3.07*10^10)),(G3-664)/(2.24*10^10))</f>
        <v>2.5352872056205039E-6</v>
      </c>
      <c r="J3" s="21">
        <v>1000</v>
      </c>
      <c r="K3" s="22">
        <v>20</v>
      </c>
      <c r="L3" s="22">
        <f t="shared" ref="L2:L7" si="2">H3/(J3*100)/(C3/1000000)*(8.3144621*(K3+273))*1000000</f>
        <v>18134.392570175325</v>
      </c>
      <c r="M3" s="22">
        <f t="shared" ref="M3:M7" si="3">I3/(J3*100)/(C3/1000000)*(8.3144621*(K3+273))*1000000</f>
        <v>19300.962404492966</v>
      </c>
      <c r="N3" s="5"/>
      <c r="P3" s="8"/>
      <c r="Q3" s="8"/>
      <c r="R3" s="8"/>
      <c r="S3" s="8"/>
    </row>
    <row r="4" spans="1:22" s="1" customFormat="1" x14ac:dyDescent="0.2">
      <c r="A4" s="17">
        <v>43123</v>
      </c>
      <c r="B4" s="18">
        <v>31</v>
      </c>
      <c r="C4" s="19">
        <v>2.1</v>
      </c>
      <c r="D4" s="18">
        <v>4447.5464090315099</v>
      </c>
      <c r="E4" s="18">
        <v>4536.8545566380099</v>
      </c>
      <c r="F4" s="18">
        <v>4097.7731982000096</v>
      </c>
      <c r="G4" s="18">
        <v>4180.3024232000098</v>
      </c>
      <c r="H4" s="20">
        <f>IF(E4&lt;10000,((E4-1115)/(3.48*10^10)),(E4-3951)/(2.86*10^10))</f>
        <v>9.8329153926379598E-8</v>
      </c>
      <c r="I4" s="20">
        <f t="shared" si="1"/>
        <v>1.5697778675000041E-7</v>
      </c>
      <c r="J4" s="21">
        <v>1000</v>
      </c>
      <c r="K4" s="22">
        <v>20</v>
      </c>
      <c r="L4" s="22">
        <f t="shared" si="2"/>
        <v>1140.6825187060151</v>
      </c>
      <c r="M4" s="22">
        <f t="shared" si="3"/>
        <v>1821.0450311100228</v>
      </c>
      <c r="N4" s="5"/>
    </row>
    <row r="5" spans="1:22" s="1" customFormat="1" x14ac:dyDescent="0.2">
      <c r="A5" s="17">
        <v>43123</v>
      </c>
      <c r="B5" s="18">
        <v>32</v>
      </c>
      <c r="C5" s="19">
        <v>2.2000000000000002</v>
      </c>
      <c r="D5" s="18">
        <v>5955.9675000696698</v>
      </c>
      <c r="E5" s="18">
        <v>6074.6703590881698</v>
      </c>
      <c r="F5" s="18">
        <v>4465.3241631501296</v>
      </c>
      <c r="G5" s="18">
        <v>4554.8677064001304</v>
      </c>
      <c r="H5" s="20">
        <f>IF(E5&lt;10000,((E5-1115)/(3.48*10^10)),(E5-3951)/(2.86*10^10))</f>
        <v>1.4251926319218879E-7</v>
      </c>
      <c r="I5" s="20">
        <f t="shared" si="1"/>
        <v>1.7369945117857722E-7</v>
      </c>
      <c r="J5" s="21">
        <v>1000</v>
      </c>
      <c r="K5" s="22">
        <v>20</v>
      </c>
      <c r="L5" s="22">
        <f t="shared" si="2"/>
        <v>1578.1659391504272</v>
      </c>
      <c r="M5" s="22">
        <f>I5/(J5*100)/(C5/1000000)*(8.3144621*(K5+273))*1000000</f>
        <v>1923.4351298146303</v>
      </c>
      <c r="N5" s="5"/>
    </row>
    <row r="6" spans="1:22" x14ac:dyDescent="0.2">
      <c r="A6" s="17">
        <v>43123</v>
      </c>
      <c r="B6" s="18">
        <v>33</v>
      </c>
      <c r="C6" s="19">
        <v>2</v>
      </c>
      <c r="D6" s="18">
        <v>4516.9565460800404</v>
      </c>
      <c r="E6" s="18">
        <v>4608.2589478500404</v>
      </c>
      <c r="F6" s="18">
        <v>4026.1948609000301</v>
      </c>
      <c r="G6" s="18">
        <v>4108.2134482500396</v>
      </c>
      <c r="H6" s="20">
        <f t="shared" ref="H6:H7" si="4">IF(E6&lt;10000,((E6-1115)/(3.48*10^10)),(E6-3951)/(2.86*10^10))</f>
        <v>1.0038100424856438E-7</v>
      </c>
      <c r="I6" s="20">
        <f t="shared" si="1"/>
        <v>1.5375952893973388E-7</v>
      </c>
      <c r="J6" s="21">
        <v>1000</v>
      </c>
      <c r="K6" s="22">
        <v>20</v>
      </c>
      <c r="L6" s="22">
        <f t="shared" si="2"/>
        <v>1222.7095911384795</v>
      </c>
      <c r="M6" s="22">
        <f t="shared" si="3"/>
        <v>1872.8966916689915</v>
      </c>
      <c r="N6" s="5"/>
      <c r="O6" s="1"/>
      <c r="P6" s="1"/>
      <c r="Q6" s="1"/>
      <c r="R6" s="1"/>
      <c r="S6" s="1"/>
      <c r="T6" s="1"/>
      <c r="U6" s="1"/>
      <c r="V6" s="1"/>
    </row>
    <row r="7" spans="1:22" x14ac:dyDescent="0.2">
      <c r="A7" s="17">
        <v>43123</v>
      </c>
      <c r="B7" s="18">
        <v>12</v>
      </c>
      <c r="C7" s="19">
        <v>2.2000000000000002</v>
      </c>
      <c r="D7" s="18">
        <v>4577.5080236900503</v>
      </c>
      <c r="E7" s="18">
        <v>4669.0839689200502</v>
      </c>
      <c r="F7" s="18">
        <v>4086.8548112500498</v>
      </c>
      <c r="G7" s="18">
        <v>4169.2967293000502</v>
      </c>
      <c r="H7" s="20">
        <f t="shared" si="4"/>
        <v>1.0212884968161064E-7</v>
      </c>
      <c r="I7" s="20">
        <f t="shared" si="1"/>
        <v>1.5648646112946649E-7</v>
      </c>
      <c r="J7" s="21">
        <v>1000</v>
      </c>
      <c r="K7" s="22">
        <v>20</v>
      </c>
      <c r="L7" s="22">
        <f t="shared" si="2"/>
        <v>1130.9086811288373</v>
      </c>
      <c r="M7" s="22">
        <f t="shared" si="3"/>
        <v>1732.8296355256962</v>
      </c>
      <c r="N7" s="5"/>
      <c r="O7" s="1"/>
      <c r="P7" s="8"/>
      <c r="Q7" s="8"/>
      <c r="R7" s="8"/>
      <c r="S7" s="8"/>
      <c r="T7" s="1"/>
      <c r="U7" s="1"/>
      <c r="V7" s="1"/>
    </row>
    <row r="8" spans="1:22" x14ac:dyDescent="0.2">
      <c r="A8" s="2"/>
      <c r="C8" s="3"/>
      <c r="H8" s="9"/>
      <c r="I8" s="9"/>
      <c r="J8" s="4"/>
      <c r="K8" s="5"/>
      <c r="L8" s="5"/>
      <c r="M8" s="5"/>
      <c r="N8" s="5"/>
      <c r="O8" s="1"/>
      <c r="P8" s="1"/>
      <c r="Q8" s="1"/>
      <c r="R8" s="1"/>
      <c r="S8" s="1"/>
      <c r="T8" s="1"/>
      <c r="U8" s="1"/>
      <c r="V8" s="1"/>
    </row>
    <row r="9" spans="1:22" x14ac:dyDescent="0.2">
      <c r="A9" s="2"/>
      <c r="C9" s="3"/>
      <c r="H9" s="9"/>
      <c r="I9" s="9"/>
      <c r="J9" s="4"/>
      <c r="K9" s="5"/>
      <c r="L9" s="5"/>
      <c r="M9" s="5"/>
      <c r="N9" s="5"/>
      <c r="O9" s="1"/>
      <c r="P9" s="1"/>
      <c r="Q9" s="1"/>
      <c r="R9" s="1"/>
      <c r="S9" s="1"/>
      <c r="T9" s="1"/>
      <c r="U9" s="1"/>
      <c r="V9" s="1"/>
    </row>
    <row r="10" spans="1:22" x14ac:dyDescent="0.2">
      <c r="A10" s="2"/>
      <c r="C10" s="3"/>
      <c r="H10" s="9"/>
      <c r="I10" s="9"/>
      <c r="J10" s="4"/>
      <c r="K10" s="5"/>
      <c r="L10" s="5"/>
      <c r="M10" s="5"/>
      <c r="N10" s="5"/>
      <c r="O10" s="1"/>
      <c r="P10" s="1"/>
      <c r="Q10" s="1"/>
      <c r="R10" s="1"/>
      <c r="S10" s="1"/>
      <c r="T10" s="1"/>
      <c r="U10" s="1"/>
      <c r="V10" s="1"/>
    </row>
    <row r="11" spans="1:22" x14ac:dyDescent="0.2">
      <c r="A11" s="2"/>
      <c r="C11" s="3"/>
      <c r="H11" s="9"/>
      <c r="I11" s="9"/>
      <c r="J11" s="4"/>
      <c r="K11" s="5"/>
      <c r="L11" s="5"/>
      <c r="M11" s="5"/>
      <c r="N11" s="5"/>
      <c r="O11" s="1"/>
      <c r="P11" s="1"/>
      <c r="Q11" s="1"/>
      <c r="R11" s="1"/>
      <c r="S11" s="1"/>
      <c r="T11" s="1"/>
      <c r="U11" s="1"/>
      <c r="V11" s="1"/>
    </row>
    <row r="12" spans="1:22" x14ac:dyDescent="0.2">
      <c r="A12" s="2"/>
      <c r="C12" s="3"/>
      <c r="H12" s="9"/>
      <c r="I12" s="9"/>
      <c r="J12" s="4"/>
      <c r="K12" s="5"/>
      <c r="L12" s="5"/>
      <c r="M12" s="5"/>
      <c r="N12" s="5"/>
      <c r="O12" s="1"/>
      <c r="P12" s="1"/>
      <c r="Q12" s="1"/>
      <c r="R12" s="1"/>
      <c r="S12" s="1"/>
      <c r="T12" s="1"/>
      <c r="U12" s="1"/>
      <c r="V12" s="1"/>
    </row>
    <row r="13" spans="1:22" x14ac:dyDescent="0.2">
      <c r="A13" s="2"/>
      <c r="C13" s="3"/>
      <c r="H13" s="9"/>
      <c r="I13" s="9"/>
      <c r="J13" s="4"/>
      <c r="K13" s="5"/>
      <c r="L13" s="5"/>
      <c r="M13" s="5"/>
      <c r="N13" s="5"/>
      <c r="O13" s="1"/>
      <c r="P13" s="1"/>
      <c r="Q13" s="1"/>
      <c r="R13" s="1"/>
      <c r="S13" s="1"/>
      <c r="T13" s="1"/>
      <c r="U13" s="1"/>
      <c r="V13" s="1"/>
    </row>
    <row r="14" spans="1:22" x14ac:dyDescent="0.2">
      <c r="A14" s="2"/>
      <c r="C14" s="3"/>
      <c r="H14" s="9"/>
      <c r="I14" s="9"/>
      <c r="J14" s="4"/>
      <c r="K14" s="5"/>
      <c r="L14" s="5"/>
      <c r="M14" s="5"/>
      <c r="N14" s="5"/>
      <c r="O14" s="1"/>
      <c r="P14" s="1"/>
      <c r="Q14" s="1"/>
      <c r="R14" s="1"/>
      <c r="S14" s="1"/>
      <c r="T14" s="1"/>
      <c r="U14" s="1"/>
      <c r="V14" s="1"/>
    </row>
    <row r="15" spans="1:22" x14ac:dyDescent="0.2">
      <c r="A15" s="2"/>
      <c r="C15" s="3"/>
      <c r="H15" s="9"/>
      <c r="I15" s="9"/>
      <c r="J15" s="4"/>
      <c r="K15" s="5"/>
      <c r="L15" s="5"/>
      <c r="M15" s="5"/>
      <c r="N15" s="5"/>
      <c r="O15" s="1"/>
      <c r="P15" s="1"/>
      <c r="Q15" s="1"/>
      <c r="R15" s="1"/>
      <c r="S15" s="1"/>
      <c r="T15" s="1"/>
      <c r="U15" s="1"/>
      <c r="V15" s="1"/>
    </row>
    <row r="16" spans="1:22" x14ac:dyDescent="0.2">
      <c r="A16" s="2"/>
      <c r="C16" s="3"/>
      <c r="H16" s="9"/>
      <c r="I16" s="9"/>
      <c r="J16" s="4"/>
      <c r="K16" s="5"/>
      <c r="L16" s="5"/>
      <c r="M16" s="5"/>
      <c r="N16" s="5"/>
      <c r="O16" s="1"/>
      <c r="P16" s="1"/>
      <c r="Q16" s="1"/>
      <c r="R16" s="1"/>
      <c r="S16" s="1"/>
      <c r="T16" s="1"/>
      <c r="U16" s="1"/>
      <c r="V16" s="1"/>
    </row>
    <row r="17" spans="1:22" x14ac:dyDescent="0.2">
      <c r="A17" s="2"/>
      <c r="C17" s="3"/>
      <c r="H17" s="9"/>
      <c r="I17" s="9"/>
      <c r="J17" s="4"/>
      <c r="K17" s="5"/>
      <c r="L17" s="5"/>
      <c r="M17" s="5"/>
      <c r="N17" s="5"/>
      <c r="O17" s="1"/>
      <c r="P17" s="1"/>
      <c r="Q17" s="1"/>
      <c r="R17" s="1"/>
      <c r="S17" s="1"/>
      <c r="T17" s="1"/>
      <c r="U17" s="1"/>
      <c r="V17" s="1"/>
    </row>
    <row r="18" spans="1:22" x14ac:dyDescent="0.2">
      <c r="A18" s="2"/>
      <c r="C18" s="3"/>
      <c r="H18" s="9"/>
      <c r="I18" s="9"/>
      <c r="J18" s="4"/>
      <c r="K18" s="5"/>
      <c r="L18" s="5"/>
      <c r="M18" s="5"/>
      <c r="N18" s="5"/>
    </row>
    <row r="19" spans="1:22" x14ac:dyDescent="0.2">
      <c r="A19" s="2"/>
      <c r="C19" s="3"/>
      <c r="H19" s="9"/>
      <c r="I19" s="9"/>
      <c r="J19" s="4"/>
      <c r="K19" s="5"/>
      <c r="L19" s="5"/>
      <c r="M19" s="5"/>
      <c r="N19" s="5"/>
    </row>
    <row r="20" spans="1:22" x14ac:dyDescent="0.2">
      <c r="A20" s="2"/>
      <c r="C20" s="3"/>
      <c r="H20" s="9"/>
      <c r="I20" s="9"/>
      <c r="J20" s="4"/>
      <c r="K20" s="5"/>
      <c r="L20" s="5"/>
      <c r="M20" s="5"/>
      <c r="N20" s="5"/>
    </row>
    <row r="21" spans="1:22" x14ac:dyDescent="0.2">
      <c r="A21" s="2"/>
      <c r="C21" s="3"/>
      <c r="H21" s="9"/>
      <c r="I21" s="9"/>
      <c r="J21" s="4"/>
      <c r="K21" s="5"/>
      <c r="L21" s="5"/>
      <c r="M21" s="5"/>
      <c r="N21" s="5"/>
    </row>
    <row r="22" spans="1:22" x14ac:dyDescent="0.2">
      <c r="A22" s="2"/>
      <c r="C22" s="3"/>
      <c r="H22" s="9"/>
      <c r="I22" s="9"/>
      <c r="J22" s="4"/>
      <c r="K22" s="5"/>
      <c r="L22" s="5"/>
      <c r="M22" s="5"/>
      <c r="N22" s="5"/>
    </row>
    <row r="23" spans="1:22" x14ac:dyDescent="0.2">
      <c r="A23" s="2"/>
      <c r="C23" s="3"/>
      <c r="H23" s="9"/>
      <c r="I23" s="9"/>
      <c r="J23" s="4"/>
      <c r="K23" s="5"/>
      <c r="L23" s="5"/>
      <c r="M23" s="5"/>
      <c r="N23" s="5"/>
    </row>
    <row r="24" spans="1:22" x14ac:dyDescent="0.2">
      <c r="A24" s="2"/>
      <c r="C24" s="3"/>
      <c r="H24" s="9"/>
      <c r="I24" s="9"/>
      <c r="J24" s="4"/>
      <c r="K24" s="5"/>
      <c r="L24" s="5"/>
      <c r="M24" s="5"/>
      <c r="N24" s="5"/>
    </row>
    <row r="25" spans="1:22" x14ac:dyDescent="0.2">
      <c r="A25" s="2"/>
      <c r="C25" s="3"/>
      <c r="H25" s="9"/>
      <c r="I25" s="9"/>
      <c r="J25" s="4"/>
      <c r="K25" s="5"/>
      <c r="L25" s="5"/>
      <c r="M25" s="5"/>
      <c r="N25" s="5"/>
    </row>
    <row r="26" spans="1:22" x14ac:dyDescent="0.2">
      <c r="A26" s="2"/>
      <c r="C26" s="3"/>
      <c r="H26" s="9"/>
      <c r="I26" s="9"/>
      <c r="J26" s="4"/>
      <c r="K26" s="5"/>
      <c r="L26" s="5"/>
      <c r="M26" s="5"/>
      <c r="N26" s="5"/>
    </row>
    <row r="27" spans="1:22" x14ac:dyDescent="0.2">
      <c r="A27" s="2"/>
      <c r="C27" s="3"/>
      <c r="H27" s="9"/>
      <c r="I27" s="9"/>
      <c r="J27" s="4"/>
      <c r="K27" s="5"/>
      <c r="L27" s="5"/>
      <c r="M27" s="5"/>
      <c r="N27" s="5"/>
    </row>
    <row r="28" spans="1:22" x14ac:dyDescent="0.2">
      <c r="A28" s="2"/>
      <c r="C28" s="3"/>
      <c r="H28" s="9"/>
      <c r="I28" s="9"/>
      <c r="J28" s="4"/>
      <c r="K28" s="5"/>
      <c r="L28" s="5"/>
      <c r="M28" s="5"/>
      <c r="N28" s="5"/>
    </row>
    <row r="29" spans="1:22" x14ac:dyDescent="0.2">
      <c r="A29" s="2"/>
      <c r="C29" s="3"/>
      <c r="H29" s="9"/>
      <c r="I29" s="9"/>
      <c r="J29" s="4"/>
      <c r="K29" s="5"/>
      <c r="L29" s="5"/>
      <c r="M29" s="5"/>
      <c r="N29" s="5"/>
    </row>
    <row r="30" spans="1:22" x14ac:dyDescent="0.2">
      <c r="A30" s="2"/>
      <c r="C30" s="3"/>
      <c r="H30" s="9"/>
      <c r="I30" s="9"/>
      <c r="J30" s="4"/>
      <c r="K30" s="5"/>
      <c r="L30" s="5"/>
      <c r="M30" s="5"/>
      <c r="N30" s="5"/>
    </row>
  </sheetData>
  <mergeCells count="2">
    <mergeCell ref="P3:S3"/>
    <mergeCell ref="P7:S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</dc:creator>
  <cp:lastModifiedBy>Charlotte</cp:lastModifiedBy>
  <dcterms:created xsi:type="dcterms:W3CDTF">2018-01-23T16:15:01Z</dcterms:created>
  <dcterms:modified xsi:type="dcterms:W3CDTF">2024-06-05T22:44:28Z</dcterms:modified>
</cp:coreProperties>
</file>