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 activeTab="1"/>
  </bookViews>
  <sheets>
    <sheet name="db" sheetId="1" r:id="rId1"/>
    <sheet name="view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9" i="2"/>
  <c r="F3"/>
  <c r="F6"/>
  <c r="G6" s="1"/>
  <c r="H6" s="1"/>
  <c r="F25"/>
  <c r="G25" s="1"/>
  <c r="F7"/>
  <c r="G7" s="1"/>
  <c r="L10"/>
  <c r="L9"/>
  <c r="H7" l="1"/>
  <c r="F15" s="1"/>
</calcChain>
</file>

<file path=xl/comments1.xml><?xml version="1.0" encoding="utf-8"?>
<comments xmlns="http://schemas.openxmlformats.org/spreadsheetml/2006/main">
  <authors>
    <author>Vadim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Vadim:</t>
        </r>
        <r>
          <rPr>
            <sz val="9"/>
            <color indexed="81"/>
            <rFont val="Tahoma"/>
            <family val="2"/>
          </rPr>
          <t xml:space="preserve">
# onselect supplier: the top 3 fields should become read-only (if not difficult to implement) When supplier is selected, it should do as it does now - bring out the open entries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Vadim:</t>
        </r>
        <r>
          <rPr>
            <sz val="9"/>
            <color indexed="81"/>
            <rFont val="Tahoma"/>
            <family val="2"/>
          </rPr>
          <t xml:space="preserve">
# onchange Total: distribute the payment amount accodingly to the open lines.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Vadim:</t>
        </r>
        <r>
          <rPr>
            <sz val="9"/>
            <color indexed="81"/>
            <rFont val="Tahoma"/>
            <charset val="1"/>
          </rPr>
          <t xml:space="preserve">
show credits for supplier payments and show only debits for custom payments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Vadim:</t>
        </r>
        <r>
          <rPr>
            <sz val="9"/>
            <color indexed="81"/>
            <rFont val="Tahoma"/>
            <charset val="1"/>
          </rPr>
          <t xml:space="preserve">
show only debits for supplier payments and show only credits for customer payments</t>
        </r>
      </text>
    </comment>
  </commentList>
</comments>
</file>

<file path=xl/sharedStrings.xml><?xml version="1.0" encoding="utf-8"?>
<sst xmlns="http://schemas.openxmlformats.org/spreadsheetml/2006/main" count="86" uniqueCount="80">
  <si>
    <t>id serial NOT NULL,</t>
  </si>
  <si>
    <t xml:space="preserve">  create_uid integer,</t>
  </si>
  <si>
    <t xml:space="preserve">  create_date timestamp without time zone,</t>
  </si>
  <si>
    <t xml:space="preserve">  write_date timestamp without time zone,</t>
  </si>
  <si>
    <t xml:space="preserve">  write_uid integer,</t>
  </si>
  <si>
    <t xml:space="preserve">  "comment" character varying(64) NOT NULL, -- Write-Off Comment</t>
  </si>
  <si>
    <t xml:space="preserve">  date_due date, -- Due Date</t>
  </si>
  <si>
    <t xml:space="preserve">  payment_option character varying(16) NOT NULL, -- Payment Difference</t>
  </si>
  <si>
    <t xml:space="preserve">  account_id integer NOT NULL, -- Account</t>
  </si>
  <si>
    <t xml:space="preserve">  reference character varying(64), -- Ref #</t>
  </si>
  <si>
    <t xml:space="preserve">  "number" character varying(32), -- Number</t>
  </si>
  <si>
    <t xml:space="preserve">  company_id integer NOT NULL, -- Company</t>
  </si>
  <si>
    <t xml:space="preserve">  currency_id integer, -- Currency</t>
  </si>
  <si>
    <t xml:space="preserve">  period_id integer NOT NULL, -- Period</t>
  </si>
  <si>
    <t xml:space="preserve">  narration text, -- Notes</t>
  </si>
  <si>
    <t xml:space="preserve">  date date, -- Date</t>
  </si>
  <si>
    <t xml:space="preserve">  partner_id integer, -- Partner</t>
  </si>
  <si>
    <t xml:space="preserve">  move_id integer, -- Account Entry</t>
  </si>
  <si>
    <t xml:space="preserve">  tax_id integer, -- Tax</t>
  </si>
  <si>
    <t xml:space="preserve">  analytic_id integer, -- Write-Off Analytic Account</t>
  </si>
  <si>
    <t xml:space="preserve">  tax_amount numeric, -- Tax Amount</t>
  </si>
  <si>
    <t xml:space="preserve">  "name" character varying(256), -- Memo</t>
  </si>
  <si>
    <t xml:space="preserve">  pay_now character varying(16), -- Payment</t>
  </si>
  <si>
    <t xml:space="preserve">  amount numeric NOT NULL, -- Total</t>
  </si>
  <si>
    <t xml:space="preserve">  writeoff_acc_id integer, -- Write-Off account</t>
  </si>
  <si>
    <t xml:space="preserve">  journal_id integer NOT NULL, -- Journal</t>
  </si>
  <si>
    <t xml:space="preserve">  state character varying(32), -- State</t>
  </si>
  <si>
    <t xml:space="preserve">  pre_line boolean, -- Previous Payments ?</t>
  </si>
  <si>
    <t xml:space="preserve">  "type" character varying(16), -- Default Type</t>
  </si>
  <si>
    <t>account_voucher</t>
  </si>
  <si>
    <t xml:space="preserve"> id serial NOT NULL,</t>
  </si>
  <si>
    <t xml:space="preserve">  move_line_id integer, -- Journal Item</t>
  </si>
  <si>
    <t xml:space="preserve">  "type" character varying(16), -- Dr/Cr</t>
  </si>
  <si>
    <t xml:space="preserve">  untax_amount double precision, -- Untax Amount</t>
  </si>
  <si>
    <t xml:space="preserve">  company_id integer, -- Company</t>
  </si>
  <si>
    <t xml:space="preserve">  amount_unreconciled numeric, -- Open Balance</t>
  </si>
  <si>
    <t xml:space="preserve">  account_analytic_id integer, -- Analytic Account</t>
  </si>
  <si>
    <t xml:space="preserve">  amount numeric, -- Amount</t>
  </si>
  <si>
    <t xml:space="preserve">  voucher_id integer NOT NULL, -- Voucher</t>
  </si>
  <si>
    <t xml:space="preserve">  amount_original numeric, -- Original Amount</t>
  </si>
  <si>
    <t xml:space="preserve">  "name" character varying(256), -- Description</t>
  </si>
  <si>
    <t>account_voucher_line</t>
  </si>
  <si>
    <t>Payment Method</t>
  </si>
  <si>
    <t>Date </t>
  </si>
  <si>
    <t>Supplier</t>
  </si>
  <si>
    <t>Total </t>
  </si>
  <si>
    <t>Date</t>
  </si>
  <si>
    <t>Due Date</t>
  </si>
  <si>
    <t>Currency Amount</t>
  </si>
  <si>
    <t>Original Amount</t>
  </si>
  <si>
    <t>Open Balance</t>
  </si>
  <si>
    <t>Payment amount</t>
  </si>
  <si>
    <t>Journal entry</t>
  </si>
  <si>
    <t>journal entry 1 (ndjddzsdz)</t>
  </si>
  <si>
    <t>Ref</t>
  </si>
  <si>
    <t>test payment</t>
  </si>
  <si>
    <t>GBP2USD</t>
  </si>
  <si>
    <t>EUR2USD</t>
  </si>
  <si>
    <t>invoice 100 USD</t>
  </si>
  <si>
    <t>base curr:</t>
  </si>
  <si>
    <t>GBP</t>
  </si>
  <si>
    <t>invoice 50 USD</t>
  </si>
  <si>
    <t>1usd = 0.6 gbp</t>
  </si>
  <si>
    <t>1eur = 1.2usd</t>
  </si>
  <si>
    <t>journal credit 1 (ndjddzsdz)</t>
  </si>
  <si>
    <t>Payment on account</t>
  </si>
  <si>
    <t>Confirm button</t>
  </si>
  <si>
    <t>Payment difference account</t>
  </si>
  <si>
    <t>USD Account</t>
  </si>
  <si>
    <t>Allocate Credits</t>
  </si>
  <si>
    <t xml:space="preserve"> dropdown</t>
  </si>
  <si>
    <t>required entry field</t>
  </si>
  <si>
    <t>read only field</t>
  </si>
  <si>
    <t>field with on-change</t>
  </si>
  <si>
    <t>all unreconciled entries for current partner from account_payable if that is supplier or account_receivable if that is customer payment.</t>
  </si>
  <si>
    <t>all partially reconciled entries for current partner from account_payable if that is supplier or account_receivable if that is customer payment.</t>
  </si>
  <si>
    <t>for partially reconciled:</t>
  </si>
  <si>
    <t>1 - ubrati credits</t>
  </si>
  <si>
    <t>2 - uprostiti selection</t>
  </si>
  <si>
    <t>3 dobaviti credits sverhu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</si>
</sst>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[$$-409]* #,##0.00_ ;_-[$$-409]* \-#,##0.00\ ;_-[$$-409]* &quot;-&quot;??_ ;_-@_ "/>
    <numFmt numFmtId="165" formatCode="_-[$€-2]\ * #,##0.00_-;\-[$€-2]\ * #,##0.00_-;_-[$€-2]\ * &quot;-&quot;??_-;_-@_-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7030A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3" fillId="0" borderId="0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4" fillId="0" borderId="0" xfId="0" applyFont="1" applyFill="1" applyBorder="1"/>
    <xf numFmtId="0" fontId="0" fillId="2" borderId="0" xfId="0" applyFill="1"/>
    <xf numFmtId="0" fontId="3" fillId="0" borderId="5" xfId="0" applyFont="1" applyFill="1" applyBorder="1"/>
    <xf numFmtId="14" fontId="0" fillId="2" borderId="0" xfId="0" applyNumberFormat="1" applyFill="1" applyBorder="1"/>
    <xf numFmtId="0" fontId="0" fillId="2" borderId="0" xfId="0" applyFill="1" applyBorder="1"/>
    <xf numFmtId="0" fontId="4" fillId="0" borderId="5" xfId="0" applyFont="1" applyFill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1" fillId="0" borderId="0" xfId="0" applyNumberFormat="1" applyFont="1"/>
    <xf numFmtId="43" fontId="0" fillId="4" borderId="0" xfId="0" applyNumberFormat="1" applyFill="1"/>
    <xf numFmtId="0" fontId="0" fillId="3" borderId="0" xfId="0" applyFill="1"/>
    <xf numFmtId="2" fontId="0" fillId="0" borderId="0" xfId="0" applyNumberFormat="1"/>
    <xf numFmtId="0" fontId="3" fillId="0" borderId="0" xfId="0" applyFont="1" applyFill="1"/>
    <xf numFmtId="0" fontId="0" fillId="5" borderId="1" xfId="0" applyFill="1" applyBorder="1"/>
    <xf numFmtId="0" fontId="0" fillId="6" borderId="0" xfId="0" applyFill="1" applyBorder="1"/>
    <xf numFmtId="2" fontId="0" fillId="6" borderId="0" xfId="0" applyNumberFormat="1" applyFill="1" applyBorder="1"/>
    <xf numFmtId="43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49"/>
  <sheetViews>
    <sheetView topLeftCell="A4" workbookViewId="0">
      <selection activeCell="B25" sqref="B25"/>
    </sheetView>
  </sheetViews>
  <sheetFormatPr defaultRowHeight="15"/>
  <sheetData>
    <row r="2" spans="1:2">
      <c r="A2" t="s">
        <v>29</v>
      </c>
    </row>
    <row r="3" spans="1:2">
      <c r="B3" t="s">
        <v>0</v>
      </c>
    </row>
    <row r="4" spans="1:2">
      <c r="B4" t="s">
        <v>1</v>
      </c>
    </row>
    <row r="5" spans="1:2">
      <c r="B5" t="s">
        <v>2</v>
      </c>
    </row>
    <row r="6" spans="1:2">
      <c r="B6" t="s">
        <v>3</v>
      </c>
    </row>
    <row r="7" spans="1:2">
      <c r="B7" t="s">
        <v>4</v>
      </c>
    </row>
    <row r="8" spans="1:2">
      <c r="B8" t="s">
        <v>5</v>
      </c>
    </row>
    <row r="9" spans="1:2">
      <c r="B9" s="1" t="s">
        <v>6</v>
      </c>
    </row>
    <row r="10" spans="1:2">
      <c r="B10" t="s">
        <v>7</v>
      </c>
    </row>
    <row r="11" spans="1:2">
      <c r="B11" t="s">
        <v>8</v>
      </c>
    </row>
    <row r="12" spans="1:2">
      <c r="B12" t="s">
        <v>9</v>
      </c>
    </row>
    <row r="13" spans="1:2">
      <c r="B13" t="s">
        <v>10</v>
      </c>
    </row>
    <row r="14" spans="1:2">
      <c r="B14" t="s">
        <v>11</v>
      </c>
    </row>
    <row r="15" spans="1:2">
      <c r="B15" t="s">
        <v>12</v>
      </c>
    </row>
    <row r="16" spans="1:2"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17</v>
      </c>
    </row>
    <row r="21" spans="2:2">
      <c r="B21" s="1" t="s">
        <v>18</v>
      </c>
    </row>
    <row r="22" spans="2:2">
      <c r="B22" s="1" t="s">
        <v>19</v>
      </c>
    </row>
    <row r="23" spans="2:2">
      <c r="B23" s="1" t="s">
        <v>20</v>
      </c>
    </row>
    <row r="24" spans="2:2">
      <c r="B24" t="s">
        <v>21</v>
      </c>
    </row>
    <row r="25" spans="2:2">
      <c r="B25" s="1" t="s">
        <v>22</v>
      </c>
    </row>
    <row r="26" spans="2:2">
      <c r="B26" t="s">
        <v>23</v>
      </c>
    </row>
    <row r="27" spans="2:2">
      <c r="B27" t="s">
        <v>24</v>
      </c>
    </row>
    <row r="28" spans="2:2">
      <c r="B28" t="s">
        <v>25</v>
      </c>
    </row>
    <row r="29" spans="2:2">
      <c r="B29" t="s">
        <v>26</v>
      </c>
    </row>
    <row r="30" spans="2:2">
      <c r="B30" t="s">
        <v>27</v>
      </c>
    </row>
    <row r="31" spans="2:2">
      <c r="B31" t="s">
        <v>28</v>
      </c>
    </row>
    <row r="33" spans="1:2">
      <c r="A33" t="s">
        <v>41</v>
      </c>
    </row>
    <row r="34" spans="1:2">
      <c r="B34" t="s">
        <v>30</v>
      </c>
    </row>
    <row r="35" spans="1:2">
      <c r="B35" t="s">
        <v>1</v>
      </c>
    </row>
    <row r="36" spans="1:2">
      <c r="B36" t="s">
        <v>2</v>
      </c>
    </row>
    <row r="37" spans="1:2">
      <c r="B37" t="s">
        <v>3</v>
      </c>
    </row>
    <row r="38" spans="1:2">
      <c r="B38" t="s">
        <v>4</v>
      </c>
    </row>
    <row r="39" spans="1:2">
      <c r="B39" t="s">
        <v>8</v>
      </c>
    </row>
    <row r="40" spans="1:2">
      <c r="B40" t="s">
        <v>31</v>
      </c>
    </row>
    <row r="41" spans="1:2">
      <c r="B41" t="s">
        <v>32</v>
      </c>
    </row>
    <row r="42" spans="1:2">
      <c r="B42" s="1" t="s">
        <v>33</v>
      </c>
    </row>
    <row r="43" spans="1:2">
      <c r="B43" s="1" t="s">
        <v>34</v>
      </c>
    </row>
    <row r="44" spans="1:2">
      <c r="B44" t="s">
        <v>35</v>
      </c>
    </row>
    <row r="45" spans="1:2">
      <c r="B45" s="1" t="s">
        <v>36</v>
      </c>
    </row>
    <row r="46" spans="1:2">
      <c r="B46" t="s">
        <v>37</v>
      </c>
    </row>
    <row r="47" spans="1:2">
      <c r="B47" t="s">
        <v>38</v>
      </c>
    </row>
    <row r="48" spans="1:2">
      <c r="B48" t="s">
        <v>39</v>
      </c>
    </row>
    <row r="49" spans="2:2">
      <c r="B49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"/>
  <sheetViews>
    <sheetView tabSelected="1" workbookViewId="0">
      <selection activeCell="E3" sqref="E3:G3"/>
    </sheetView>
  </sheetViews>
  <sheetFormatPr defaultRowHeight="15"/>
  <cols>
    <col min="1" max="1" width="17.42578125" customWidth="1"/>
    <col min="2" max="2" width="26.140625" bestFit="1" customWidth="1"/>
    <col min="3" max="4" width="10.7109375" bestFit="1" customWidth="1"/>
    <col min="5" max="5" width="16.5703125" bestFit="1" customWidth="1"/>
    <col min="12" max="12" width="9.42578125" bestFit="1" customWidth="1"/>
  </cols>
  <sheetData>
    <row r="1" spans="1:15" s="10" customFormat="1">
      <c r="A1" s="7"/>
      <c r="B1" s="8"/>
      <c r="C1" s="8"/>
      <c r="D1" s="8"/>
      <c r="E1" s="8"/>
      <c r="F1" s="8"/>
      <c r="G1" s="8"/>
      <c r="H1" s="9"/>
      <c r="J1" s="10" t="s">
        <v>56</v>
      </c>
      <c r="K1" s="10">
        <v>0.6</v>
      </c>
    </row>
    <row r="2" spans="1:15" s="10" customFormat="1">
      <c r="A2" s="15" t="s">
        <v>42</v>
      </c>
      <c r="B2" s="30" t="s">
        <v>68</v>
      </c>
      <c r="C2" s="6" t="s">
        <v>43</v>
      </c>
      <c r="D2" s="16">
        <v>40801</v>
      </c>
      <c r="E2" s="6" t="s">
        <v>54</v>
      </c>
      <c r="F2" s="17" t="s">
        <v>55</v>
      </c>
      <c r="G2" s="11"/>
      <c r="H2" s="12"/>
      <c r="J2" s="10" t="s">
        <v>57</v>
      </c>
      <c r="K2" s="10">
        <v>0.8</v>
      </c>
    </row>
    <row r="3" spans="1:15" s="10" customFormat="1">
      <c r="A3" s="18" t="s">
        <v>44</v>
      </c>
      <c r="B3" s="31"/>
      <c r="C3" s="13" t="s">
        <v>45</v>
      </c>
      <c r="D3" s="32">
        <v>200</v>
      </c>
      <c r="E3" s="27" t="s">
        <v>69</v>
      </c>
      <c r="F3" s="26">
        <f>IF($B$2="GBP Account",E25*$K$1,IF($B$2="EUR Account",E25*K2,E25))</f>
        <v>10</v>
      </c>
      <c r="G3" s="33"/>
      <c r="H3" s="12"/>
      <c r="M3" s="10" t="s">
        <v>63</v>
      </c>
    </row>
    <row r="4" spans="1:15">
      <c r="A4" s="2"/>
      <c r="B4" s="3"/>
      <c r="C4" s="3"/>
      <c r="D4" s="3"/>
      <c r="E4" s="3"/>
      <c r="F4" s="3"/>
      <c r="G4" s="3"/>
      <c r="H4" s="4"/>
      <c r="J4" t="s">
        <v>59</v>
      </c>
      <c r="K4" t="s">
        <v>60</v>
      </c>
      <c r="M4" t="s">
        <v>62</v>
      </c>
    </row>
    <row r="5" spans="1:15" ht="30">
      <c r="A5" s="19" t="s">
        <v>52</v>
      </c>
      <c r="B5" s="20"/>
      <c r="C5" s="20" t="s">
        <v>46</v>
      </c>
      <c r="D5" s="20" t="s">
        <v>47</v>
      </c>
      <c r="E5" s="20" t="s">
        <v>48</v>
      </c>
      <c r="F5" s="20" t="s">
        <v>49</v>
      </c>
      <c r="G5" s="20" t="s">
        <v>50</v>
      </c>
      <c r="H5" s="21" t="s">
        <v>51</v>
      </c>
    </row>
    <row r="6" spans="1:15">
      <c r="A6" t="s">
        <v>53</v>
      </c>
      <c r="C6" s="5">
        <v>40760</v>
      </c>
      <c r="D6" s="5">
        <v>40765</v>
      </c>
      <c r="E6" s="22">
        <v>50</v>
      </c>
      <c r="F6" s="28">
        <f>IF($B$2="GBP Account",E6*$K$1,IF($B$2="EUR Account",E6*K2,E6))</f>
        <v>50</v>
      </c>
      <c r="G6" s="28">
        <f>F6</f>
        <v>50</v>
      </c>
      <c r="H6" s="28">
        <f>IF((D3+G3)&gt;G6,G6,(D3+G3))</f>
        <v>50</v>
      </c>
      <c r="K6" t="s">
        <v>61</v>
      </c>
    </row>
    <row r="7" spans="1:15">
      <c r="A7" t="s">
        <v>53</v>
      </c>
      <c r="C7" s="5">
        <v>40756</v>
      </c>
      <c r="D7" s="5">
        <v>40785</v>
      </c>
      <c r="E7" s="23">
        <v>100</v>
      </c>
      <c r="F7" s="28">
        <f>IF($B$2="GBP Account",E7*$K$1/K2,IF($B$2="USD Account",E7/K2,E7))</f>
        <v>125</v>
      </c>
      <c r="G7" s="28">
        <f>F7</f>
        <v>125</v>
      </c>
      <c r="H7" s="28">
        <f>IF((D3+G3)&gt;(G7+G6),G7,IF((D3+G3)&gt;=G6,(D3+G3)-G6,0))</f>
        <v>125</v>
      </c>
      <c r="K7" t="s">
        <v>58</v>
      </c>
    </row>
    <row r="9" spans="1:15">
      <c r="A9" t="s">
        <v>74</v>
      </c>
      <c r="L9" s="22">
        <f>E7/K2</f>
        <v>125</v>
      </c>
    </row>
    <row r="10" spans="1:15">
      <c r="A10" t="s">
        <v>75</v>
      </c>
      <c r="L10" s="22">
        <f>L9*K1</f>
        <v>75</v>
      </c>
    </row>
    <row r="11" spans="1:15">
      <c r="B11" t="s">
        <v>76</v>
      </c>
    </row>
    <row r="13" spans="1:15">
      <c r="D13" s="29"/>
      <c r="N13" s="30"/>
      <c r="O13" t="s">
        <v>70</v>
      </c>
    </row>
    <row r="14" spans="1:15">
      <c r="N14" s="14"/>
      <c r="O14" t="s">
        <v>71</v>
      </c>
    </row>
    <row r="15" spans="1:15">
      <c r="D15" s="30" t="s">
        <v>65</v>
      </c>
      <c r="F15" s="26">
        <f>(D3+G3)-H6-H7</f>
        <v>25</v>
      </c>
      <c r="N15" s="26"/>
      <c r="O15" t="s">
        <v>72</v>
      </c>
    </row>
    <row r="16" spans="1:15">
      <c r="N16" s="31"/>
      <c r="O16" t="s">
        <v>73</v>
      </c>
    </row>
    <row r="17" spans="1:7">
      <c r="D17" t="s">
        <v>67</v>
      </c>
      <c r="F17" s="14"/>
    </row>
    <row r="19" spans="1:7">
      <c r="D19" t="str">
        <f>IF(D15="Reconcile with write-off","Write off Comments","")</f>
        <v/>
      </c>
      <c r="F19" s="14"/>
    </row>
    <row r="21" spans="1:7">
      <c r="D21" s="27" t="s">
        <v>66</v>
      </c>
    </row>
    <row r="25" spans="1:7">
      <c r="A25" s="24" t="s">
        <v>64</v>
      </c>
      <c r="B25" s="24"/>
      <c r="C25" s="25">
        <v>40756</v>
      </c>
      <c r="D25" s="25">
        <v>40785</v>
      </c>
      <c r="E25" s="22">
        <v>10</v>
      </c>
      <c r="F25" s="28">
        <f>IF($B$2="GBP Account",E25*$K$1,IF($B$2="EUR Account",E25*K2,E25))</f>
        <v>10</v>
      </c>
      <c r="G25" s="28">
        <f>F25</f>
        <v>10</v>
      </c>
    </row>
    <row r="28" spans="1:7">
      <c r="A28" t="s">
        <v>77</v>
      </c>
    </row>
    <row r="29" spans="1:7">
      <c r="A29" t="s">
        <v>78</v>
      </c>
    </row>
    <row r="30" spans="1:7">
      <c r="A30" t="s">
        <v>79</v>
      </c>
    </row>
  </sheetData>
  <dataValidations count="2">
    <dataValidation type="list" allowBlank="1" showInputMessage="1" showErrorMessage="1" sqref="B2">
      <formula1>"USD Account,GBP Account,EUR Account"</formula1>
    </dataValidation>
    <dataValidation type="list" allowBlank="1" showInputMessage="1" showErrorMessage="1" sqref="D15">
      <formula1>"Payment on account, Reconcile with write-off"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view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</cp:lastModifiedBy>
  <dcterms:created xsi:type="dcterms:W3CDTF">2011-09-18T06:47:23Z</dcterms:created>
  <dcterms:modified xsi:type="dcterms:W3CDTF">2011-09-18T09:47:50Z</dcterms:modified>
</cp:coreProperties>
</file>