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oongmin\Downloads\"/>
    </mc:Choice>
  </mc:AlternateContent>
  <xr:revisionPtr revIDLastSave="0" documentId="13_ncr:1_{2C5C9DCD-8EC7-4E69-A051-1B58B97EB40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1" r:id="rId1"/>
    <sheet name="Orders" sheetId="1" r:id="rId2"/>
    <sheet name="Sales Dash" sheetId="10" r:id="rId3"/>
  </sheets>
  <definedNames>
    <definedName name="_xlnm._FilterDatabase" localSheetId="1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0" l="1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B12" i="10" l="1"/>
  <c r="B7" i="10"/>
  <c r="B5" i="10"/>
  <c r="B11" i="10"/>
  <c r="B13" i="10"/>
  <c r="B6" i="10"/>
  <c r="B14" i="10"/>
  <c r="E42" i="10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<sst xmlns="http://schemas.openxmlformats.org/spreadsheetml/2006/main" count="12651" uniqueCount="1990">
  <si>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</si>
  <si>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</si>
  <si>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</si>
  <si>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</si>
  <si>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</si>
  <si>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</si>
  <si>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</si>
  <si>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</si>
  <si>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</si>
  <si>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</si>
  <si>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</si>
  <si>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</si>
  <si>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</si>
  <si>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</si>
  <si>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</si>
  <si>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</si>
  <si>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</si>
  <si>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</si>
  <si>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</si>
  <si>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</si>
  <si>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</si>
  <si>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</si>
  <si>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</si>
  <si>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</si>
  <si>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</si>
  <si>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</si>
  <si>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</si>
  <si>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</si>
  <si>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</si>
  <si>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</si>
  <si>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</si>
  <si>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</si>
  <si>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</si>
  <si>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</si>
  <si>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</si>
  <si>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</si>
  <si>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</si>
  <si>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</si>
  <si>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</si>
  <si>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</si>
  <si>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</si>
  <si>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</si>
  <si>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</si>
  <si>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</si>
  <si>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</si>
  <si>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</si>
  <si>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</si>
  <si>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</si>
  <si>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</si>
  <si>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</si>
  <si>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</si>
  <si>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</si>
  <si>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</si>
  <si>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</si>
  <si>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</si>
  <si>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</si>
  <si>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</si>
  <si>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</si>
  <si>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</si>
  <si>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</si>
  <si>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</si>
  <si>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</si>
  <si>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</si>
  <si>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</si>
  <si>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</si>
  <si>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</si>
  <si>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</si>
  <si>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</si>
  <si>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</si>
  <si>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</si>
  <si>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</si>
  <si>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</si>
  <si>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</si>
  <si>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</si>
  <si>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</si>
  <si>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</si>
  <si>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</si>
  <si>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</si>
  <si>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</si>
  <si>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</si>
  <si>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</si>
  <si>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</si>
  <si>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</si>
  <si>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</si>
  <si>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</si>
  <si>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</si>
  <si>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</si>
  <si>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</si>
  <si>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</si>
  <si>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</si>
  <si>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</si>
  <si>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</si>
  <si>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</si>
  <si>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</si>
  <si>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</si>
  <si>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</si>
  <si>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</si>
  <si>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</si>
  <si>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</si>
  <si>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</si>
  <si>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</si>
  <si>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</si>
  <si>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</si>
  <si>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</si>
  <si>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</si>
  <si>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</si>
  <si>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</si>
  <si>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</si>
  <si>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</si>
  <si>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</si>
  <si>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</si>
  <si>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</si>
  <si>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</si>
  <si>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</si>
  <si>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</si>
  <si>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</si>
  <si>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</si>
  <si>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</si>
  <si>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</si>
  <si>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</si>
  <si>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</si>
  <si>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</si>
  <si>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</si>
  <si>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</si>
  <si>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</si>
  <si>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</si>
  <si>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</si>
  <si>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</si>
  <si>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</si>
  <si>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</si>
  <si>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</si>
  <si>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</si>
  <si>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</si>
  <si>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</si>
  <si>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</si>
  <si>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</si>
  <si>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</si>
  <si>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</si>
  <si>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</si>
  <si>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</si>
  <si>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</si>
  <si>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</si>
  <si>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</si>
  <si>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</si>
  <si>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</si>
  <si>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</si>
  <si>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</si>
  <si>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</si>
  <si>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</si>
  <si>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</si>
  <si>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</si>
  <si>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</si>
  <si>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</si>
  <si>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</si>
  <si>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</si>
  <si>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</si>
  <si>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</si>
  <si>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</si>
  <si>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</si>
  <si>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</si>
  <si>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</si>
  <si>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</si>
  <si>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</si>
  <si>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</si>
  <si>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</si>
  <si>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</si>
  <si>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</si>
  <si>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</si>
  <si>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</si>
  <si>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</si>
  <si>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</si>
  <si>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</si>
  <si>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</si>
  <si>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</si>
  <si>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</si>
  <si>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</si>
  <si>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</si>
  <si>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</si>
  <si>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</si>
  <si>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</si>
  <si>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</si>
  <si>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</si>
  <si>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</si>
  <si>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</si>
  <si>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</si>
  <si>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</si>
  <si>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</si>
  <si>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</si>
  <si>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</si>
  <si>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</si>
  <si>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</si>
  <si>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</si>
  <si>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</si>
  <si>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</si>
  <si>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</si>
  <si>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</si>
  <si>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</si>
  <si>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</si>
  <si>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</si>
  <si>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</si>
  <si>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</si>
  <si>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</si>
  <si>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</si>
  <si>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</si>
  <si>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</si>
  <si>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</si>
  <si>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</si>
  <si>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</si>
  <si>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</si>
  <si>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</si>
  <si>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</si>
  <si>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</si>
  <si>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</si>
  <si>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</si>
  <si>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</si>
  <si>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</si>
  <si>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</si>
  <si>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</si>
  <si>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</si>
  <si>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</si>
  <si>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</si>
  <si>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</si>
  <si>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</si>
  <si>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</si>
  <si>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</si>
  <si>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</si>
  <si>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</si>
  <si>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</si>
  <si>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</si>
  <si>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</si>
  <si>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</si>
  <si>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</si>
  <si>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</si>
  <si>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</si>
  <si>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</si>
  <si>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</si>
  <si>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</si>
  <si>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</si>
  <si>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</si>
  <si>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</si>
  <si>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</si>
  <si>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</si>
  <si>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</si>
  <si>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</si>
  <si>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</si>
  <si>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</si>
  <si>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</si>
  <si>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</si>
  <si>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</si>
  <si>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</si>
  <si>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</si>
  <si>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</si>
  <si>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</si>
  <si>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</si>
  <si>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</si>
  <si>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</si>
  <si>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</si>
  <si>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</si>
  <si>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</si>
  <si>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</si>
  <si>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</si>
  <si>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</si>
  <si>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</si>
  <si>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</si>
  <si>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</si>
  <si>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</si>
  <si>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</si>
  <si>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</si>
  <si>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</si>
  <si>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</si>
  <si>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</si>
  <si>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</si>
  <si>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</si>
  <si>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</si>
  <si>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</si>
  <si>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</si>
  <si>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</si>
  <si>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</si>
  <si>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</si>
  <si>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</si>
  <si>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</si>
  <si>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</si>
  <si>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</si>
  <si>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</si>
  <si>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</si>
  <si>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</si>
  <si>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</si>
  <si>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</si>
  <si>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</si>
  <si>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</si>
  <si>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</si>
  <si>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</si>
  <si>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</si>
  <si>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</si>
  <si>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</si>
  <si>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</si>
  <si>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</si>
  <si>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</si>
  <si>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</si>
  <si>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</si>
  <si>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</si>
  <si>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</si>
  <si>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</si>
  <si>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</si>
  <si>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</si>
  <si>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</si>
  <si>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</si>
  <si>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</si>
  <si>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</si>
  <si>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</si>
  <si>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</si>
  <si>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</si>
  <si>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</si>
  <si>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</si>
  <si>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</si>
  <si>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</si>
  <si>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</si>
  <si>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</si>
  <si>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</si>
  <si>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</si>
  <si>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</si>
  <si>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</si>
  <si>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</si>
  <si>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</si>
  <si>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</si>
  <si>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</si>
  <si>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</si>
  <si>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</si>
  <si>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</si>
  <si>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</si>
  <si>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</si>
  <si>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</si>
  <si>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</si>
  <si>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</si>
  <si>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</si>
  <si>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</si>
  <si>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</si>
  <si>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</si>
  <si>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</si>
  <si>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</si>
  <si>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</si>
  <si>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</si>
  <si>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</si>
  <si>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</si>
  <si>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</si>
  <si>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</si>
  <si>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</si>
  <si>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</si>
  <si>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</si>
  <si>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</si>
  <si>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</si>
  <si>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</si>
  <si>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</si>
  <si>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</si>
  <si>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</si>
  <si>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</si>
  <si>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</si>
  <si>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</si>
  <si>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</si>
  <si>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</si>
  <si>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</si>
  <si>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</si>
  <si>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</si>
  <si>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</si>
  <si>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</si>
  <si>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</si>
  <si>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</si>
  <si>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</si>
  <si>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</si>
  <si>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</si>
  <si>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</si>
  <si>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</si>
  <si>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</si>
  <si>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</si>
  <si>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</si>
  <si>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</si>
  <si>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</si>
  <si>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</si>
  <si>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</si>
  <si>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</si>
  <si>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</si>
  <si>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</si>
  <si>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</si>
  <si>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</si>
  <si>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</si>
  <si>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</si>
  <si>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</si>
  <si>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</si>
  <si>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</si>
  <si>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</si>
  <si>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</si>
  <si>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</si>
  <si>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</si>
  <si>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</si>
  <si>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</si>
  <si>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</si>
  <si>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</si>
  <si>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</si>
  <si>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</si>
  <si>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</si>
  <si>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</si>
  <si>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</si>
  <si>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</si>
  <si>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</si>
  <si>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</si>
  <si>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</si>
  <si>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</si>
  <si>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</si>
  <si>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</si>
  <si>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</si>
  <si>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</si>
  <si>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</si>
  <si>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</si>
  <si>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</si>
  <si>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</si>
  <si>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</si>
  <si>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</si>
  <si>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</si>
  <si>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</si>
  <si>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</si>
  <si>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</si>
  <si>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</si>
  <si>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</si>
  <si>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</si>
  <si>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</si>
  <si>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</si>
  <si>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</si>
  <si>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</si>
  <si>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</si>
  <si>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</si>
  <si>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</si>
  <si>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</si>
  <si>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</si>
  <si>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</si>
  <si>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</si>
  <si>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</si>
  <si>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</si>
  <si>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</si>
  <si>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</si>
  <si>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</si>
  <si>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</si>
  <si>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</si>
  <si>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</si>
  <si>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</si>
  <si>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</si>
  <si>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</si>
  <si>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</si>
  <si>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</si>
  <si>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</si>
  <si>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</si>
  <si>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</si>
  <si>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</si>
  <si>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</si>
  <si>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</si>
  <si>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</si>
  <si>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</si>
  <si>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</si>
  <si>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</si>
  <si>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</si>
  <si>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</si>
  <si>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</si>
  <si>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</si>
  <si>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</si>
  <si>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</si>
  <si>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</si>
  <si>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</si>
  <si>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</si>
  <si>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</si>
  <si>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</si>
  <si>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</si>
  <si>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</si>
  <si>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</si>
  <si>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</si>
  <si>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</si>
  <si>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</si>
  <si>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</si>
  <si>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</si>
  <si>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</si>
  <si>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</si>
  <si>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</si>
  <si>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</si>
  <si>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</si>
  <si>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</si>
  <si>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</si>
  <si>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</si>
  <si>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</si>
  <si>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</si>
  <si>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</si>
  <si>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</si>
  <si>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</si>
  <si>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</si>
  <si>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</si>
  <si>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</si>
  <si>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</si>
  <si>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</si>
  <si>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</si>
  <si>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</si>
  <si>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</si>
  <si>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</si>
  <si>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</si>
  <si>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</si>
  <si>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</si>
  <si>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</si>
  <si>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</si>
  <si>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</si>
  <si>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</si>
  <si>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</si>
  <si>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</si>
  <si>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</si>
  <si>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</si>
  <si>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</si>
  <si>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</si>
  <si>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</si>
  <si>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</si>
  <si>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</si>
  <si>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</si>
  <si>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</si>
  <si>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</si>
  <si>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</si>
  <si>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</si>
  <si>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</si>
  <si>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</si>
  <si>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</si>
  <si>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</si>
  <si>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</si>
  <si>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</si>
  <si>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</si>
  <si>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</si>
  <si>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</si>
  <si>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</si>
  <si>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</si>
  <si>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</si>
  <si>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</si>
  <si>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</si>
  <si>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</si>
  <si>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</si>
  <si>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</si>
  <si>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</si>
  <si>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</si>
  <si>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</si>
  <si>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</si>
  <si>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</si>
  <si>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</si>
  <si>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</si>
  <si>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</si>
  <si>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</si>
  <si>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</si>
  <si>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</si>
  <si>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</si>
  <si>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</si>
  <si>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</si>
  <si>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</si>
  <si>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</si>
  <si>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</si>
  <si>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</si>
  <si>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</si>
  <si>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</si>
  <si>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</si>
  <si>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</si>
  <si>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</si>
  <si>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</si>
  <si>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</si>
  <si>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</si>
  <si>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</si>
  <si>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</si>
  <si>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</si>
  <si>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</si>
  <si>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</si>
  <si>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</si>
  <si>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</si>
  <si>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</si>
  <si>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</si>
  <si>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</si>
  <si>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</si>
  <si>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</si>
  <si>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</si>
  <si>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</si>
  <si>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</si>
  <si>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</si>
  <si>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</si>
  <si>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</si>
  <si>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</si>
  <si>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</si>
  <si>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</si>
  <si>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</si>
  <si>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</si>
  <si>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</si>
  <si>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</si>
  <si>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</si>
  <si>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</si>
  <si>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</si>
  <si>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</si>
  <si>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</si>
  <si>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</si>
  <si>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</si>
  <si>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</si>
  <si>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</si>
  <si>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</si>
  <si>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</si>
  <si>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</si>
  <si>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</si>
  <si>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</si>
  <si>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</si>
  <si>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</si>
  <si>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</si>
  <si>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</si>
  <si>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</si>
  <si>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</si>
  <si>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</si>
  <si>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</si>
  <si>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</si>
  <si>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</si>
  <si>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</si>
  <si>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</si>
  <si>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</si>
  <si>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</si>
  <si>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</si>
  <si>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</si>
  <si>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</si>
  <si>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</si>
  <si>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</si>
  <si>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</si>
  <si>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</si>
  <si>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</si>
  <si>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</si>
  <si>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</si>
  <si>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</si>
  <si>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</si>
  <si>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</si>
  <si>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</si>
  <si>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</si>
  <si>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</si>
  <si>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</si>
  <si>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</si>
  <si>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</si>
  <si>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</si>
  <si>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</si>
  <si>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</si>
  <si>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</si>
  <si>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</si>
  <si>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</si>
  <si>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</si>
  <si>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</si>
  <si>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</si>
  <si>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</si>
  <si>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</si>
  <si>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</si>
  <si>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</si>
  <si>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</si>
  <si>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</si>
  <si>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</si>
  <si>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</si>
  <si>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</si>
  <si>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</si>
  <si>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</si>
  <si>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</si>
  <si>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</si>
  <si>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</si>
  <si>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</si>
  <si>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</si>
  <si>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</si>
  <si>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</si>
  <si>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</si>
  <si>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</si>
  <si>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</si>
  <si>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</si>
  <si>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</si>
  <si>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</si>
  <si>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</si>
  <si>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</si>
  <si>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</si>
  <si>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</si>
  <si>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</si>
  <si>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</si>
  <si>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</si>
  <si>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</si>
  <si>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</si>
  <si>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</si>
  <si>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</si>
  <si>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</si>
  <si>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</si>
  <si>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</si>
  <si>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</si>
  <si>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</si>
  <si>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</si>
  <si>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</si>
  <si>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</si>
  <si>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</si>
  <si>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</si>
  <si>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</si>
  <si>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</si>
  <si>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</si>
  <si>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</si>
  <si>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</si>
  <si>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</si>
  <si>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</si>
  <si>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</si>
  <si>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</si>
  <si>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</si>
  <si>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</si>
  <si>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</si>
  <si>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</si>
  <si>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</si>
  <si>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</si>
  <si>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</si>
  <si>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</si>
  <si>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</si>
  <si>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</si>
  <si>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</si>
  <si>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</si>
  <si>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</si>
  <si>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</si>
  <si>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</si>
  <si>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</si>
  <si>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</si>
  <si>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</si>
  <si>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</si>
  <si>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</si>
  <si>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</si>
  <si>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</si>
  <si>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</si>
  <si>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</si>
  <si>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</si>
  <si>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</si>
  <si>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</si>
  <si>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</si>
  <si>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</si>
  <si>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</si>
  <si>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</si>
  <si>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</si>
  <si>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</si>
  <si>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</si>
  <si>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</si>
  <si>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</si>
  <si>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</si>
  <si>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</si>
  <si>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</si>
  <si>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</si>
  <si>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</si>
  <si>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</si>
  <si>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</si>
  <si>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</si>
  <si>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</si>
  <si>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</si>
  <si>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</si>
  <si>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</si>
  <si>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</si>
  <si>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</si>
  <si>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</si>
  <si>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</si>
  <si>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</si>
  <si>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</si>
  <si>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</si>
  <si>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</si>
  <si>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</si>
  <si>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</si>
  <si>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</si>
  <si>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</si>
  <si>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</si>
  <si>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</si>
  <si>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</si>
  <si>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</si>
  <si>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</si>
  <si>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</si>
  <si>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</si>
  <si>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</si>
  <si>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</si>
  <si>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</si>
  <si>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</si>
  <si>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</si>
  <si>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</si>
  <si>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</si>
  <si>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</si>
  <si>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</si>
  <si>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</si>
  <si>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</si>
  <si>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</si>
  <si>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</si>
  <si>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</si>
  <si>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</si>
  <si>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</si>
  <si>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</si>
  <si>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</si>
  <si>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</si>
  <si>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</si>
  <si>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</si>
  <si>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</si>
  <si>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</si>
  <si>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</si>
  <si>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</si>
  <si>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</si>
  <si>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</si>
  <si>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</si>
  <si>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</si>
  <si>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</si>
  <si>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</si>
  <si>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</si>
  <si>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</si>
  <si>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</si>
  <si>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</si>
  <si>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</si>
  <si>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</si>
  <si>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</si>
  <si>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</si>
  <si>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</si>
  <si>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</si>
  <si>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</si>
  <si>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</si>
  <si>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</si>
  <si>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</si>
  <si>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</si>
  <si>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</si>
  <si>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</si>
  <si>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</si>
  <si>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</si>
  <si>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</si>
  <si>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</si>
  <si>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</si>
  <si>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</si>
  <si>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</si>
  <si>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</si>
  <si>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</si>
  <si>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</si>
  <si>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</si>
  <si>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</si>
  <si>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</si>
  <si>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</si>
  <si>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</si>
  <si>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</si>
  <si>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</si>
  <si>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</si>
  <si>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</si>
  <si>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</si>
  <si>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</si>
  <si>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</si>
  <si>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</si>
  <si>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</si>
  <si>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</si>
  <si>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</si>
  <si>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</si>
  <si>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</si>
  <si>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</si>
  <si>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</si>
  <si>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</si>
  <si>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</si>
  <si>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</si>
  <si>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</si>
  <si>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</si>
  <si>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</si>
  <si>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</si>
  <si>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</si>
  <si>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</si>
  <si>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</si>
  <si>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</si>
  <si>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</si>
  <si>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</si>
  <si>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</si>
  <si>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</si>
  <si>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</si>
  <si>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</si>
  <si>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</si>
  <si>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</si>
  <si>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</si>
  <si>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</si>
  <si>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</si>
  <si>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</si>
  <si>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</si>
  <si>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</si>
  <si>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</si>
  <si>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</si>
  <si>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</si>
  <si>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</si>
  <si>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</si>
  <si>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</si>
  <si>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</si>
  <si>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</si>
  <si>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</si>
  <si>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</si>
  <si>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</si>
  <si>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</si>
  <si>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</si>
  <si>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</si>
  <si>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</si>
  <si>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</si>
  <si>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</si>
  <si>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</si>
  <si>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</si>
  <si>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</si>
  <si>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</si>
  <si>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</si>
  <si>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</si>
  <si>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</si>
  <si>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</si>
  <si>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</si>
  <si>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</si>
  <si>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</si>
  <si>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</si>
  <si>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</si>
  <si>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</si>
  <si>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</si>
  <si>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</si>
  <si>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</si>
  <si>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</si>
  <si>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</si>
  <si>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</si>
  <si>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</si>
  <si>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</si>
  <si>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</si>
  <si>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</si>
  <si>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</si>
  <si>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</si>
  <si>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</si>
  <si>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</si>
  <si>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</si>
  <si>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</si>
  <si>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</si>
  <si>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</si>
  <si>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</si>
  <si>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</si>
  <si>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</si>
  <si>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</si>
  <si>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</si>
  <si>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</si>
  <si>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</si>
  <si>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</si>
  <si>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</si>
  <si>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</si>
  <si>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</si>
  <si>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</si>
  <si>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</si>
  <si>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</si>
  <si>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</si>
  <si>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</si>
  <si>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</si>
  <si>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</si>
  <si>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</si>
  <si>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</si>
  <si>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</si>
  <si>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</si>
  <si>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</si>
  <si>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</si>
  <si>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</si>
  <si>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</si>
  <si>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</si>
  <si>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</si>
  <si>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</si>
  <si>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</si>
  <si>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</si>
  <si>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</si>
  <si>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</si>
  <si>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</si>
  <si>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</si>
  <si>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</si>
  <si>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</si>
  <si>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</si>
  <si>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</si>
  <si>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</si>
  <si>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</si>
  <si>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</si>
  <si>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</si>
  <si>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</si>
  <si>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</si>
  <si>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</si>
  <si>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</si>
  <si>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</si>
  <si>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</si>
  <si>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</si>
  <si>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</si>
  <si>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</si>
  <si>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</si>
  <si>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</si>
  <si>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</si>
  <si>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</si>
  <si>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</si>
  <si>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</si>
  <si>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</si>
  <si>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</si>
  <si>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</si>
  <si>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</si>
  <si>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</si>
  <si>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</si>
  <si>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</si>
  <si>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</si>
  <si>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</si>
  <si>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</si>
  <si>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</si>
  <si>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</si>
  <si>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</si>
  <si>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</si>
  <si>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</si>
  <si>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</si>
  <si>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</si>
  <si>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</si>
  <si>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</si>
  <si>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</si>
  <si>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</si>
  <si>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</si>
  <si>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</si>
  <si>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</si>
  <si>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</si>
  <si>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</si>
  <si>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</si>
  <si>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</si>
  <si>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</si>
  <si>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</si>
  <si>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</si>
  <si>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</si>
  <si>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</si>
  <si>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</si>
  <si>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</si>
  <si>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</si>
  <si>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</si>
  <si>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</si>
  <si>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</si>
  <si>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</si>
  <si>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</si>
  <si>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</si>
  <si>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</si>
  <si>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</si>
  <si>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</si>
  <si>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</si>
  <si>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</si>
  <si>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</si>
  <si>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</si>
  <si>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</si>
  <si>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</si>
  <si>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</si>
  <si>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</si>
  <si>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</si>
  <si>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</si>
  <si>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</si>
  <si>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</si>
  <si>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</si>
  <si>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</si>
  <si>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</si>
  <si>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</si>
  <si>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</si>
  <si>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</si>
  <si>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</si>
  <si>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</si>
  <si>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</si>
  <si>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</si>
  <si>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</si>
  <si>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</si>
  <si>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</si>
  <si>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</si>
  <si>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</si>
  <si>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</si>
  <si>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</si>
  <si>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</si>
  <si>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</si>
  <si>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</si>
  <si>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</si>
  <si>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</si>
  <si>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</si>
  <si>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</si>
  <si>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</si>
  <si>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</si>
  <si>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</si>
  <si>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</si>
  <si>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</si>
  <si>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</si>
  <si>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</si>
  <si>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</si>
  <si>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</si>
  <si>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</si>
  <si>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</si>
  <si>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</si>
  <si>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</si>
  <si>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</si>
  <si>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</si>
  <si>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</si>
  <si>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</si>
  <si>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</si>
  <si>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</si>
  <si>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</si>
  <si>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</si>
  <si>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</si>
  <si>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</si>
  <si>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</si>
  <si>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</si>
  <si>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</si>
  <si>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</si>
  <si>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</si>
  <si>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</si>
  <si>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</si>
  <si>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</si>
  <si>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</si>
  <si>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</si>
  <si>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</si>
  <si>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</si>
  <si>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</si>
  <si>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</si>
  <si>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</si>
  <si>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</si>
  <si>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</si>
  <si>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</si>
  <si>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</si>
  <si>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</si>
  <si>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</si>
  <si>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</si>
  <si>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</si>
  <si>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</si>
  <si>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</si>
  <si>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</si>
  <si>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</si>
  <si>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</si>
  <si>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</si>
  <si>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</si>
  <si>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</si>
  <si>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</si>
  <si>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</si>
  <si>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</si>
  <si>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</si>
  <si>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</si>
  <si>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</si>
  <si>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</si>
  <si>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</si>
  <si>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</si>
  <si>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</si>
  <si>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</si>
  <si>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</si>
  <si>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</si>
  <si>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</si>
  <si>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</si>
  <si>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</si>
  <si>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</si>
  <si>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</si>
  <si>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</si>
  <si>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</si>
  <si>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</si>
  <si>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</si>
  <si>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</si>
  <si>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</si>
  <si>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</si>
  <si>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</si>
  <si>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</si>
  <si>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</si>
  <si>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</si>
  <si>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</si>
  <si>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</si>
  <si>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</si>
  <si>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</si>
  <si>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</si>
  <si>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</si>
  <si>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</si>
  <si>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</si>
  <si>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</si>
  <si>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</si>
  <si>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</si>
  <si>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</si>
  <si>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</si>
  <si>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</si>
  <si>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</si>
  <si>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</si>
  <si>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</si>
  <si>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</si>
  <si>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</si>
  <si>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</si>
  <si>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</si>
  <si>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</si>
  <si>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</si>
  <si>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</si>
  <si>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</si>
  <si>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</si>
  <si>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</si>
  <si>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</si>
  <si>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</si>
  <si>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</si>
  <si>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</si>
  <si>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</si>
  <si>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</si>
  <si>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</si>
  <si>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</si>
  <si>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</si>
  <si>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</si>
  <si>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</si>
  <si>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</si>
  <si>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</si>
  <si>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</si>
  <si>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</si>
  <si>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</si>
  <si>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</si>
  <si>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</si>
  <si>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</si>
  <si>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</si>
  <si>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</si>
  <si>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</si>
  <si>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</si>
  <si>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</si>
  <si>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</si>
  <si>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</si>
  <si>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</si>
  <si>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</si>
  <si>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</si>
  <si>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</si>
  <si>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</si>
  <si>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</si>
  <si>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</si>
  <si>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</si>
  <si>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</si>
  <si>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</si>
  <si>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</si>
  <si>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</si>
  <si>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</si>
  <si>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</si>
  <si>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</si>
  <si>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</si>
  <si>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</si>
  <si>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</si>
  <si>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</si>
  <si>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</si>
  <si>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</si>
  <si>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</si>
  <si>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</si>
  <si>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</si>
  <si>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</si>
  <si>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</si>
  <si>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</si>
  <si>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</si>
  <si>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</si>
  <si>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</si>
  <si>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</si>
  <si>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</si>
  <si>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</si>
  <si>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</si>
  <si>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</si>
  <si>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</si>
  <si>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</si>
  <si>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</si>
  <si>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</si>
  <si>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</si>
  <si>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</si>
  <si>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</si>
  <si>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</si>
  <si>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</si>
  <si>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</si>
  <si>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</si>
  <si>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</si>
  <si>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</si>
  <si>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</si>
  <si>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</si>
  <si>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</si>
  <si>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</si>
  <si>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</si>
  <si>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</si>
  <si>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</si>
  <si>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</si>
  <si>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</si>
  <si>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</si>
  <si>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</si>
  <si>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</si>
  <si>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</si>
  <si>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</si>
  <si>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</si>
  <si>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</si>
  <si>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</si>
  <si>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</si>
  <si>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</si>
  <si>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</si>
  <si>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</si>
  <si>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</si>
  <si>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</si>
  <si>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</si>
  <si>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</si>
  <si>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</si>
  <si>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</si>
  <si>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</si>
  <si>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</si>
  <si>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</si>
  <si>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</si>
  <si>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</si>
  <si>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</si>
  <si>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</si>
  <si>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</si>
  <si>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</si>
  <si>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</si>
  <si>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</si>
  <si>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</si>
  <si>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</si>
  <si>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</si>
  <si>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</si>
  <si>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</si>
  <si>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</si>
  <si>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</si>
  <si>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</si>
  <si>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</si>
  <si>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</si>
  <si>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</si>
  <si>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</si>
  <si>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</si>
  <si>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</si>
  <si>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</si>
  <si>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</si>
  <si>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</si>
  <si>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</si>
  <si>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</si>
  <si>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</si>
  <si>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</si>
  <si>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</si>
  <si>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</si>
  <si>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</si>
  <si>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</si>
  <si>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</si>
  <si>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</si>
  <si>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</si>
  <si>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</si>
  <si>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</si>
  <si>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</si>
  <si>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</si>
  <si>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</si>
  <si>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</si>
  <si>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</si>
  <si>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</si>
  <si>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</si>
  <si>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</si>
  <si>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</si>
  <si>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</si>
  <si>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</si>
  <si>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</si>
  <si>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</si>
  <si>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</si>
  <si>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</si>
  <si>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</si>
  <si>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</si>
  <si>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</si>
  <si>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</si>
  <si>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</si>
  <si>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</si>
  <si>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</si>
  <si>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</si>
  <si>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</si>
  <si>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</si>
  <si>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</si>
  <si>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</si>
  <si>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</si>
  <si>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</si>
  <si>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</si>
  <si>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</si>
  <si>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</si>
  <si>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</si>
  <si>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</si>
  <si>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</si>
  <si>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</si>
  <si>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</si>
  <si>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</si>
  <si>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</si>
  <si>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</si>
  <si>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</si>
  <si>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</si>
  <si>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</si>
  <si>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</si>
  <si>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</si>
  <si>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</si>
  <si>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</si>
  <si>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</si>
  <si>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</si>
  <si>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</si>
  <si>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</si>
  <si>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</si>
  <si>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</si>
  <si>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</si>
  <si>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</si>
  <si>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</si>
  <si>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</si>
  <si>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</si>
  <si>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</si>
  <si>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</si>
  <si>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</si>
  <si>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</si>
  <si>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</si>
  <si>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</si>
  <si>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</si>
  <si>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</si>
  <si>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</si>
  <si>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</si>
  <si>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</si>
  <si>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</si>
  <si>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</si>
  <si>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</si>
  <si>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</si>
  <si>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</si>
  <si>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</si>
  <si>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</si>
  <si>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</si>
  <si>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</si>
  <si>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</si>
  <si>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</si>
  <si>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</si>
  <si>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</si>
  <si>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</si>
  <si>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</si>
  <si>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</si>
  <si>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</si>
  <si>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</si>
  <si>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</si>
  <si>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</si>
  <si>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</si>
  <si>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</si>
  <si>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</si>
  <si>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</si>
  <si>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</si>
  <si>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</si>
  <si>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</si>
  <si>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</si>
  <si>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</si>
  <si>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</si>
  <si>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</si>
  <si>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</si>
  <si>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</si>
  <si>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</si>
  <si>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</si>
  <si>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</si>
  <si>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</si>
  <si>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</si>
  <si>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</si>
  <si>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</si>
  <si>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</si>
  <si>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</si>
  <si>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</si>
  <si>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</si>
  <si>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</si>
  <si>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</si>
  <si>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</si>
  <si>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</si>
  <si>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</si>
  <si>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</si>
  <si>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</si>
  <si>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</si>
  <si>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</si>
  <si>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</si>
  <si>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</si>
  <si>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</si>
  <si>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</si>
  <si>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</si>
  <si>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</si>
  <si>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</si>
  <si>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</si>
  <si>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</si>
  <si>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</si>
  <si>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</si>
  <si>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</si>
  <si>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</si>
  <si>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</si>
  <si>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</si>
  <si>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</si>
  <si>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</si>
  <si>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</si>
  <si>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</si>
  <si>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</si>
  <si>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</si>
  <si>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</si>
  <si>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</si>
  <si>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</si>
  <si>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</si>
  <si>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</si>
  <si>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</si>
  <si>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</si>
  <si>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</si>
  <si>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</si>
  <si>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</si>
  <si>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</si>
  <si>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</si>
  <si>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</si>
  <si>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</si>
  <si>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</si>
  <si>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</si>
  <si>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</si>
  <si>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</si>
  <si>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</si>
  <si>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</si>
  <si>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</si>
  <si>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</si>
  <si>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</si>
  <si>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</si>
  <si>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</si>
  <si>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</si>
  <si>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</si>
  <si>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</si>
  <si>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</si>
  <si>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</si>
  <si>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</si>
  <si>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</si>
  <si>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</si>
  <si>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</si>
  <si>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</si>
  <si>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</si>
  <si>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</si>
  <si>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</si>
  <si>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</si>
  <si>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</si>
  <si>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</si>
  <si>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</si>
  <si>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</si>
  <si>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</si>
  <si>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</si>
  <si>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</si>
  <si>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</si>
  <si>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</si>
  <si>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</si>
  <si>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</si>
  <si>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</si>
  <si>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</si>
  <si>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</si>
  <si>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</si>
  <si>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</si>
  <si>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</si>
  <si>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</si>
  <si>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</si>
  <si>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</si>
  <si>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</si>
  <si>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</si>
  <si>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</si>
  <si>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</si>
  <si>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</si>
  <si>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</si>
  <si>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</si>
  <si>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</si>
  <si>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</si>
  <si>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</si>
  <si>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</si>
  <si>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</si>
  <si>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</si>
  <si>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</si>
  <si>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</si>
  <si>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</si>
  <si>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</si>
  <si>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</si>
  <si>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</si>
  <si>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</si>
  <si>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</si>
  <si>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</si>
  <si>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</si>
  <si>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</si>
  <si>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</si>
  <si>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</si>
  <si>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</si>
  <si>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</si>
  <si>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</si>
  <si>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</si>
  <si>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</si>
  <si>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</si>
  <si>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</si>
  <si>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</si>
  <si>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</si>
  <si>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</si>
  <si>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</si>
  <si>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</si>
  <si>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</si>
  <si>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</si>
  <si>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</si>
  <si>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</si>
  <si>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</si>
  <si>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</si>
  <si>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</si>
  <si>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</si>
  <si>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</si>
  <si>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</si>
  <si>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</si>
  <si>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</si>
  <si>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</si>
  <si>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</si>
  <si>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</si>
  <si>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</si>
  <si>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</si>
  <si>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</si>
  <si>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</si>
  <si>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</si>
  <si>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</si>
  <si>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</si>
  <si>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</si>
  <si>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</si>
  <si>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</si>
  <si>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</si>
  <si>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</si>
  <si>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</si>
  <si>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</si>
  <si>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</si>
  <si>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</si>
  <si>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</si>
  <si>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</si>
  <si>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</si>
  <si>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</si>
  <si>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</si>
  <si>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</si>
  <si>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</si>
  <si>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</si>
  <si>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</si>
  <si>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</si>
  <si>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</si>
  <si>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</si>
  <si>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</si>
  <si>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</si>
  <si>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</si>
  <si>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</si>
  <si>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</si>
  <si>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</si>
  <si>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</si>
  <si>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</si>
  <si>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</si>
  <si>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</si>
  <si>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</si>
  <si>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</si>
  <si>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</si>
  <si>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</si>
  <si>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</si>
  <si>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</si>
  <si>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</si>
  <si>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</si>
  <si>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</si>
  <si>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</si>
  <si>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</si>
  <si>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</si>
  <si>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</si>
  <si>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</si>
  <si>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</si>
  <si>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</si>
  <si>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</si>
  <si>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</si>
  <si>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</si>
  <si>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</si>
  <si>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</si>
  <si>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</si>
  <si>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</si>
  <si>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</si>
  <si>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</si>
  <si>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</si>
  <si>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</si>
  <si>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</si>
  <si>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</si>
  <si>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</si>
  <si>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</si>
  <si>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</si>
  <si>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</si>
  <si>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</si>
  <si>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</si>
  <si>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</si>
  <si>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</si>
  <si>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</si>
  <si>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</si>
  <si>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</si>
  <si>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</si>
  <si>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</si>
  <si>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</si>
  <si>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</si>
  <si>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</si>
  <si>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</si>
  <si>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</si>
  <si>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</si>
  <si>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</si>
  <si>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</si>
  <si>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</si>
  <si>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</si>
  <si>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</si>
  <si>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</si>
  <si>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</si>
  <si>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</si>
  <si>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</si>
  <si>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</si>
  <si>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</si>
  <si>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</si>
  <si>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</si>
  <si>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</si>
  <si>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</si>
  <si>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</si>
  <si>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</si>
  <si>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</si>
  <si>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</si>
  <si>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</si>
  <si>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</si>
  <si>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</si>
  <si>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</si>
  <si>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</si>
  <si>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</si>
  <si>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</si>
  <si>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</si>
  <si>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</si>
  <si>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</si>
  <si>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</si>
  <si>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</si>
  <si>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</si>
  <si>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</si>
  <si>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</si>
  <si>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</si>
  <si>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</si>
  <si>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</si>
  <si>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</si>
  <si>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</si>
  <si>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</si>
  <si>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</si>
  <si>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</si>
  <si>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</si>
  <si>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</si>
  <si>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</si>
  <si>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</si>
  <si>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</si>
  <si>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</si>
  <si>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</si>
  <si>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</si>
  <si>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</si>
  <si>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</si>
  <si>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</si>
  <si>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</si>
  <si>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</si>
  <si>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</si>
  <si>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</si>
  <si>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</si>
  <si>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</si>
  <si>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</si>
  <si>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</si>
  <si>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</si>
  <si>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</si>
  <si>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</si>
  <si>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</si>
  <si>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</si>
  <si>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</si>
  <si>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</si>
  <si>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</si>
  <si>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</si>
  <si>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</si>
  <si>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</si>
  <si>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</si>
  <si>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</si>
  <si>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</si>
  <si>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</si>
  <si>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</si>
  <si>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</si>
  <si>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</si>
  <si>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</si>
  <si>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</si>
  <si>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</si>
  <si>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</si>
  <si>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</si>
  <si>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</si>
  <si>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</si>
  <si>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</si>
  <si>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</si>
  <si>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</si>
  <si>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</si>
  <si>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</si>
  <si>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</si>
  <si>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</si>
  <si>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</si>
  <si>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</si>
  <si>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</si>
  <si>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</si>
  <si>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</si>
  <si>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</si>
  <si>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</si>
  <si>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</si>
  <si>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</si>
  <si>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</si>
  <si>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</si>
  <si>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</si>
  <si>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</si>
  <si>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</si>
  <si>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</si>
  <si>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</si>
  <si>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</si>
  <si>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</si>
  <si>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</si>
  <si>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</si>
  <si>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</si>
  <si>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</si>
  <si>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</si>
  <si>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</si>
  <si>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</si>
  <si>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</si>
  <si>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</si>
  <si>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</si>
  <si>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</si>
  <si>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</si>
  <si>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</si>
  <si>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</si>
  <si>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</si>
  <si>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</si>
  <si>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</si>
  <si>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</si>
  <si>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</si>
  <si>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</si>
  <si>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</si>
  <si>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</si>
  <si>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</si>
  <si>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</si>
  <si>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</si>
  <si>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</si>
  <si>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</si>
  <si>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</si>
  <si>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</si>
  <si>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</si>
  <si>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</si>
  <si>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</si>
  <si>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</si>
  <si>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</si>
  <si>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</si>
  <si>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</si>
  <si>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</si>
  <si>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</si>
  <si>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</si>
  <si>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</si>
  <si>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</si>
  <si>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</si>
  <si>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</si>
  <si>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</si>
  <si>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</si>
  <si>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</si>
  <si>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</si>
  <si>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</si>
  <si>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</si>
  <si>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</si>
  <si>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</si>
  <si>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</si>
  <si>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</si>
  <si>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</si>
  <si>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</si>
  <si>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</si>
  <si>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</si>
  <si>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</si>
  <si>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</si>
  <si>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</si>
  <si>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</si>
  <si>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</si>
  <si>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</si>
  <si>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</si>
  <si>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</si>
  <si>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</si>
  <si>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</si>
  <si>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</si>
  <si>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</si>
  <si>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</si>
  <si>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</si>
  <si>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</si>
  <si>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</si>
  <si>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</si>
  <si>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</si>
  <si>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</si>
  <si>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</si>
  <si>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</si>
  <si>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</si>
  <si>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</si>
  <si>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</si>
  <si>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</si>
  <si>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</si>
  <si>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</si>
  <si>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</si>
  <si>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</si>
  <si>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</si>
  <si>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</si>
  <si>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</si>
  <si>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</si>
  <si>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</si>
  <si>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</si>
  <si>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</si>
  <si>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</si>
  <si>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</si>
  <si>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</si>
  <si>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</si>
  <si>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</si>
  <si>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</si>
  <si>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</si>
  <si>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</si>
  <si>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</si>
  <si>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</si>
  <si>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</si>
  <si>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</si>
  <si>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</si>
  <si>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</si>
  <si>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</si>
  <si>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</si>
  <si>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</si>
  <si>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</si>
  <si>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</si>
  <si>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</si>
  <si>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</si>
  <si>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</si>
  <si>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</si>
  <si>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</si>
  <si>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</si>
  <si>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</si>
  <si>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</si>
  <si>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</si>
  <si>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</si>
  <si>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</si>
  <si>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</si>
  <si>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</si>
  <si>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</si>
  <si>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</si>
  <si>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</si>
  <si>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</si>
  <si>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</si>
  <si>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</si>
  <si>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</si>
  <si>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</si>
  <si>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</si>
  <si>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</si>
  <si>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</si>
  <si>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</si>
  <si>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</si>
  <si>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</si>
  <si>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</si>
  <si>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</si>
  <si>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</si>
  <si>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</si>
  <si>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</si>
  <si>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</si>
  <si>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</si>
  <si>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</si>
  <si>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</si>
  <si>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</si>
  <si>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</si>
  <si>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</si>
  <si>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</si>
  <si>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</si>
  <si>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</si>
  <si>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</si>
  <si>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</si>
  <si>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</si>
  <si>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</si>
  <si>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</si>
  <si>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</si>
  <si>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</si>
  <si>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</si>
  <si>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</si>
  <si>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</si>
  <si>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</si>
  <si>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</si>
  <si>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</si>
  <si>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</si>
  <si>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</si>
  <si>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</si>
  <si>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</si>
  <si>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</si>
  <si>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</si>
  <si>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</si>
  <si>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</si>
  <si>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</si>
  <si>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</si>
  <si>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</si>
  <si>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</si>
  <si>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</si>
  <si>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</si>
  <si>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</si>
  <si>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</si>
  <si>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</si>
  <si>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</si>
  <si>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</si>
  <si>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</si>
  <si>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</si>
  <si>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</si>
  <si>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</si>
  <si>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</si>
  <si>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</si>
  <si>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</si>
  <si>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</si>
  <si>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</si>
  <si>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</si>
  <si>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</si>
  <si>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</si>
  <si>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</si>
  <si>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</si>
  <si>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</si>
  <si>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</si>
  <si>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</si>
  <si>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</si>
  <si>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</si>
  <si>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</si>
  <si>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2013</t>
  </si>
  <si>
    <t>2014</t>
  </si>
  <si>
    <t>2015</t>
  </si>
  <si>
    <t>2016</t>
  </si>
  <si>
    <t>2017</t>
  </si>
  <si>
    <t>Count of Total</t>
  </si>
  <si>
    <t>Column Labels</t>
  </si>
  <si>
    <t>2013 Total</t>
  </si>
  <si>
    <t>2014 Total</t>
  </si>
  <si>
    <t>2015 Total</t>
  </si>
  <si>
    <t>2016 Total</t>
  </si>
  <si>
    <t>2017 Total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</si>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</sst>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" refreshedDate="42926.5389931713" createdVersion="6" refreshedVersion="6" minRefreshableVersion="3" recordCount="1039" xr:uid="{00000000-000A-0000-FFFF-FFFF04000000}">
  <cacheSource type="worksheet">
    <worksheetSource name="Sales"/>
  </cacheSource>
  <cacheFields count="26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29">
        <d v="2013-02-11T00:00:00"/>
        <d v="2013-02-12T00:00:00"/>
        <d v="2013-02-13T00:00:00"/>
        <d v="2013-02-14T00:00:00"/>
        <d v="2013-02-17T00:00:00"/>
        <d v="2013-02-18T00:00:00"/>
        <d v="2013-02-20T00:00:00"/>
        <d v="2013-02-22T00:00:00"/>
        <d v="2013-02-23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3T00:00:00"/>
        <d v="2013-03-26T00:00:00"/>
        <d v="2013-03-27T00:00:00"/>
        <d v="2013-03-30T00:00:00"/>
        <d v="2013-04-19T00:00:00"/>
        <d v="2013-04-20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5T00:00:00"/>
        <d v="2013-05-07T00:00:00"/>
        <d v="2013-05-09T00:00:00"/>
        <d v="2013-05-13T00:00:00"/>
        <d v="2013-05-14T00:00:00"/>
        <d v="2013-05-15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29T00:00:00"/>
        <d v="2013-06-30T00:00:00"/>
        <d v="2013-07-02T00:00:00"/>
        <d v="2013-07-03T00:00:00"/>
        <d v="2013-07-04T00:00:00"/>
        <d v="2013-07-05T00:00:00"/>
        <d v="2013-07-06T00:00:00"/>
        <d v="2013-07-10T00:00:00"/>
        <d v="2013-07-15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7-31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11T00:00:00"/>
        <d v="2013-10-13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1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4T00:00:00"/>
        <d v="2014-01-07T00:00:00"/>
        <d v="2014-01-08T00:00:00"/>
        <d v="2014-01-10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7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6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29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18T00:00:00"/>
        <d v="2014-07-22T00:00:00"/>
        <d v="2014-07-24T00:00:00"/>
        <d v="2014-07-25T00:00:00"/>
        <d v="2014-07-26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8-28T00:00:00"/>
        <d v="2014-09-02T00:00:00"/>
        <d v="2014-09-03T00:00:00"/>
        <d v="2014-09-04T00:00:00"/>
        <d v="2014-09-07T00:00:00"/>
        <d v="2014-09-10T00:00:00"/>
        <d v="2014-09-11T00:00:00"/>
        <d v="2014-09-12T00:00:00"/>
        <d v="2014-09-13T00:00:00"/>
        <d v="2014-09-17T00:00:00"/>
        <d v="2014-09-21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7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0T00:00:00"/>
        <d v="2015-01-21T00:00:00"/>
        <d v="2015-01-22T00:00:00"/>
        <d v="2015-01-23T00:00:00"/>
        <d v="2015-01-26T00:00:00"/>
        <d v="2015-01-28T00:00:00"/>
        <d v="2015-01-30T00:00:00"/>
        <d v="2015-01-31T00:00:00"/>
        <d v="2015-02-01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5T00:00:00"/>
        <d v="2015-02-17T00:00:00"/>
        <d v="2015-02-18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5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0T00:00:00"/>
        <d v="2015-05-11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5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15T00:00:00"/>
        <d v="2015-10-20T00:00:00"/>
        <d v="2015-10-21T00:00:00"/>
        <d v="2015-10-24T00:00:00"/>
        <d v="2015-10-28T00:00:00"/>
        <d v="2015-10-31T00:00:00"/>
        <d v="2015-11-0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6T00:00:00"/>
        <d v="2015-12-19T00:00:00"/>
        <d v="2015-12-22T00:00:00"/>
        <d v="2015-12-24T00:00:00"/>
        <d v="2015-12-25T00:00:00"/>
        <d v="2015-12-28T00:00:00"/>
        <d v="2015-12-31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2T00:00:00"/>
        <d v="2016-02-03T00:00:00"/>
        <d v="2016-02-04T00:00:00"/>
        <d v="2016-02-08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0T00:00:00"/>
        <d v="2016-04-11T00:00:00"/>
        <d v="2016-04-13T00:00:00"/>
        <d v="2016-04-17T00:00:00"/>
        <d v="2016-04-18T00:00:00"/>
        <d v="2016-04-23T00:00:00"/>
        <d v="2016-04-24T00:00:00"/>
        <d v="2016-04-25T00:00:00"/>
        <d v="2016-04-27T00:00:00"/>
        <d v="2016-05-01T00:00:00"/>
        <d v="2016-05-02T00:00:00"/>
        <d v="2016-05-05T00:00:00"/>
        <d v="2016-05-08T00:00:00"/>
        <d v="2016-05-09T00:00:00"/>
        <d v="2016-05-10T00:00:00"/>
        <d v="2016-05-12T00:00:00"/>
        <d v="2016-05-14T00:00:00"/>
        <d v="2016-05-17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4T00:00:00"/>
        <d v="2016-06-15T00:00:00"/>
        <d v="2016-06-18T00:00:00"/>
        <d v="2016-06-19T00:00:00"/>
        <d v="2016-06-20T00:00:00"/>
        <d v="2016-06-25T00:00:00"/>
        <d v="2016-06-28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24T00:00:00"/>
        <d v="2016-08-27T00:00:00"/>
        <d v="2016-08-31T00:00:00"/>
        <d v="2016-09-03T00:00:00"/>
        <d v="2016-09-04T00:00:00"/>
        <d v="2016-09-05T00:00:00"/>
        <d v="2016-09-06T00:00:00"/>
        <d v="2016-09-13T00:00:00"/>
        <d v="2016-09-14T00:00:00"/>
        <d v="2016-09-15T00:00:00"/>
        <d v="2016-09-17T00:00:00"/>
        <d v="2016-09-18T00:00:00"/>
        <d v="2016-09-20T00:00:00"/>
        <d v="2016-09-21T00:00:00"/>
        <d v="2016-09-22T00:00:00"/>
        <d v="2016-09-23T00:00:00"/>
        <d v="2016-09-25T00:00:00"/>
        <d v="2016-09-26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7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25" base="1">
        <rangePr groupBy="months" startDate="2013-02-11T00:00:00" endDate="2017-02-08T00:00:00"/>
        <groupItems count="14">
          <s v="&lt;11/2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/2017"/>
        </groupItems>
      </fieldGroup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  <cacheField name="Years" numFmtId="0" databaseField="0">
      <fieldGroup base="1">
        <rangePr groupBy="years" startDate="2013-02-11T00:00:00" endDate="2017-02-08T00:00:00"/>
        <groupItems count="7">
          <s v="&lt;11/2/2013"/>
          <s v="2013"/>
          <s v="2014"/>
          <s v="2015"/>
          <s v="2016"/>
          <s v="2017"/>
          <s v="&gt;8/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9">
  <r>
    <s v="5014-1"/>
    <x v="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x v="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x v="1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x v="2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x v="3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x v="4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x v="5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x v="6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x v="7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x v="8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x v="9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x v="9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x v="1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x v="11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x v="12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x v="13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x v="14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x v="15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x v="16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x v="17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x v="18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x v="18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x v="19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x v="2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x v="21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x v="22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x v="23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x v="23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x v="24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x v="24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x v="24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x v="25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x v="26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x v="26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x v="27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x v="28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x v="29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x v="29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x v="29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x v="3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x v="31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x v="31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x v="32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x v="33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x v="33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x v="34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x v="35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x v="35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x v="36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x v="36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x v="37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x v="38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x v="38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x v="39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x v="4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x v="41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x v="42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x v="43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x v="43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x v="44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x v="44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x v="44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x v="45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x v="46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x v="47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x v="47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x v="48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x v="49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x v="5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x v="51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x v="52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x v="53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x v="53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x v="54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x v="55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x v="56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x v="56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x v="57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x v="58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x v="59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x v="6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x v="6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x v="61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x v="62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x v="63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x v="63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x v="64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x v="65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x v="65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x v="66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x v="67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x v="67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x v="68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x v="68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x v="69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x v="69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x v="7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x v="71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x v="72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x v="73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x v="74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x v="74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x v="75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x v="76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x v="77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x v="77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x v="78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x v="79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x v="8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x v="81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x v="82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x v="82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x v="83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x v="84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x v="85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x v="86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x v="87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x v="87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x v="87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x v="88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x v="89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x v="9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x v="91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x v="92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x v="93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x v="94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x v="94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x v="95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x v="96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x v="97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x v="97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x v="98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x v="99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x v="99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x v="1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x v="101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x v="102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x v="103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x v="104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x v="104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x v="105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x v="106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x v="107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x v="107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x v="107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x v="108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x v="109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x v="11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x v="111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x v="112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x v="113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x v="114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x v="114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x v="115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x v="116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x v="117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x v="118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x v="119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x v="12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x v="12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x v="121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x v="122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x v="123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x v="123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x v="123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x v="124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x v="124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x v="125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x v="125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x v="125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x v="126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x v="126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x v="127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x v="128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x v="129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x v="13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x v="13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x v="131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x v="132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x v="133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x v="134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x v="135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x v="135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x v="136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x v="137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x v="138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x v="139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x v="14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x v="14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x v="141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x v="141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x v="141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x v="142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x v="142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x v="143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x v="144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x v="144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x v="145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x v="145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x v="146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x v="147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x v="148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x v="149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x v="149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x v="15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x v="151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x v="152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x v="152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x v="152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x v="153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x v="153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x v="154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x v="155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x v="156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x v="157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x v="157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x v="158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x v="159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x v="159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x v="16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x v="16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x v="161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x v="161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x v="162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x v="162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x v="163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x v="163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x v="164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x v="164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x v="164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x v="165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x v="166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x v="166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x v="167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x v="167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x v="168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x v="169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x v="17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x v="171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x v="172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x v="172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x v="173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x v="174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x v="175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x v="175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x v="176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x v="177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x v="178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x v="179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x v="179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x v="18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x v="181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x v="181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x v="182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x v="183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x v="184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x v="184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x v="185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x v="186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x v="186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x v="186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x v="187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x v="188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x v="188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x v="189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x v="189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x v="19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x v="191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x v="192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x v="193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x v="194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x v="195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x v="196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x v="197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x v="198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x v="198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x v="198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x v="199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x v="2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x v="201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x v="202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x v="203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x v="204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x v="205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x v="205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x v="206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x v="207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x v="208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x v="209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x v="209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x v="209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x v="21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x v="211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x v="212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x v="212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x v="212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x v="213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x v="213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x v="213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x v="214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x v="215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x v="215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x v="216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x v="216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x v="217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x v="218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x v="219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x v="22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x v="221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x v="222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x v="222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x v="223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x v="224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x v="224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x v="224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x v="225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x v="226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x v="226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x v="227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x v="227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x v="228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x v="229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x v="23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x v="231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x v="232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x v="233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x v="234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x v="235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x v="235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x v="236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x v="236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x v="236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x v="237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x v="237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x v="238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x v="239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x v="24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x v="241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x v="241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x v="241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x v="241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x v="242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x v="243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x v="244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x v="245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x v="246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x v="247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x v="248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x v="249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x v="249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x v="249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x v="25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x v="251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x v="252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x v="253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x v="253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x v="254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x v="255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x v="255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x v="255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x v="256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x v="257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x v="258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x v="259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x v="26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x v="26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x v="26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x v="26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x v="261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x v="262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x v="263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x v="263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x v="264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x v="265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x v="266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x v="266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x v="266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x v="267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x v="268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x v="268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x v="269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x v="27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x v="27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x v="271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x v="272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x v="273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x v="273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x v="274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x v="275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x v="276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x v="276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x v="277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x v="278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x v="279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x v="279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x v="28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x v="281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x v="281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x v="282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x v="282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x v="283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x v="284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x v="284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x v="285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x v="286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x v="287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x v="288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x v="289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x v="29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x v="291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x v="292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x v="292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x v="293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x v="294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x v="295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x v="296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x v="296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x v="297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x v="298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x v="299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x v="3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x v="301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x v="302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x v="303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x v="304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x v="305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x v="305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x v="306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x v="307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x v="308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x v="309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x v="309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x v="31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x v="311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x v="312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x v="313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x v="314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x v="314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x v="315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x v="315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x v="316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x v="317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x v="318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x v="318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x v="319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x v="32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x v="321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x v="322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x v="323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x v="324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x v="324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x v="325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x v="326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x v="327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x v="328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x v="329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x v="329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x v="33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x v="33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x v="33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x v="331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x v="331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x v="332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x v="333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x v="334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x v="334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x v="335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x v="335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x v="336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x v="337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x v="337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x v="338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x v="338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x v="339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x v="339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x v="34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x v="34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x v="341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x v="342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x v="343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x v="344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x v="345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x v="345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x v="346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x v="347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x v="347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x v="347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x v="348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x v="349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x v="35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x v="351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x v="352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x v="353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x v="353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x v="354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x v="354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x v="354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x v="355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x v="355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x v="356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x v="357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x v="358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x v="359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x v="359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x v="36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x v="361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x v="362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x v="363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x v="363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x v="363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x v="364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x v="365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x v="365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x v="366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x v="367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x v="368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x v="368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x v="369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x v="37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x v="371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x v="372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x v="373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x v="374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x v="375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x v="375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x v="376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x v="377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x v="378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x v="379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x v="379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x v="38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x v="381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x v="381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x v="382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x v="382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x v="383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x v="384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x v="384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x v="385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x v="385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x v="386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x v="386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x v="387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x v="388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x v="389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x v="389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x v="389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x v="39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x v="391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x v="392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x v="393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x v="394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x v="394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x v="394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x v="395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x v="395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x v="396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x v="396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x v="397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x v="398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x v="399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x v="4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x v="401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x v="402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x v="403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x v="404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x v="405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x v="405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x v="406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x v="407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x v="407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x v="408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x v="409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x v="41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x v="41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x v="41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x v="411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x v="412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x v="412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x v="412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x v="413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x v="414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x v="414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x v="415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x v="416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x v="417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x v="418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x v="419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x v="419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x v="419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x v="42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x v="421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x v="421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x v="422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x v="422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x v="423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x v="423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x v="424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x v="425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x v="426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x v="427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x v="428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x v="428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x v="428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x v="429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x v="429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x v="429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x v="43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x v="43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x v="431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x v="432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x v="433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x v="433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x v="434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x v="435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x v="436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x v="437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x v="438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x v="439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x v="44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x v="441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x v="442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x v="442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x v="443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x v="444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x v="445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x v="445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x v="445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x v="446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x v="446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x v="447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x v="447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x v="447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x v="448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x v="448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x v="449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x v="449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x v="45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x v="45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x v="451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x v="451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x v="452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x v="453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x v="453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x v="454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x v="455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x v="456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x v="457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x v="457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x v="458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x v="458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x v="458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x v="459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x v="46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x v="461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x v="462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x v="463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x v="464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x v="465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x v="465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x v="465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x v="466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x v="466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x v="467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x v="468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x v="469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x v="469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x v="47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x v="47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x v="471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x v="472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x v="473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x v="474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x v="475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x v="475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x v="476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x v="477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x v="478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x v="479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x v="48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x v="481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x v="482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x v="482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x v="483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x v="484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x v="484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x v="485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x v="486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x v="487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x v="488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x v="489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x v="49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x v="491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x v="492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x v="493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x v="493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x v="494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x v="494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x v="495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x v="496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x v="496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x v="497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x v="497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x v="498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x v="498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x v="499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x v="5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x v="5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x v="501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x v="502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x v="503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x v="504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x v="505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x v="505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x v="506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x v="507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x v="508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x v="509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x v="51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x v="51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x v="511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x v="512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x v="512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x v="513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x v="514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x v="514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x v="515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x v="515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x v="515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x v="516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x v="516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x v="517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x v="518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x v="519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x v="519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x v="52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x v="52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x v="52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x v="521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x v="521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x v="521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x v="522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x v="523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x v="524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x v="525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x v="525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x v="525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x v="526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x v="527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x v="527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x v="527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x v="528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x v="529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x v="53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x v="53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x v="531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x v="532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x v="533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x v="534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x v="535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x v="536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x v="537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x v="538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x v="539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x v="539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x v="54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x v="54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x v="541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x v="541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x v="541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x v="542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x v="542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x v="543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x v="544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x v="545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x v="546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x v="547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x v="548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x v="549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x v="55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x v="55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x v="551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x v="552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x v="553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x v="554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x v="554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x v="555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x v="556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x v="556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x v="556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x v="557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x v="557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x v="558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x v="559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x v="56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x v="561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x v="561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x v="562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x v="562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x v="563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x v="563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x v="564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x v="565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x v="566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x v="567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x v="568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x v="569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x v="57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x v="57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x v="57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x v="571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x v="572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x v="573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x v="573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x v="574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x v="574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x v="574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x v="575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x v="576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x v="576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x v="577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x v="578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x v="578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x v="579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x v="579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x v="579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x v="58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x v="581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x v="581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x v="582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x v="583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x v="584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x v="585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x v="585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x v="586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x v="587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x v="588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x v="589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x v="589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x v="589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x v="59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x v="59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x v="591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x v="592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x v="593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x v="594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x v="595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x v="596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x v="596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x v="597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x v="598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x v="598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x v="599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x v="6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x v="601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x v="601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x v="601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x v="601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x v="601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x v="602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x v="602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x v="603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x v="604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x v="605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x v="605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x v="605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x v="606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x v="607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x v="608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x v="608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x v="608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x v="609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x v="609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x v="61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x v="61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x v="61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x v="611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x v="612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x v="613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x v="614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x v="615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x v="616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x v="617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x v="618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x v="619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x v="62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x v="621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x v="622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x v="623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x v="624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x v="625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x v="626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x v="626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x v="627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x v="628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x v="629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x v="629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x v="63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x v="631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x v="632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x v="632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x v="632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x v="632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x v="632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x v="632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x v="633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x v="634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x v="635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x v="636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x v="637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x v="638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x v="638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x v="639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x v="64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x v="641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x v="642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x v="643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x v="643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x v="643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x v="644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x v="644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x v="645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x v="646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x v="647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x v="648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x v="649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x v="649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x v="649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x v="65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x v="651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x v="652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x v="652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x v="653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x v="654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x v="655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x v="656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x v="657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x v="658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x v="659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x v="659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x v="659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x v="66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x v="661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x v="662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x v="663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x v="664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x v="665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x v="665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x v="665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x v="666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x v="666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x v="667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x v="667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x v="668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x v="668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x v="669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x v="67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x v="67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x v="67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x v="671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x v="671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x v="671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x v="671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x v="672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x v="673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x v="674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x v="674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x v="674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x v="675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x v="676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x v="677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x v="678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x v="679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x v="68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x v="681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x v="681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x v="682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x v="683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x v="684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x v="685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x v="685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x v="685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x v="686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x v="686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x v="687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x v="687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x v="688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x v="689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x v="69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x v="691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x v="692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x v="693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x v="694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x v="694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x v="694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x v="695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x v="696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x v="696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x v="696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x v="696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x v="696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x v="697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x v="698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x v="699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x v="7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x v="701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x v="702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x v="703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x v="704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x v="705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x v="706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x v="706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x v="706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x v="707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x v="708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x v="709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x v="709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x v="71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x v="711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x v="712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x v="713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x v="714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x v="715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x v="716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x v="716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x v="716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x v="717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x v="718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x v="719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x v="72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x v="721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x v="722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x v="723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x v="724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x v="725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x v="726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x v="727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x v="728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x v="728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6">
    <pivotField subtotalTop="0" showAll="0"/>
    <pivotField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BD18" firstHeaderRow="1" firstDataRow="3" firstDataCol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>
      <items count="4"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x="0"/>
        <item x="1"/>
        <item x="2"/>
        <item x="3"/>
        <item x="4"/>
        <item x="5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2">
    <field x="25"/>
    <field x="1"/>
  </colFields>
  <colItems count="55">
    <i>
      <x v="1"/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3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4"/>
    </i>
    <i>
      <x v="5"/>
      <x v="1"/>
    </i>
    <i r="1">
      <x v="2"/>
    </i>
    <i t="default">
      <x v="5"/>
    </i>
    <i t="grand">
      <x/>
    </i>
  </colItem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5:Y1044" totalsRowShown="0" dataDxfId="25" headerRowCellStyle="Accent5" dataCellStyle="Percent">
  <autoFilter ref="A5:Y1044" xr:uid="{00000000-0009-0000-0100-000001000000}"/>
  <tableColumns count="25">
    <tableColumn id="1" xr3:uid="{00000000-0010-0000-0000-000001000000}" name="Order No" dataDxfId="24"/>
    <tableColumn id="2" xr3:uid="{00000000-0010-0000-0000-000002000000}" name="Order Date" dataDxfId="23"/>
    <tableColumn id="3" xr3:uid="{00000000-0010-0000-0000-000003000000}" name="Order Year" dataDxfId="22">
      <calculatedColumnFormula>TEXT(B6,"yyyy")</calculatedColumnFormula>
    </tableColumn>
    <tableColumn id="4" xr3:uid="{00000000-0010-0000-0000-000004000000}" name="Customer Name" dataDxfId="21"/>
    <tableColumn id="5" xr3:uid="{00000000-0010-0000-0000-000005000000}" name="Address" dataDxfId="20"/>
    <tableColumn id="6" xr3:uid="{00000000-0010-0000-0000-000006000000}" name="City" dataDxfId="19"/>
    <tableColumn id="7" xr3:uid="{00000000-0010-0000-0000-000007000000}" name="State" dataDxfId="18"/>
    <tableColumn id="8" xr3:uid="{00000000-0010-0000-0000-000008000000}" name="Customer Type" dataDxfId="17"/>
    <tableColumn id="9" xr3:uid="{00000000-0010-0000-0000-000009000000}" name="Account Manager" dataDxfId="16"/>
    <tableColumn id="10" xr3:uid="{00000000-0010-0000-0000-00000A000000}" name="Order Priority" dataDxfId="15"/>
    <tableColumn id="11" xr3:uid="{00000000-0010-0000-0000-00000B000000}" name="Product Name" dataDxfId="14"/>
    <tableColumn id="12" xr3:uid="{00000000-0010-0000-0000-00000C000000}" name="Product Category" dataDxfId="13"/>
    <tableColumn id="13" xr3:uid="{00000000-0010-0000-0000-00000D000000}" name="Product Container" dataDxfId="12"/>
    <tableColumn id="14" xr3:uid="{00000000-0010-0000-0000-00000E000000}" name="Ship Mode" dataDxfId="11"/>
    <tableColumn id="15" xr3:uid="{00000000-0010-0000-0000-00000F000000}" name="Ship Date" dataDxfId="10"/>
    <tableColumn id="16" xr3:uid="{00000000-0010-0000-0000-000010000000}" name="Cost Price" dataDxfId="9"/>
    <tableColumn id="17" xr3:uid="{00000000-0010-0000-0000-000011000000}" name="Retail Price" dataDxfId="8"/>
    <tableColumn id="18" xr3:uid="{00000000-0010-0000-0000-000012000000}" name="Profit Margin" dataDxfId="7">
      <calculatedColumnFormula>Q6-P6</calculatedColumnFormula>
    </tableColumn>
    <tableColumn id="19" xr3:uid="{00000000-0010-0000-0000-000013000000}" name="Order Quantity" dataDxfId="6"/>
    <tableColumn id="20" xr3:uid="{00000000-0010-0000-0000-000014000000}" name="Sub Total" dataDxfId="5">
      <calculatedColumnFormula>Q6*S6</calculatedColumnFormula>
    </tableColumn>
    <tableColumn id="21" xr3:uid="{00000000-0010-0000-0000-000015000000}" name="Discount %" dataDxfId="4" dataCellStyle="Percent"/>
    <tableColumn id="22" xr3:uid="{00000000-0010-0000-0000-000016000000}" name="Discount $" dataDxfId="3" dataCellStyle="Percent">
      <calculatedColumnFormula>T6*U6</calculatedColumnFormula>
    </tableColumn>
    <tableColumn id="23" xr3:uid="{00000000-0010-0000-0000-000017000000}" name="Order Total" dataDxfId="2" dataCellStyle="Percent">
      <calculatedColumnFormula>T6-V6</calculatedColumnFormula>
    </tableColumn>
    <tableColumn id="24" xr3:uid="{00000000-0010-0000-0000-000018000000}" name="Shipping Cost" dataDxfId="1"/>
    <tableColumn id="25" xr3:uid="{00000000-0010-0000-0000-000019000000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D18"/>
  <sheetViews>
    <sheetView tabSelected="1" topLeftCell="A10" workbookViewId="0">
      <selection activeCell="I20" sqref="I20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4" width="8.90625" bestFit="1" customWidth="1"/>
    <col min="5" max="8" width="9.90625" bestFit="1" customWidth="1"/>
    <col min="9" max="9" width="8.90625" bestFit="1" customWidth="1"/>
    <col min="10" max="12" width="9.90625" bestFit="1" customWidth="1"/>
    <col min="13" max="13" width="10.90625" bestFit="1" customWidth="1"/>
    <col min="14" max="15" width="9.90625" bestFit="1" customWidth="1"/>
    <col min="16" max="16" width="8.90625" bestFit="1" customWidth="1"/>
    <col min="17" max="21" width="9.90625" bestFit="1" customWidth="1"/>
    <col min="22" max="22" width="8.90625" bestFit="1" customWidth="1"/>
    <col min="23" max="25" width="9.90625" bestFit="1" customWidth="1"/>
    <col min="26" max="26" width="10.90625" bestFit="1" customWidth="1"/>
    <col min="27" max="28" width="9.90625" bestFit="1" customWidth="1"/>
    <col min="29" max="29" width="8.90625" bestFit="1" customWidth="1"/>
    <col min="30" max="32" width="9.90625" bestFit="1" customWidth="1"/>
    <col min="33" max="33" width="8.90625" bestFit="1" customWidth="1"/>
    <col min="34" max="38" width="9.90625" bestFit="1" customWidth="1"/>
    <col min="39" max="39" width="10.90625" bestFit="1" customWidth="1"/>
    <col min="40" max="45" width="9.90625" bestFit="1" customWidth="1"/>
    <col min="46" max="46" width="8.90625" bestFit="1" customWidth="1"/>
    <col min="47" max="51" width="9.90625" bestFit="1" customWidth="1"/>
    <col min="52" max="52" width="10.90625" bestFit="1" customWidth="1"/>
    <col min="53" max="53" width="9.90625" bestFit="1" customWidth="1"/>
    <col min="54" max="54" width="8.90625" bestFit="1" customWidth="1"/>
    <col min="55" max="55" width="9.90625" bestFit="1" customWidth="1"/>
    <col min="56" max="56" width="12.453125" bestFit="1" customWidth="1"/>
    <col min="57" max="59" width="9.90625" bestFit="1" customWidth="1"/>
    <col min="60" max="60" width="8.90625" bestFit="1" customWidth="1"/>
    <col min="61" max="67" width="9.90625" bestFit="1" customWidth="1"/>
    <col min="68" max="68" width="10.90625" bestFit="1" customWidth="1"/>
    <col min="69" max="69" width="9.90625" bestFit="1" customWidth="1"/>
    <col min="70" max="70" width="8.90625" bestFit="1" customWidth="1"/>
    <col min="71" max="72" width="9.90625" bestFit="1" customWidth="1"/>
    <col min="73" max="73" width="12.453125" bestFit="1" customWidth="1"/>
    <col min="74" max="84" width="9.453125" bestFit="1" customWidth="1"/>
    <col min="85" max="87" width="8.453125" bestFit="1" customWidth="1"/>
    <col min="88" max="88" width="8.90625" bestFit="1" customWidth="1"/>
    <col min="89" max="89" width="9.90625" bestFit="1" customWidth="1"/>
    <col min="90" max="102" width="9.453125" bestFit="1" customWidth="1"/>
    <col min="103" max="107" width="8.453125" bestFit="1" customWidth="1"/>
    <col min="108" max="124" width="9.453125" bestFit="1" customWidth="1"/>
    <col min="125" max="133" width="10.453125" bestFit="1" customWidth="1"/>
    <col min="134" max="139" width="9.453125" bestFit="1" customWidth="1"/>
    <col min="140" max="149" width="10.453125" bestFit="1" customWidth="1"/>
    <col min="150" max="152" width="9.453125" bestFit="1" customWidth="1"/>
    <col min="153" max="162" width="10.453125" bestFit="1" customWidth="1"/>
    <col min="163" max="164" width="8.90625" bestFit="1" customWidth="1"/>
    <col min="165" max="165" width="8.453125" bestFit="1" customWidth="1"/>
    <col min="166" max="177" width="9.453125" bestFit="1" customWidth="1"/>
    <col min="178" max="178" width="8.453125" bestFit="1" customWidth="1"/>
    <col min="179" max="179" width="8.90625" bestFit="1" customWidth="1"/>
    <col min="180" max="181" width="9.90625" bestFit="1" customWidth="1"/>
    <col min="182" max="182" width="8.453125" bestFit="1" customWidth="1"/>
    <col min="183" max="192" width="9.453125" bestFit="1" customWidth="1"/>
    <col min="193" max="194" width="8.453125" bestFit="1" customWidth="1"/>
    <col min="195" max="205" width="9.453125" bestFit="1" customWidth="1"/>
    <col min="206" max="206" width="8.90625" bestFit="1" customWidth="1"/>
    <col min="207" max="210" width="8.453125" bestFit="1" customWidth="1"/>
    <col min="211" max="211" width="9.90625" bestFit="1" customWidth="1"/>
    <col min="212" max="214" width="9.453125" bestFit="1" customWidth="1"/>
    <col min="215" max="215" width="8.90625" bestFit="1" customWidth="1"/>
    <col min="216" max="218" width="8.453125" bestFit="1" customWidth="1"/>
    <col min="219" max="219" width="8.90625" bestFit="1" customWidth="1"/>
    <col min="220" max="224" width="9.453125" bestFit="1" customWidth="1"/>
    <col min="225" max="225" width="9.90625" bestFit="1" customWidth="1"/>
    <col min="226" max="226" width="9.453125" bestFit="1" customWidth="1"/>
    <col min="227" max="228" width="8.453125" bestFit="1" customWidth="1"/>
    <col min="229" max="229" width="9.90625" bestFit="1" customWidth="1"/>
    <col min="230" max="230" width="8.453125" bestFit="1" customWidth="1"/>
    <col min="231" max="231" width="8.90625" bestFit="1" customWidth="1"/>
    <col min="232" max="233" width="8.453125" bestFit="1" customWidth="1"/>
    <col min="234" max="244" width="9.453125" bestFit="1" customWidth="1"/>
    <col min="245" max="246" width="8.453125" bestFit="1" customWidth="1"/>
    <col min="247" max="254" width="9.453125" bestFit="1" customWidth="1"/>
    <col min="255" max="255" width="9.90625" bestFit="1" customWidth="1"/>
    <col min="256" max="257" width="9.453125" bestFit="1" customWidth="1"/>
    <col min="258" max="261" width="8.453125" bestFit="1" customWidth="1"/>
    <col min="262" max="268" width="9.453125" bestFit="1" customWidth="1"/>
    <col min="269" max="272" width="8.453125" bestFit="1" customWidth="1"/>
    <col min="273" max="289" width="9.453125" bestFit="1" customWidth="1"/>
    <col min="290" max="304" width="10.453125" bestFit="1" customWidth="1"/>
    <col min="305" max="307" width="9.453125" bestFit="1" customWidth="1"/>
    <col min="308" max="308" width="9.90625" bestFit="1" customWidth="1"/>
    <col min="309" max="319" width="10.453125" bestFit="1" customWidth="1"/>
    <col min="320" max="325" width="9.453125" bestFit="1" customWidth="1"/>
    <col min="326" max="334" width="10.453125" bestFit="1" customWidth="1"/>
    <col min="335" max="335" width="8.453125" bestFit="1" customWidth="1"/>
    <col min="336" max="336" width="8.90625" bestFit="1" customWidth="1"/>
    <col min="337" max="338" width="8.453125" bestFit="1" customWidth="1"/>
    <col min="339" max="344" width="9.453125" bestFit="1" customWidth="1"/>
    <col min="345" max="345" width="9.90625" bestFit="1" customWidth="1"/>
    <col min="346" max="353" width="9.453125" bestFit="1" customWidth="1"/>
    <col min="354" max="354" width="9.90625" bestFit="1" customWidth="1"/>
    <col min="355" max="355" width="8.90625" bestFit="1" customWidth="1"/>
    <col min="356" max="356" width="8.453125" bestFit="1" customWidth="1"/>
    <col min="357" max="359" width="8.90625" bestFit="1" customWidth="1"/>
    <col min="360" max="360" width="8.453125" bestFit="1" customWidth="1"/>
    <col min="361" max="361" width="9.90625" bestFit="1" customWidth="1"/>
    <col min="362" max="368" width="9.453125" bestFit="1" customWidth="1"/>
    <col min="369" max="373" width="8.453125" bestFit="1" customWidth="1"/>
    <col min="374" max="385" width="9.453125" bestFit="1" customWidth="1"/>
    <col min="386" max="386" width="8.90625" bestFit="1" customWidth="1"/>
    <col min="387" max="387" width="8.453125" bestFit="1" customWidth="1"/>
    <col min="388" max="393" width="9.453125" bestFit="1" customWidth="1"/>
    <col min="394" max="394" width="9.90625" bestFit="1" customWidth="1"/>
    <col min="395" max="397" width="9.453125" bestFit="1" customWidth="1"/>
    <col min="398" max="398" width="9.90625" bestFit="1" customWidth="1"/>
    <col min="399" max="400" width="9.453125" bestFit="1" customWidth="1"/>
    <col min="401" max="403" width="8.453125" bestFit="1" customWidth="1"/>
    <col min="404" max="404" width="8.90625" bestFit="1" customWidth="1"/>
    <col min="405" max="405" width="8.453125" bestFit="1" customWidth="1"/>
    <col min="406" max="421" width="9.453125" bestFit="1" customWidth="1"/>
    <col min="422" max="422" width="8.453125" bestFit="1" customWidth="1"/>
    <col min="423" max="423" width="9.90625" bestFit="1" customWidth="1"/>
    <col min="424" max="433" width="9.453125" bestFit="1" customWidth="1"/>
    <col min="434" max="437" width="8.453125" bestFit="1" customWidth="1"/>
    <col min="438" max="453" width="9.453125" bestFit="1" customWidth="1"/>
    <col min="454" max="454" width="8.90625" bestFit="1" customWidth="1"/>
    <col min="455" max="455" width="9.90625" bestFit="1" customWidth="1"/>
    <col min="456" max="458" width="8.453125" bestFit="1" customWidth="1"/>
    <col min="459" max="459" width="9.453125" bestFit="1" customWidth="1"/>
    <col min="460" max="460" width="9.90625" bestFit="1" customWidth="1"/>
    <col min="461" max="471" width="9.453125" bestFit="1" customWidth="1"/>
    <col min="472" max="472" width="8.90625" bestFit="1" customWidth="1"/>
    <col min="473" max="473" width="8.453125" bestFit="1" customWidth="1"/>
    <col min="474" max="475" width="8.90625" bestFit="1" customWidth="1"/>
    <col min="476" max="477" width="8.453125" bestFit="1" customWidth="1"/>
    <col min="478" max="489" width="9.453125" bestFit="1" customWidth="1"/>
    <col min="490" max="490" width="9.90625" bestFit="1" customWidth="1"/>
    <col min="491" max="498" width="10.453125" bestFit="1" customWidth="1"/>
    <col min="499" max="501" width="9.453125" bestFit="1" customWidth="1"/>
    <col min="502" max="512" width="10.453125" bestFit="1" customWidth="1"/>
    <col min="513" max="516" width="9.453125" bestFit="1" customWidth="1"/>
    <col min="517" max="523" width="10.453125" bestFit="1" customWidth="1"/>
    <col min="524" max="525" width="8.453125" bestFit="1" customWidth="1"/>
    <col min="526" max="528" width="9.453125" bestFit="1" customWidth="1"/>
    <col min="529" max="529" width="9.90625" bestFit="1" customWidth="1"/>
    <col min="530" max="533" width="9.453125" bestFit="1" customWidth="1"/>
    <col min="534" max="534" width="8.453125" bestFit="1" customWidth="1"/>
    <col min="535" max="535" width="8.90625" bestFit="1" customWidth="1"/>
    <col min="536" max="536" width="8.453125" bestFit="1" customWidth="1"/>
    <col min="537" max="537" width="8.90625" bestFit="1" customWidth="1"/>
    <col min="538" max="539" width="8.453125" bestFit="1" customWidth="1"/>
    <col min="540" max="546" width="9.453125" bestFit="1" customWidth="1"/>
    <col min="547" max="547" width="9.90625" bestFit="1" customWidth="1"/>
    <col min="548" max="550" width="9.453125" bestFit="1" customWidth="1"/>
    <col min="551" max="551" width="8.453125" bestFit="1" customWidth="1"/>
    <col min="552" max="552" width="8.90625" bestFit="1" customWidth="1"/>
    <col min="553" max="554" width="8.453125" bestFit="1" customWidth="1"/>
    <col min="555" max="563" width="9.453125" bestFit="1" customWidth="1"/>
    <col min="564" max="564" width="9.90625" bestFit="1" customWidth="1"/>
    <col min="565" max="566" width="9.453125" bestFit="1" customWidth="1"/>
    <col min="567" max="570" width="8.453125" bestFit="1" customWidth="1"/>
    <col min="571" max="572" width="9.453125" bestFit="1" customWidth="1"/>
    <col min="573" max="573" width="9.90625" bestFit="1" customWidth="1"/>
    <col min="574" max="579" width="9.453125" bestFit="1" customWidth="1"/>
    <col min="580" max="584" width="8.453125" bestFit="1" customWidth="1"/>
    <col min="585" max="598" width="9.453125" bestFit="1" customWidth="1"/>
    <col min="599" max="600" width="8.453125" bestFit="1" customWidth="1"/>
    <col min="601" max="602" width="9.453125" bestFit="1" customWidth="1"/>
    <col min="603" max="603" width="9.90625" bestFit="1" customWidth="1"/>
    <col min="604" max="611" width="9.453125" bestFit="1" customWidth="1"/>
    <col min="612" max="615" width="8.453125" bestFit="1" customWidth="1"/>
    <col min="616" max="621" width="9.453125" bestFit="1" customWidth="1"/>
    <col min="622" max="622" width="8.90625" bestFit="1" customWidth="1"/>
    <col min="623" max="623" width="8.453125" bestFit="1" customWidth="1"/>
    <col min="624" max="624" width="8.90625" bestFit="1" customWidth="1"/>
    <col min="625" max="625" width="8.453125" bestFit="1" customWidth="1"/>
    <col min="626" max="626" width="8.90625" bestFit="1" customWidth="1"/>
    <col min="627" max="627" width="8.453125" bestFit="1" customWidth="1"/>
    <col min="628" max="633" width="9.453125" bestFit="1" customWidth="1"/>
    <col min="634" max="634" width="9.90625" bestFit="1" customWidth="1"/>
    <col min="635" max="636" width="9.453125" bestFit="1" customWidth="1"/>
    <col min="637" max="639" width="8.453125" bestFit="1" customWidth="1"/>
    <col min="640" max="640" width="8.90625" bestFit="1" customWidth="1"/>
    <col min="641" max="642" width="9.453125" bestFit="1" customWidth="1"/>
    <col min="643" max="643" width="9.90625" bestFit="1" customWidth="1"/>
    <col min="644" max="656" width="9.453125" bestFit="1" customWidth="1"/>
    <col min="657" max="672" width="10.453125" bestFit="1" customWidth="1"/>
    <col min="673" max="677" width="9.453125" bestFit="1" customWidth="1"/>
    <col min="678" max="690" width="10.453125" bestFit="1" customWidth="1"/>
    <col min="691" max="697" width="9.453125" bestFit="1" customWidth="1"/>
    <col min="698" max="709" width="10.453125" bestFit="1" customWidth="1"/>
    <col min="710" max="710" width="8.90625" bestFit="1" customWidth="1"/>
    <col min="711" max="711" width="8.453125" bestFit="1" customWidth="1"/>
    <col min="712" max="712" width="8.90625" bestFit="1" customWidth="1"/>
    <col min="713" max="724" width="9.453125" bestFit="1" customWidth="1"/>
    <col min="725" max="730" width="8.453125" bestFit="1" customWidth="1"/>
    <col min="731" max="731" width="12.453125" bestFit="1" customWidth="1"/>
  </cols>
  <sheetData>
    <row r="3" spans="1:56" x14ac:dyDescent="0.35">
      <c r="A3" s="20" t="s">
        <v>1963</v>
      </c>
      <c r="B3" t="s">
        <v>1971</v>
      </c>
    </row>
    <row r="4" spans="1:56" x14ac:dyDescent="0.35">
      <c r="A4" s="16" t="s">
        <v>29</v>
      </c>
      <c r="B4" s="21">
        <v>177</v>
      </c>
    </row>
    <row r="5" spans="1:56" x14ac:dyDescent="0.35">
      <c r="A5" s="16" t="s">
        <v>50</v>
      </c>
      <c r="B5" s="21">
        <v>377</v>
      </c>
    </row>
    <row r="6" spans="1:56" x14ac:dyDescent="0.35">
      <c r="A6" s="16" t="s">
        <v>21</v>
      </c>
      <c r="B6" s="21">
        <v>264</v>
      </c>
    </row>
    <row r="7" spans="1:56" x14ac:dyDescent="0.35">
      <c r="A7" s="16" t="s">
        <v>42</v>
      </c>
      <c r="B7" s="21">
        <v>221</v>
      </c>
    </row>
    <row r="8" spans="1:56" x14ac:dyDescent="0.35">
      <c r="A8" s="16" t="s">
        <v>1964</v>
      </c>
      <c r="B8" s="21">
        <v>1039</v>
      </c>
    </row>
    <row r="12" spans="1:56" x14ac:dyDescent="0.35">
      <c r="A12" s="20" t="s">
        <v>1965</v>
      </c>
      <c r="B12" s="20" t="s">
        <v>1972</v>
      </c>
    </row>
    <row r="13" spans="1:56" x14ac:dyDescent="0.35">
      <c r="B13" t="s">
        <v>1966</v>
      </c>
      <c r="C13" t="s">
        <v>1966</v>
      </c>
      <c r="D13" t="s">
        <v>1966</v>
      </c>
      <c r="E13" t="s">
        <v>1966</v>
      </c>
      <c r="F13" t="s">
        <v>1966</v>
      </c>
      <c r="G13" t="s">
        <v>1966</v>
      </c>
      <c r="H13" t="s">
        <v>1966</v>
      </c>
      <c r="I13" t="s">
        <v>1966</v>
      </c>
      <c r="J13" t="s">
        <v>1966</v>
      </c>
      <c r="K13" t="s">
        <v>1966</v>
      </c>
      <c r="L13" t="s">
        <v>1966</v>
      </c>
      <c r="M13" t="s">
        <v>1973</v>
      </c>
      <c r="N13" t="s">
        <v>1967</v>
      </c>
      <c r="O13" t="s">
        <v>1967</v>
      </c>
      <c r="P13" t="s">
        <v>1967</v>
      </c>
      <c r="Q13" t="s">
        <v>1967</v>
      </c>
      <c r="R13" t="s">
        <v>1967</v>
      </c>
      <c r="S13" t="s">
        <v>1967</v>
      </c>
      <c r="T13" t="s">
        <v>1967</v>
      </c>
      <c r="U13" t="s">
        <v>1967</v>
      </c>
      <c r="V13" t="s">
        <v>1967</v>
      </c>
      <c r="W13" t="s">
        <v>1967</v>
      </c>
      <c r="X13" t="s">
        <v>1967</v>
      </c>
      <c r="Y13" t="s">
        <v>1967</v>
      </c>
      <c r="Z13" t="s">
        <v>1974</v>
      </c>
      <c r="AA13" t="s">
        <v>1968</v>
      </c>
      <c r="AB13" t="s">
        <v>1968</v>
      </c>
      <c r="AC13" t="s">
        <v>1968</v>
      </c>
      <c r="AD13" t="s">
        <v>1968</v>
      </c>
      <c r="AE13" t="s">
        <v>1968</v>
      </c>
      <c r="AF13" t="s">
        <v>1968</v>
      </c>
      <c r="AG13" t="s">
        <v>1968</v>
      </c>
      <c r="AH13" t="s">
        <v>1968</v>
      </c>
      <c r="AI13" t="s">
        <v>1968</v>
      </c>
      <c r="AJ13" t="s">
        <v>1968</v>
      </c>
      <c r="AK13" t="s">
        <v>1968</v>
      </c>
      <c r="AL13" t="s">
        <v>1968</v>
      </c>
      <c r="AM13" t="s">
        <v>1975</v>
      </c>
      <c r="AN13" t="s">
        <v>1969</v>
      </c>
      <c r="AO13" t="s">
        <v>1969</v>
      </c>
      <c r="AP13" t="s">
        <v>1969</v>
      </c>
      <c r="AQ13" t="s">
        <v>1969</v>
      </c>
      <c r="AR13" t="s">
        <v>1969</v>
      </c>
      <c r="AS13" t="s">
        <v>1969</v>
      </c>
      <c r="AT13" t="s">
        <v>1969</v>
      </c>
      <c r="AU13" t="s">
        <v>1969</v>
      </c>
      <c r="AV13" t="s">
        <v>1969</v>
      </c>
      <c r="AW13" t="s">
        <v>1969</v>
      </c>
      <c r="AX13" t="s">
        <v>1969</v>
      </c>
      <c r="AY13" t="s">
        <v>1969</v>
      </c>
      <c r="AZ13" t="s">
        <v>1976</v>
      </c>
      <c r="BA13" t="s">
        <v>1970</v>
      </c>
      <c r="BB13" t="s">
        <v>1970</v>
      </c>
      <c r="BC13" t="s">
        <v>1977</v>
      </c>
      <c r="BD13" t="s">
        <v>1964</v>
      </c>
    </row>
    <row r="14" spans="1:56" x14ac:dyDescent="0.35">
      <c r="A14" s="20" t="s">
        <v>1963</v>
      </c>
      <c r="B14" s="23" t="s">
        <v>1978</v>
      </c>
      <c r="C14" s="23" t="s">
        <v>1979</v>
      </c>
      <c r="D14" s="23" t="s">
        <v>1980</v>
      </c>
      <c r="E14" s="23" t="s">
        <v>1981</v>
      </c>
      <c r="F14" s="23" t="s">
        <v>1982</v>
      </c>
      <c r="G14" s="23" t="s">
        <v>1983</v>
      </c>
      <c r="H14" s="23" t="s">
        <v>1984</v>
      </c>
      <c r="I14" s="23" t="s">
        <v>1985</v>
      </c>
      <c r="J14" s="23" t="s">
        <v>1986</v>
      </c>
      <c r="K14" s="23" t="s">
        <v>1987</v>
      </c>
      <c r="L14" s="23" t="s">
        <v>1988</v>
      </c>
      <c r="N14" s="23" t="s">
        <v>1989</v>
      </c>
      <c r="O14" s="23" t="s">
        <v>1978</v>
      </c>
      <c r="P14" s="23" t="s">
        <v>1979</v>
      </c>
      <c r="Q14" s="23" t="s">
        <v>1980</v>
      </c>
      <c r="R14" s="23" t="s">
        <v>1981</v>
      </c>
      <c r="S14" s="23" t="s">
        <v>1982</v>
      </c>
      <c r="T14" s="23" t="s">
        <v>1983</v>
      </c>
      <c r="U14" s="23" t="s">
        <v>1984</v>
      </c>
      <c r="V14" s="23" t="s">
        <v>1985</v>
      </c>
      <c r="W14" s="23" t="s">
        <v>1986</v>
      </c>
      <c r="X14" s="23" t="s">
        <v>1987</v>
      </c>
      <c r="Y14" s="23" t="s">
        <v>1988</v>
      </c>
      <c r="AA14" s="23" t="s">
        <v>1989</v>
      </c>
      <c r="AB14" s="23" t="s">
        <v>1978</v>
      </c>
      <c r="AC14" s="23" t="s">
        <v>1979</v>
      </c>
      <c r="AD14" s="23" t="s">
        <v>1980</v>
      </c>
      <c r="AE14" s="23" t="s">
        <v>1981</v>
      </c>
      <c r="AF14" s="23" t="s">
        <v>1982</v>
      </c>
      <c r="AG14" s="23" t="s">
        <v>1983</v>
      </c>
      <c r="AH14" s="23" t="s">
        <v>1984</v>
      </c>
      <c r="AI14" s="23" t="s">
        <v>1985</v>
      </c>
      <c r="AJ14" s="23" t="s">
        <v>1986</v>
      </c>
      <c r="AK14" s="23" t="s">
        <v>1987</v>
      </c>
      <c r="AL14" s="23" t="s">
        <v>1988</v>
      </c>
      <c r="AN14" s="23" t="s">
        <v>1989</v>
      </c>
      <c r="AO14" s="23" t="s">
        <v>1978</v>
      </c>
      <c r="AP14" s="23" t="s">
        <v>1979</v>
      </c>
      <c r="AQ14" s="23" t="s">
        <v>1980</v>
      </c>
      <c r="AR14" s="23" t="s">
        <v>1981</v>
      </c>
      <c r="AS14" s="23" t="s">
        <v>1982</v>
      </c>
      <c r="AT14" s="23" t="s">
        <v>1983</v>
      </c>
      <c r="AU14" s="23" t="s">
        <v>1984</v>
      </c>
      <c r="AV14" s="23" t="s">
        <v>1985</v>
      </c>
      <c r="AW14" s="23" t="s">
        <v>1986</v>
      </c>
      <c r="AX14" s="23" t="s">
        <v>1987</v>
      </c>
      <c r="AY14" s="23" t="s">
        <v>1988</v>
      </c>
      <c r="BA14" s="23" t="s">
        <v>1989</v>
      </c>
      <c r="BB14" s="23" t="s">
        <v>1978</v>
      </c>
    </row>
    <row r="15" spans="1:56" x14ac:dyDescent="0.35">
      <c r="A15" s="16" t="s">
        <v>37</v>
      </c>
      <c r="B15" s="22">
        <v>9157.5835999999981</v>
      </c>
      <c r="C15" s="22">
        <v>5704.9854000000005</v>
      </c>
      <c r="D15" s="22">
        <v>1404.0248000000001</v>
      </c>
      <c r="E15" s="22">
        <v>14422.051762000003</v>
      </c>
      <c r="F15" s="22">
        <v>21439.959100000004</v>
      </c>
      <c r="G15" s="22">
        <v>12124.055799999998</v>
      </c>
      <c r="H15" s="22">
        <v>22953.308399999998</v>
      </c>
      <c r="I15" s="22">
        <v>6033.2502000000004</v>
      </c>
      <c r="J15" s="22">
        <v>4341.3389999999999</v>
      </c>
      <c r="K15" s="22">
        <v>4577.8817000000008</v>
      </c>
      <c r="L15" s="22">
        <v>8056.5700999999999</v>
      </c>
      <c r="M15" s="22">
        <v>110215.00986199999</v>
      </c>
      <c r="N15" s="22">
        <v>16573.243999999999</v>
      </c>
      <c r="O15" s="22">
        <v>21915.515200000002</v>
      </c>
      <c r="P15" s="22">
        <v>5643.4958000000006</v>
      </c>
      <c r="Q15" s="22">
        <v>34365.919300000009</v>
      </c>
      <c r="R15" s="22">
        <v>33973.920199999993</v>
      </c>
      <c r="S15" s="22">
        <v>30591.754799999995</v>
      </c>
      <c r="T15" s="22">
        <v>15273.5417</v>
      </c>
      <c r="U15" s="22">
        <v>2200.663</v>
      </c>
      <c r="V15" s="22">
        <v>2381.3918999999996</v>
      </c>
      <c r="W15" s="22">
        <v>5844.7973000000011</v>
      </c>
      <c r="X15" s="22">
        <v>26618.652999999998</v>
      </c>
      <c r="Y15" s="22">
        <v>10140.477299999999</v>
      </c>
      <c r="Z15" s="22">
        <v>205523.37349999999</v>
      </c>
      <c r="AA15" s="22">
        <v>26265.243399999999</v>
      </c>
      <c r="AB15" s="22">
        <v>16014.8547</v>
      </c>
      <c r="AC15" s="22">
        <v>3334.2610999999997</v>
      </c>
      <c r="AD15" s="22">
        <v>28311.323</v>
      </c>
      <c r="AE15" s="22">
        <v>14265.751399999999</v>
      </c>
      <c r="AF15" s="22">
        <v>34483.130499999999</v>
      </c>
      <c r="AG15" s="22">
        <v>8368.9524999999994</v>
      </c>
      <c r="AH15" s="22">
        <v>45510.998300000007</v>
      </c>
      <c r="AI15" s="22">
        <v>8595.2841000000008</v>
      </c>
      <c r="AJ15" s="22">
        <v>47861.970699999998</v>
      </c>
      <c r="AK15" s="22">
        <v>5459.9468000000006</v>
      </c>
      <c r="AL15" s="22">
        <v>16673.1217</v>
      </c>
      <c r="AM15" s="22">
        <v>255144.8382</v>
      </c>
      <c r="AN15" s="22">
        <v>18824.522500000003</v>
      </c>
      <c r="AO15" s="22">
        <v>30877.255000000001</v>
      </c>
      <c r="AP15" s="22">
        <v>12662.8138</v>
      </c>
      <c r="AQ15" s="22">
        <v>4159.9863999999998</v>
      </c>
      <c r="AR15" s="22">
        <v>4615.6108999999997</v>
      </c>
      <c r="AS15" s="22">
        <v>20802.037099999998</v>
      </c>
      <c r="AT15" s="22">
        <v>2554.2771999999995</v>
      </c>
      <c r="AU15" s="22">
        <v>10956.691700000001</v>
      </c>
      <c r="AV15" s="22">
        <v>31460.140099999997</v>
      </c>
      <c r="AW15" s="22">
        <v>7283.6511999999993</v>
      </c>
      <c r="AX15" s="22">
        <v>21920.056899999992</v>
      </c>
      <c r="AY15" s="22">
        <v>19842.863399999998</v>
      </c>
      <c r="AZ15" s="22">
        <v>185959.90619999997</v>
      </c>
      <c r="BA15" s="22">
        <v>10925.868699999999</v>
      </c>
      <c r="BB15" s="22">
        <v>954.21890000000008</v>
      </c>
      <c r="BC15" s="22">
        <v>11880.087599999999</v>
      </c>
      <c r="BD15" s="22">
        <v>768723.2153619997</v>
      </c>
    </row>
    <row r="16" spans="1:56" x14ac:dyDescent="0.35">
      <c r="A16" s="16" t="s">
        <v>20</v>
      </c>
      <c r="B16" s="22">
        <v>1212.5815999999998</v>
      </c>
      <c r="C16" s="22">
        <v>97.433599999999984</v>
      </c>
      <c r="D16" s="22">
        <v>2643.5666000000001</v>
      </c>
      <c r="E16" s="22">
        <v>2292.7644</v>
      </c>
      <c r="F16" s="22">
        <v>582.59820000000002</v>
      </c>
      <c r="G16" s="22">
        <v>9752.1272000000008</v>
      </c>
      <c r="H16" s="22">
        <v>17832.8645</v>
      </c>
      <c r="I16" s="22">
        <v>756.255</v>
      </c>
      <c r="J16" s="22">
        <v>2350.1873000000001</v>
      </c>
      <c r="K16" s="22">
        <v>8556.2215999999989</v>
      </c>
      <c r="L16" s="22">
        <v>3707.7451000000001</v>
      </c>
      <c r="M16" s="22">
        <v>49784.345099999999</v>
      </c>
      <c r="N16" s="22">
        <v>3254.1859999999992</v>
      </c>
      <c r="O16" s="22">
        <v>31810.593900000003</v>
      </c>
      <c r="P16" s="22">
        <v>1448.2303999999999</v>
      </c>
      <c r="Q16" s="22">
        <v>1233.9123999999999</v>
      </c>
      <c r="R16" s="22">
        <v>6424.9565999999995</v>
      </c>
      <c r="S16" s="22">
        <v>2902.9402</v>
      </c>
      <c r="T16" s="22">
        <v>1096.5958000000001</v>
      </c>
      <c r="U16" s="22">
        <v>8402.6776000000009</v>
      </c>
      <c r="V16" s="22">
        <v>1439.1197999999999</v>
      </c>
      <c r="W16" s="22">
        <v>8429.5199999999986</v>
      </c>
      <c r="X16" s="22">
        <v>15222.148799999999</v>
      </c>
      <c r="Y16" s="22">
        <v>2481.2874000000002</v>
      </c>
      <c r="Z16" s="22">
        <v>84146.168900000004</v>
      </c>
      <c r="AA16" s="22">
        <v>20739.453099999999</v>
      </c>
      <c r="AB16" s="22">
        <v>6339.1647000000003</v>
      </c>
      <c r="AC16" s="22">
        <v>6006.7213000000011</v>
      </c>
      <c r="AD16" s="22">
        <v>21836.2572</v>
      </c>
      <c r="AE16" s="22">
        <v>4212.7793999999994</v>
      </c>
      <c r="AF16" s="22">
        <v>995.1223</v>
      </c>
      <c r="AG16" s="22">
        <v>1492.0134</v>
      </c>
      <c r="AH16" s="22">
        <v>2540.6464000000001</v>
      </c>
      <c r="AI16" s="22">
        <v>6291.3975999999993</v>
      </c>
      <c r="AJ16" s="22">
        <v>900.45859999999993</v>
      </c>
      <c r="AK16" s="22">
        <v>5294.7482</v>
      </c>
      <c r="AL16" s="22">
        <v>780.69299999999998</v>
      </c>
      <c r="AM16" s="22">
        <v>77429.455199999997</v>
      </c>
      <c r="AN16" s="22"/>
      <c r="AO16" s="22">
        <v>1551.8481999999995</v>
      </c>
      <c r="AP16" s="22">
        <v>22178.027400000006</v>
      </c>
      <c r="AQ16" s="22">
        <v>19116.147300000004</v>
      </c>
      <c r="AR16" s="22">
        <v>1215.6895999999999</v>
      </c>
      <c r="AS16" s="22">
        <v>79.936399999999992</v>
      </c>
      <c r="AT16" s="22">
        <v>501.09199999999998</v>
      </c>
      <c r="AU16" s="22">
        <v>3203.7428</v>
      </c>
      <c r="AV16" s="22">
        <v>2528.1059999999998</v>
      </c>
      <c r="AW16" s="22">
        <v>9483.5259000000005</v>
      </c>
      <c r="AX16" s="22">
        <v>887.9559999999999</v>
      </c>
      <c r="AY16" s="22">
        <v>1089.0644</v>
      </c>
      <c r="AZ16" s="22">
        <v>61835.136000000006</v>
      </c>
      <c r="BA16" s="22">
        <v>9712.3489000000009</v>
      </c>
      <c r="BB16" s="22">
        <v>733.11279999999999</v>
      </c>
      <c r="BC16" s="22">
        <v>10445.461700000002</v>
      </c>
      <c r="BD16" s="22">
        <v>283640.56690000003</v>
      </c>
    </row>
    <row r="17" spans="1:56" x14ac:dyDescent="0.35">
      <c r="A17" s="16" t="s">
        <v>1887</v>
      </c>
      <c r="B17" s="22"/>
      <c r="C17" s="22"/>
      <c r="D17" s="22"/>
      <c r="E17" s="22">
        <v>391.85670000000005</v>
      </c>
      <c r="F17" s="22">
        <v>493.54660000000007</v>
      </c>
      <c r="G17" s="22">
        <v>491.54420000000005</v>
      </c>
      <c r="H17" s="22">
        <v>162.02000000000001</v>
      </c>
      <c r="I17" s="22">
        <v>433.87979999999999</v>
      </c>
      <c r="J17" s="22">
        <v>8854.7482</v>
      </c>
      <c r="K17" s="22">
        <v>777.34339999999986</v>
      </c>
      <c r="L17" s="22">
        <v>146.505</v>
      </c>
      <c r="M17" s="22">
        <v>11751.443899999998</v>
      </c>
      <c r="N17" s="22">
        <v>620.84320000000002</v>
      </c>
      <c r="O17" s="22"/>
      <c r="P17" s="22">
        <v>501.98200000000003</v>
      </c>
      <c r="Q17" s="22"/>
      <c r="R17" s="22">
        <v>264.55399999999997</v>
      </c>
      <c r="S17" s="22">
        <v>745.6726000000001</v>
      </c>
      <c r="T17" s="22">
        <v>227.70679999999999</v>
      </c>
      <c r="U17" s="22">
        <v>724.37840000000006</v>
      </c>
      <c r="V17" s="22">
        <v>523.36530000000005</v>
      </c>
      <c r="W17" s="22">
        <v>2109.7732999999998</v>
      </c>
      <c r="X17" s="22">
        <v>23827.409900000002</v>
      </c>
      <c r="Y17" s="22">
        <v>16.4316</v>
      </c>
      <c r="Z17" s="22">
        <v>29562.117100000003</v>
      </c>
      <c r="AA17" s="22">
        <v>1805.5671</v>
      </c>
      <c r="AB17" s="22">
        <v>1281.0112000000001</v>
      </c>
      <c r="AC17" s="22">
        <v>61.506</v>
      </c>
      <c r="AD17" s="22">
        <v>5494.4472000000005</v>
      </c>
      <c r="AE17" s="22">
        <v>2416.1091999999999</v>
      </c>
      <c r="AF17" s="22"/>
      <c r="AG17" s="22"/>
      <c r="AH17" s="22">
        <v>81.868000000000009</v>
      </c>
      <c r="AI17" s="22">
        <v>4050.4191999999998</v>
      </c>
      <c r="AJ17" s="22"/>
      <c r="AK17" s="22">
        <v>221.14400000000001</v>
      </c>
      <c r="AL17" s="22">
        <v>4776.5808999999999</v>
      </c>
      <c r="AM17" s="22">
        <v>20188.6528</v>
      </c>
      <c r="AN17" s="22">
        <v>205.18599999999998</v>
      </c>
      <c r="AO17" s="22">
        <v>3403.8887999999997</v>
      </c>
      <c r="AP17" s="22">
        <v>20.962399999999999</v>
      </c>
      <c r="AQ17" s="22">
        <v>43.421999999999997</v>
      </c>
      <c r="AR17" s="22">
        <v>5089.1722000000009</v>
      </c>
      <c r="AS17" s="22">
        <v>76.18719999999999</v>
      </c>
      <c r="AT17" s="22">
        <v>57.45</v>
      </c>
      <c r="AU17" s="22">
        <v>10686.5074</v>
      </c>
      <c r="AV17" s="22">
        <v>1972.4326999999998</v>
      </c>
      <c r="AW17" s="22">
        <v>1258.7356</v>
      </c>
      <c r="AX17" s="22">
        <v>1080.4568000000002</v>
      </c>
      <c r="AY17" s="22">
        <v>599.25289999999995</v>
      </c>
      <c r="AZ17" s="22">
        <v>24493.654000000002</v>
      </c>
      <c r="BA17" s="22">
        <v>151.8175</v>
      </c>
      <c r="BB17" s="22">
        <v>295.46200000000005</v>
      </c>
      <c r="BC17" s="22">
        <v>447.27950000000004</v>
      </c>
      <c r="BD17" s="22">
        <v>86443.147300000026</v>
      </c>
    </row>
    <row r="18" spans="1:56" x14ac:dyDescent="0.35">
      <c r="A18" s="16" t="s">
        <v>1964</v>
      </c>
      <c r="B18" s="22">
        <v>10370.165199999998</v>
      </c>
      <c r="C18" s="22">
        <v>5802.4190000000008</v>
      </c>
      <c r="D18" s="22">
        <v>4047.5914000000002</v>
      </c>
      <c r="E18" s="22">
        <v>17106.672862000003</v>
      </c>
      <c r="F18" s="22">
        <v>22516.103900000006</v>
      </c>
      <c r="G18" s="22">
        <v>22367.727199999998</v>
      </c>
      <c r="H18" s="22">
        <v>40948.192899999995</v>
      </c>
      <c r="I18" s="22">
        <v>7223.3850000000002</v>
      </c>
      <c r="J18" s="22">
        <v>15546.2745</v>
      </c>
      <c r="K18" s="22">
        <v>13911.446699999999</v>
      </c>
      <c r="L18" s="22">
        <v>11910.8202</v>
      </c>
      <c r="M18" s="22">
        <v>171750.798862</v>
      </c>
      <c r="N18" s="22">
        <v>20448.273199999996</v>
      </c>
      <c r="O18" s="22">
        <v>53726.109100000001</v>
      </c>
      <c r="P18" s="22">
        <v>7593.7082000000009</v>
      </c>
      <c r="Q18" s="22">
        <v>35599.83170000001</v>
      </c>
      <c r="R18" s="22">
        <v>40663.430799999987</v>
      </c>
      <c r="S18" s="22">
        <v>34240.36759999999</v>
      </c>
      <c r="T18" s="22">
        <v>16597.844300000001</v>
      </c>
      <c r="U18" s="22">
        <v>11327.719000000001</v>
      </c>
      <c r="V18" s="22">
        <v>4343.8769999999995</v>
      </c>
      <c r="W18" s="22">
        <v>16384.0906</v>
      </c>
      <c r="X18" s="22">
        <v>65668.2117</v>
      </c>
      <c r="Y18" s="22">
        <v>12638.1963</v>
      </c>
      <c r="Z18" s="22">
        <v>319231.65949999995</v>
      </c>
      <c r="AA18" s="22">
        <v>48810.263599999998</v>
      </c>
      <c r="AB18" s="22">
        <v>23635.030600000002</v>
      </c>
      <c r="AC18" s="22">
        <v>9402.4884000000002</v>
      </c>
      <c r="AD18" s="22">
        <v>55642.027399999999</v>
      </c>
      <c r="AE18" s="22">
        <v>20894.64</v>
      </c>
      <c r="AF18" s="22">
        <v>35478.252800000002</v>
      </c>
      <c r="AG18" s="22">
        <v>9860.9658999999992</v>
      </c>
      <c r="AH18" s="22">
        <v>48133.512700000007</v>
      </c>
      <c r="AI18" s="22">
        <v>18937.100900000001</v>
      </c>
      <c r="AJ18" s="22">
        <v>48762.429299999996</v>
      </c>
      <c r="AK18" s="22">
        <v>10975.839</v>
      </c>
      <c r="AL18" s="22">
        <v>22230.3956</v>
      </c>
      <c r="AM18" s="22">
        <v>352762.94619999995</v>
      </c>
      <c r="AN18" s="22">
        <v>19029.708500000004</v>
      </c>
      <c r="AO18" s="22">
        <v>35832.991999999998</v>
      </c>
      <c r="AP18" s="22">
        <v>34861.803600000007</v>
      </c>
      <c r="AQ18" s="22">
        <v>23319.555700000004</v>
      </c>
      <c r="AR18" s="22">
        <v>10920.4727</v>
      </c>
      <c r="AS18" s="22">
        <v>20958.160699999997</v>
      </c>
      <c r="AT18" s="22">
        <v>3112.8191999999995</v>
      </c>
      <c r="AU18" s="22">
        <v>24846.941900000002</v>
      </c>
      <c r="AV18" s="22">
        <v>35960.678799999994</v>
      </c>
      <c r="AW18" s="22">
        <v>18025.912700000001</v>
      </c>
      <c r="AX18" s="22">
        <v>23888.469699999991</v>
      </c>
      <c r="AY18" s="22">
        <v>21531.180699999997</v>
      </c>
      <c r="AZ18" s="22">
        <v>272288.69619999995</v>
      </c>
      <c r="BA18" s="22">
        <v>20790.035100000001</v>
      </c>
      <c r="BB18" s="22">
        <v>1982.7937000000002</v>
      </c>
      <c r="BC18" s="22">
        <v>22772.828799999999</v>
      </c>
      <c r="BD18" s="22">
        <v>1138806.9295619999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8" sqref="H8"/>
    </sheetView>
  </sheetViews>
  <sheetFormatPr defaultColWidth="8.81640625" defaultRowHeight="14.5" x14ac:dyDescent="0.35"/>
  <cols>
    <col min="1" max="1" width="10.36328125" style="1" customWidth="1"/>
    <col min="2" max="2" width="13.26953125" style="1" customWidth="1"/>
    <col min="3" max="3" width="11.7265625" style="1" customWidth="1"/>
    <col min="4" max="4" width="18.7265625" style="1" hidden="1" customWidth="1"/>
    <col min="5" max="5" width="27.26953125" style="1" hidden="1" customWidth="1"/>
    <col min="6" max="6" width="10.453125" style="1" hidden="1" customWidth="1"/>
    <col min="7" max="7" width="9" style="1" customWidth="1"/>
    <col min="8" max="8" width="15.1796875" style="1" customWidth="1"/>
    <col min="9" max="9" width="17.453125" style="1" customWidth="1"/>
    <col min="10" max="10" width="15" style="1" customWidth="1"/>
    <col min="11" max="11" width="27.08984375" style="1" customWidth="1"/>
    <col min="12" max="12" width="18.453125" style="1" customWidth="1"/>
    <col min="13" max="13" width="19" style="1" customWidth="1"/>
    <col min="14" max="14" width="12.453125" style="1" customWidth="1"/>
    <col min="15" max="15" width="11.26953125" style="1" customWidth="1"/>
    <col min="16" max="16" width="12" style="1" customWidth="1"/>
    <col min="17" max="17" width="12.7265625" style="1" customWidth="1"/>
    <col min="18" max="18" width="13.7265625" style="1" customWidth="1"/>
    <col min="19" max="19" width="15.26953125" style="1" customWidth="1"/>
    <col min="20" max="20" width="12.08984375" style="1" customWidth="1"/>
    <col min="21" max="21" width="11.81640625" style="1" customWidth="1"/>
    <col min="22" max="22" width="11.36328125" style="1" customWidth="1"/>
    <col min="23" max="23" width="12.54296875" style="1" customWidth="1"/>
    <col min="24" max="24" width="14.453125" style="1" customWidth="1"/>
    <col min="25" max="25" width="10.26953125" style="1" customWidth="1"/>
    <col min="26" max="16384" width="8.81640625" style="1"/>
  </cols>
  <sheetData>
    <row r="1" spans="1:25" customFormat="1" ht="33.9" customHeight="1" x14ac:dyDescent="0.7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5"/>
    <row r="3" spans="1:25" customFormat="1" x14ac:dyDescent="0.35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5"/>
    <row r="5" spans="1:25" customFormat="1" ht="18" customHeight="1" x14ac:dyDescent="0.35">
      <c r="A5" s="9" t="s">
        <v>859</v>
      </c>
      <c r="B5" s="9" t="s">
        <v>0</v>
      </c>
      <c r="C5" s="9" t="s">
        <v>1883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5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5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1916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5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5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5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5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5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5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5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5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5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5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5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5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5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5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5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5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5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5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5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5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5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5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5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5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5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5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1930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5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5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5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5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5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5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5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5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5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5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5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5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5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5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5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1916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5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5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5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5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5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5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5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5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5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1907</v>
      </c>
      <c r="F57" s="3" t="s">
        <v>1886</v>
      </c>
      <c r="G57" s="3" t="s">
        <v>1887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5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1919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5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1933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5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5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5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5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1893</v>
      </c>
      <c r="F63" s="3" t="s">
        <v>1886</v>
      </c>
      <c r="G63" s="3" t="s">
        <v>1887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5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1925</v>
      </c>
      <c r="F64" s="3" t="s">
        <v>1886</v>
      </c>
      <c r="G64" s="3" t="s">
        <v>1887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5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5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5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5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5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5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5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5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5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5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1923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5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5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5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5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5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5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5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5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5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5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1911</v>
      </c>
      <c r="F84" s="3" t="s">
        <v>1886</v>
      </c>
      <c r="G84" s="3" t="s">
        <v>1887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5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1908</v>
      </c>
      <c r="F85" s="3" t="s">
        <v>1886</v>
      </c>
      <c r="G85" s="3" t="s">
        <v>1887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5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5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5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5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5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5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5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5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1935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5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1935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5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5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5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5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5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5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5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5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5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1934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5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5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5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5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5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5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5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1898</v>
      </c>
      <c r="F110" s="3" t="s">
        <v>1886</v>
      </c>
      <c r="G110" s="3" t="s">
        <v>1887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5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5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5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1907</v>
      </c>
      <c r="F113" s="3" t="s">
        <v>1886</v>
      </c>
      <c r="G113" s="3" t="s">
        <v>1887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5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5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5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1913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5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1914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5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5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5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5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5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5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5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5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5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5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5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5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5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1895</v>
      </c>
      <c r="F130" s="3" t="s">
        <v>1886</v>
      </c>
      <c r="G130" s="3" t="s">
        <v>1887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5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5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5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5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5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5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5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5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5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5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5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1896</v>
      </c>
      <c r="F141" s="3" t="s">
        <v>1886</v>
      </c>
      <c r="G141" s="3" t="s">
        <v>1887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5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1917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5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5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5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5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5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5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5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5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5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1899</v>
      </c>
      <c r="F151" s="3" t="s">
        <v>1886</v>
      </c>
      <c r="G151" s="3" t="s">
        <v>1887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5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5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5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1923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5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5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5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1911</v>
      </c>
      <c r="F157" s="3" t="s">
        <v>1886</v>
      </c>
      <c r="G157" s="3" t="s">
        <v>1887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5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5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5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5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5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1898</v>
      </c>
      <c r="F162" s="3" t="s">
        <v>1886</v>
      </c>
      <c r="G162" s="3" t="s">
        <v>1887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5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5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5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5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5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5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5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5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1917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5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1897</v>
      </c>
      <c r="F171" s="3" t="s">
        <v>1886</v>
      </c>
      <c r="G171" s="3" t="s">
        <v>1887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5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1897</v>
      </c>
      <c r="F172" s="3" t="s">
        <v>1886</v>
      </c>
      <c r="G172" s="3" t="s">
        <v>1887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5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5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5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5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5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1916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5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5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5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5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5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5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5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5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5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5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1905</v>
      </c>
      <c r="F187" s="3" t="s">
        <v>1886</v>
      </c>
      <c r="G187" s="3" t="s">
        <v>1887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5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5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5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5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5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5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5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5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5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1916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5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5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5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1906</v>
      </c>
      <c r="F199" s="3" t="s">
        <v>1886</v>
      </c>
      <c r="G199" s="3" t="s">
        <v>1887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5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5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5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5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5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5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5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5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5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5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5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5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1898</v>
      </c>
      <c r="F211" s="3" t="s">
        <v>1886</v>
      </c>
      <c r="G211" s="3" t="s">
        <v>1887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5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5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5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1938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5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5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5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5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5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5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5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5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5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5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5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5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5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5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5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5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5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5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5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1923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5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1923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5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5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1927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5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5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5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1911</v>
      </c>
      <c r="F239" s="3" t="s">
        <v>1886</v>
      </c>
      <c r="G239" s="3" t="s">
        <v>1887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5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5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1894</v>
      </c>
      <c r="F241" s="3" t="s">
        <v>1886</v>
      </c>
      <c r="G241" s="3" t="s">
        <v>1887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5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5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5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5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5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1937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5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5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5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5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5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5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5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5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5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5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5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5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5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5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5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5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5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5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1916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5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5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5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5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5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5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1938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5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5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5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5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5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5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5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1901</v>
      </c>
      <c r="F277" s="3" t="s">
        <v>1886</v>
      </c>
      <c r="G277" s="3" t="s">
        <v>1887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5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5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5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5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5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5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5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5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5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5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5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1923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5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5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5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1912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5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5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5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5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5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5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5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5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5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5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1921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5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5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5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5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5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5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5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1903</v>
      </c>
      <c r="F308" s="3" t="s">
        <v>1886</v>
      </c>
      <c r="G308" s="3" t="s">
        <v>1887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5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5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5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1911</v>
      </c>
      <c r="F311" s="3" t="s">
        <v>1886</v>
      </c>
      <c r="G311" s="3" t="s">
        <v>1887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5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5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1898</v>
      </c>
      <c r="F313" s="3" t="s">
        <v>1886</v>
      </c>
      <c r="G313" s="3" t="s">
        <v>1887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5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5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5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5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5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5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1920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5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5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1926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5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5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1892</v>
      </c>
      <c r="F323" s="3" t="s">
        <v>1886</v>
      </c>
      <c r="G323" s="3" t="s">
        <v>1887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5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5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5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5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5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5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1925</v>
      </c>
      <c r="F329" s="3" t="s">
        <v>1886</v>
      </c>
      <c r="G329" s="3" t="s">
        <v>1887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5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5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5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5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1936</v>
      </c>
      <c r="F333" s="3" t="s">
        <v>1886</v>
      </c>
      <c r="G333" s="3" t="s">
        <v>1887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5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5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1930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5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5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5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5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5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5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5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5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5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5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5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5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5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5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5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5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5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1938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5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1898</v>
      </c>
      <c r="F353" s="3" t="s">
        <v>1886</v>
      </c>
      <c r="G353" s="3" t="s">
        <v>1887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5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1925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5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1900</v>
      </c>
      <c r="F355" s="3" t="s">
        <v>1886</v>
      </c>
      <c r="G355" s="3" t="s">
        <v>1887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5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1900</v>
      </c>
      <c r="F356" s="3" t="s">
        <v>1886</v>
      </c>
      <c r="G356" s="3" t="s">
        <v>1887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5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5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5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5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5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5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5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5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5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5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5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5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5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5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1934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5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5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5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5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5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5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5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5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1895</v>
      </c>
      <c r="F378" s="3" t="s">
        <v>1886</v>
      </c>
      <c r="G378" s="3" t="s">
        <v>1887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5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5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5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5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5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5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5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1909</v>
      </c>
      <c r="F385" s="3" t="s">
        <v>1886</v>
      </c>
      <c r="G385" s="3" t="s">
        <v>1887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5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5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1893</v>
      </c>
      <c r="F387" s="3" t="s">
        <v>1886</v>
      </c>
      <c r="G387" s="3" t="s">
        <v>1887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5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1893</v>
      </c>
      <c r="F388" s="3" t="s">
        <v>1886</v>
      </c>
      <c r="G388" s="3" t="s">
        <v>1887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5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1905</v>
      </c>
      <c r="F389" s="3" t="s">
        <v>1886</v>
      </c>
      <c r="G389" s="3" t="s">
        <v>1887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5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5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5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5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5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1932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5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5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5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5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1897</v>
      </c>
      <c r="F398" s="3" t="s">
        <v>1886</v>
      </c>
      <c r="G398" s="3" t="s">
        <v>1887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5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5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5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1891</v>
      </c>
      <c r="F401" s="3" t="s">
        <v>1886</v>
      </c>
      <c r="G401" s="3" t="s">
        <v>1887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5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5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5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5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1903</v>
      </c>
      <c r="F405" s="3" t="s">
        <v>1886</v>
      </c>
      <c r="G405" s="3" t="s">
        <v>1887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5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5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5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1894</v>
      </c>
      <c r="F408" s="3" t="s">
        <v>1886</v>
      </c>
      <c r="G408" s="3" t="s">
        <v>1887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5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5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5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5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5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1927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5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5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5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5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5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5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1929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5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5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5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5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5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5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5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5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1893</v>
      </c>
      <c r="F427" s="3" t="s">
        <v>1886</v>
      </c>
      <c r="G427" s="3" t="s">
        <v>1887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5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5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5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5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5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1932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5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1903</v>
      </c>
      <c r="F433" s="3" t="s">
        <v>1886</v>
      </c>
      <c r="G433" s="3" t="s">
        <v>1887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5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5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5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1900</v>
      </c>
      <c r="F436" s="3" t="s">
        <v>1886</v>
      </c>
      <c r="G436" s="3" t="s">
        <v>1887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5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5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5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5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5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5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5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5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5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5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5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5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1903</v>
      </c>
      <c r="F448" s="3" t="s">
        <v>1886</v>
      </c>
      <c r="G448" s="3" t="s">
        <v>1887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5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5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5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5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5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5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5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1932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5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5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5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5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5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5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1926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5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5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5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5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5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5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5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5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5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5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5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1929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5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5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5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5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5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5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5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5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5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5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5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5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5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5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5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5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5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5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1936</v>
      </c>
      <c r="F490" s="3" t="s">
        <v>1886</v>
      </c>
      <c r="G490" s="3" t="s">
        <v>1887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5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1936</v>
      </c>
      <c r="F491" s="3" t="s">
        <v>1886</v>
      </c>
      <c r="G491" s="3" t="s">
        <v>1887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5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1936</v>
      </c>
      <c r="F492" s="3" t="s">
        <v>1886</v>
      </c>
      <c r="G492" s="3" t="s">
        <v>1887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5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5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5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5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5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5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5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1900</v>
      </c>
      <c r="F499" s="3" t="s">
        <v>1886</v>
      </c>
      <c r="G499" s="3" t="s">
        <v>1887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5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5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5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5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5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5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5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5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5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5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5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5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1899</v>
      </c>
      <c r="F511" s="3" t="s">
        <v>1886</v>
      </c>
      <c r="G511" s="3" t="s">
        <v>1887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5">
      <c r="A512" s="19" t="s">
        <v>1940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5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5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5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5">
      <c r="A516" s="17" t="s">
        <v>1941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5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1897</v>
      </c>
      <c r="F517" s="3" t="s">
        <v>1886</v>
      </c>
      <c r="G517" s="3" t="s">
        <v>1887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5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1922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5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5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1923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5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5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5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5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5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5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1924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5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5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5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5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5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5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5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5">
      <c r="A534" s="17" t="s">
        <v>1942</v>
      </c>
      <c r="B534" s="2">
        <v>42084</v>
      </c>
      <c r="C534" s="3" t="str">
        <f t="shared" si="48"/>
        <v>2015</v>
      </c>
      <c r="D534" s="3" t="s">
        <v>392</v>
      </c>
      <c r="E534" s="3" t="s">
        <v>1907</v>
      </c>
      <c r="F534" s="3" t="s">
        <v>1886</v>
      </c>
      <c r="G534" s="3" t="s">
        <v>1887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5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5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5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1928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5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5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5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5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5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1905</v>
      </c>
      <c r="F542" s="3" t="s">
        <v>1886</v>
      </c>
      <c r="G542" s="3" t="s">
        <v>1887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5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5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1896</v>
      </c>
      <c r="F544" s="3" t="s">
        <v>1886</v>
      </c>
      <c r="G544" s="3" t="s">
        <v>1887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5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5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5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5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1924</v>
      </c>
      <c r="F548" s="3" t="s">
        <v>1886</v>
      </c>
      <c r="G548" s="3" t="s">
        <v>1887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5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5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5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1926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5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5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1907</v>
      </c>
      <c r="F553" s="3" t="s">
        <v>1886</v>
      </c>
      <c r="G553" s="3" t="s">
        <v>1887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5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1925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5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5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5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5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5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5">
      <c r="A560" s="17" t="s">
        <v>1943</v>
      </c>
      <c r="B560" s="2">
        <v>42120</v>
      </c>
      <c r="C560" s="3" t="str">
        <f t="shared" si="48"/>
        <v>2015</v>
      </c>
      <c r="D560" s="3" t="s">
        <v>608</v>
      </c>
      <c r="E560" s="1" t="s">
        <v>1906</v>
      </c>
      <c r="F560" s="3" t="s">
        <v>1886</v>
      </c>
      <c r="G560" s="3" t="s">
        <v>1887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5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5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5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5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1897</v>
      </c>
      <c r="F564" s="3" t="s">
        <v>1886</v>
      </c>
      <c r="G564" s="3" t="s">
        <v>1887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5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5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5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5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5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5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5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1906</v>
      </c>
      <c r="F571" s="3" t="s">
        <v>1886</v>
      </c>
      <c r="G571" s="3" t="s">
        <v>1887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5">
      <c r="A572" s="17" t="s">
        <v>1944</v>
      </c>
      <c r="B572" s="2">
        <v>42135</v>
      </c>
      <c r="C572" s="3" t="str">
        <f t="shared" si="48"/>
        <v>2015</v>
      </c>
      <c r="D572" s="3" t="s">
        <v>619</v>
      </c>
      <c r="E572" s="3" t="s">
        <v>1937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5">
      <c r="A573" s="17" t="s">
        <v>1945</v>
      </c>
      <c r="B573" s="2">
        <v>42135</v>
      </c>
      <c r="C573" s="3" t="str">
        <f t="shared" si="48"/>
        <v>2015</v>
      </c>
      <c r="D573" s="3" t="s">
        <v>619</v>
      </c>
      <c r="E573" s="3" t="s">
        <v>1937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5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5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5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5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5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5">
      <c r="A579" s="17" t="s">
        <v>1946</v>
      </c>
      <c r="B579" s="2">
        <v>42142</v>
      </c>
      <c r="C579" s="3" t="str">
        <f t="shared" si="48"/>
        <v>2015</v>
      </c>
      <c r="D579" s="3" t="s">
        <v>406</v>
      </c>
      <c r="E579" s="3" t="s">
        <v>1908</v>
      </c>
      <c r="F579" s="3" t="s">
        <v>1886</v>
      </c>
      <c r="G579" s="3" t="s">
        <v>1887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5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5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5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5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5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1916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5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5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1906</v>
      </c>
      <c r="F586" s="3" t="s">
        <v>1886</v>
      </c>
      <c r="G586" s="3" t="s">
        <v>1887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5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5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5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5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5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5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5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5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5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5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5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5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5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5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5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5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5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5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1923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5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5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5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5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5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1935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5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5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1925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5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5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5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5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5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5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5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5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5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5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5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5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5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1930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5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5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1928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5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5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5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5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5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5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5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5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5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5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1923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5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1923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5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5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5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5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5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5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5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5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5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5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5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5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5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5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1928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5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5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5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5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5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5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5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5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5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5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5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5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5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5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5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5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5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5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5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5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1904</v>
      </c>
      <c r="F671" s="3" t="s">
        <v>1886</v>
      </c>
      <c r="G671" s="3" t="s">
        <v>1887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5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5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5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5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5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5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1908</v>
      </c>
      <c r="F677" s="3" t="s">
        <v>1886</v>
      </c>
      <c r="G677" s="3" t="s">
        <v>1887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5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5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1923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5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5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5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5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1938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5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5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5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5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5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5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5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1924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5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5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5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5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5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5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1939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5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5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1928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5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5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5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5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1923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5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5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5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5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5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1939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5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1939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5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5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5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5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5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1897</v>
      </c>
      <c r="F713" s="3" t="s">
        <v>1886</v>
      </c>
      <c r="G713" s="3" t="s">
        <v>1887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5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5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5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5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5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1935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5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5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5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5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5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5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5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5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5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5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5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1895</v>
      </c>
      <c r="F729" s="3" t="s">
        <v>1886</v>
      </c>
      <c r="G729" s="3" t="s">
        <v>1887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5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5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5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1894</v>
      </c>
      <c r="F732" s="3" t="s">
        <v>1886</v>
      </c>
      <c r="G732" s="3" t="s">
        <v>1887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5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1894</v>
      </c>
      <c r="F733" s="3" t="s">
        <v>1886</v>
      </c>
      <c r="G733" s="3" t="s">
        <v>1887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5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5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5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5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1896</v>
      </c>
      <c r="F737" s="3" t="s">
        <v>1886</v>
      </c>
      <c r="G737" s="3" t="s">
        <v>1887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5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5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1925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5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5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5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5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1904</v>
      </c>
      <c r="F743" s="3" t="s">
        <v>1886</v>
      </c>
      <c r="G743" s="3" t="s">
        <v>1887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5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1901</v>
      </c>
      <c r="F744" s="3" t="s">
        <v>1886</v>
      </c>
      <c r="G744" s="3" t="s">
        <v>1887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5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1901</v>
      </c>
      <c r="F745" s="3" t="s">
        <v>1886</v>
      </c>
      <c r="G745" s="3" t="s">
        <v>1887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5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1901</v>
      </c>
      <c r="F746" s="3" t="s">
        <v>1886</v>
      </c>
      <c r="G746" s="3" t="s">
        <v>1887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5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1931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5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5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5">
      <c r="A750" s="17" t="s">
        <v>1949</v>
      </c>
      <c r="B750" s="2">
        <v>42386</v>
      </c>
      <c r="C750" s="3" t="str">
        <f t="shared" si="66"/>
        <v>2016</v>
      </c>
      <c r="D750" s="3" t="s">
        <v>34</v>
      </c>
      <c r="E750" s="3" t="s">
        <v>1925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5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5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5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5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5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5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5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5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1911</v>
      </c>
      <c r="F758" s="3" t="s">
        <v>1886</v>
      </c>
      <c r="G758" s="3" t="s">
        <v>1887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5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5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1902</v>
      </c>
      <c r="F760" s="3" t="s">
        <v>1886</v>
      </c>
      <c r="G760" s="3" t="s">
        <v>1887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5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5">
      <c r="A762" s="17" t="s">
        <v>1950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5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5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5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1910</v>
      </c>
      <c r="F765" s="3" t="s">
        <v>1886</v>
      </c>
      <c r="G765" s="3" t="s">
        <v>1887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5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5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5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5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5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5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5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5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5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5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5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5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5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5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1918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5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5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5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5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1936</v>
      </c>
      <c r="F783" s="3" t="s">
        <v>1886</v>
      </c>
      <c r="G783" s="3" t="s">
        <v>1887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5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5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5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5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5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5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5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5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1917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5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5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5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5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5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5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5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5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5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5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5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1910</v>
      </c>
      <c r="F802" s="3" t="s">
        <v>1886</v>
      </c>
      <c r="G802" s="3" t="s">
        <v>1887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5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5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5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5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5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5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5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5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5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1898</v>
      </c>
      <c r="F811" s="3" t="s">
        <v>1886</v>
      </c>
      <c r="G811" s="3" t="s">
        <v>1887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5">
      <c r="A812" s="17" t="s">
        <v>1951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5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1930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5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1934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5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5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5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5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5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5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1897</v>
      </c>
      <c r="F820" s="3" t="s">
        <v>1886</v>
      </c>
      <c r="G820" s="3" t="s">
        <v>1887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5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5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5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5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5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5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5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1904</v>
      </c>
      <c r="F827" s="3" t="s">
        <v>1886</v>
      </c>
      <c r="G827" s="3" t="s">
        <v>1887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5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1904</v>
      </c>
      <c r="F828" s="3" t="s">
        <v>1886</v>
      </c>
      <c r="G828" s="3" t="s">
        <v>1887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5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5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5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5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5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5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5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5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1908</v>
      </c>
      <c r="F836" s="3" t="s">
        <v>1886</v>
      </c>
      <c r="G836" s="3" t="s">
        <v>1887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5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5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5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5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5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5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5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5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1898</v>
      </c>
      <c r="F844" s="3" t="s">
        <v>1886</v>
      </c>
      <c r="G844" s="3" t="s">
        <v>1887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5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5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1907</v>
      </c>
      <c r="F846" s="3" t="s">
        <v>1886</v>
      </c>
      <c r="G846" s="3" t="s">
        <v>1887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5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5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5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5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5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5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1898</v>
      </c>
      <c r="F852" s="3" t="s">
        <v>1886</v>
      </c>
      <c r="G852" s="3" t="s">
        <v>1887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5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5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1923</v>
      </c>
      <c r="F854" s="3" t="s">
        <v>1886</v>
      </c>
      <c r="G854" s="3" t="s">
        <v>1887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5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5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1939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5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5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1897</v>
      </c>
      <c r="F858" s="3" t="s">
        <v>1886</v>
      </c>
      <c r="G858" s="3" t="s">
        <v>1887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5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5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5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5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5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5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5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1926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5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5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5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5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5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5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5">
      <c r="A872" s="17" t="s">
        <v>1952</v>
      </c>
      <c r="B872" s="2">
        <v>42546</v>
      </c>
      <c r="C872" s="3" t="str">
        <f t="shared" si="78"/>
        <v>2016</v>
      </c>
      <c r="D872" s="3" t="s">
        <v>48</v>
      </c>
      <c r="E872" s="3" t="s">
        <v>1897</v>
      </c>
      <c r="F872" s="3" t="s">
        <v>1886</v>
      </c>
      <c r="G872" s="3" t="s">
        <v>1887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5">
      <c r="A873" s="17" t="s">
        <v>1948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5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1910</v>
      </c>
      <c r="F874" s="3" t="s">
        <v>1886</v>
      </c>
      <c r="G874" s="3" t="s">
        <v>1887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5">
      <c r="A875" s="17" t="s">
        <v>1947</v>
      </c>
      <c r="B875" s="2">
        <v>42550</v>
      </c>
      <c r="C875" s="3" t="str">
        <f t="shared" si="78"/>
        <v>2016</v>
      </c>
      <c r="D875" s="3" t="s">
        <v>438</v>
      </c>
      <c r="E875" s="3" t="s">
        <v>1910</v>
      </c>
      <c r="F875" s="3" t="s">
        <v>1886</v>
      </c>
      <c r="G875" s="3" t="s">
        <v>1887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5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5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5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5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5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1927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5">
      <c r="A881" s="17" t="s">
        <v>1953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5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5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5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5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5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5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5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1909</v>
      </c>
      <c r="F888" s="3" t="s">
        <v>1886</v>
      </c>
      <c r="G888" s="3" t="s">
        <v>1887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5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5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5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5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5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5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1923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5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5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5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5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5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5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5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1898</v>
      </c>
      <c r="F901" s="3" t="s">
        <v>1886</v>
      </c>
      <c r="G901" s="3" t="s">
        <v>1887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5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5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5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5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5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5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1899</v>
      </c>
      <c r="F907" s="3" t="s">
        <v>1886</v>
      </c>
      <c r="G907" s="3" t="s">
        <v>1887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5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1899</v>
      </c>
      <c r="F908" s="3" t="s">
        <v>1886</v>
      </c>
      <c r="G908" s="3" t="s">
        <v>1887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5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5">
      <c r="A910" s="17" t="s">
        <v>1954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5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5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5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5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5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5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5">
      <c r="A917" s="17" t="s">
        <v>1955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5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5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5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5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5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5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5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5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1927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5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5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5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5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5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1895</v>
      </c>
      <c r="F930" s="3" t="s">
        <v>1886</v>
      </c>
      <c r="G930" s="3" t="s">
        <v>1887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5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1889</v>
      </c>
      <c r="F931" s="3" t="s">
        <v>1886</v>
      </c>
      <c r="G931" s="3" t="s">
        <v>1887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5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1890</v>
      </c>
      <c r="F932" s="3" t="s">
        <v>1886</v>
      </c>
      <c r="G932" s="3" t="s">
        <v>1887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5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5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5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5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5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5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5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1897</v>
      </c>
      <c r="F939" s="3" t="s">
        <v>1886</v>
      </c>
      <c r="G939" s="3" t="s">
        <v>1887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5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5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5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5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5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1929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5">
      <c r="A945" s="17" t="s">
        <v>1956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5">
      <c r="A946" s="17" t="s">
        <v>1957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5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5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5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1897</v>
      </c>
      <c r="F949" s="3" t="s">
        <v>1886</v>
      </c>
      <c r="G949" s="3" t="s">
        <v>1887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5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5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5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5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5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5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5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5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5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5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5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5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5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5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5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5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5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5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1905</v>
      </c>
      <c r="F967" s="3" t="s">
        <v>1886</v>
      </c>
      <c r="G967" s="3" t="s">
        <v>1887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5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5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5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1937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5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5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1896</v>
      </c>
      <c r="F972" s="3" t="s">
        <v>1886</v>
      </c>
      <c r="G972" s="3" t="s">
        <v>1887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5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5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5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5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5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5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5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5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5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5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5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1933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5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5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5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5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5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5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5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5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5">
      <c r="A992" s="17" t="s">
        <v>1958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5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5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1924</v>
      </c>
      <c r="F994" s="3" t="s">
        <v>1886</v>
      </c>
      <c r="G994" s="3" t="s">
        <v>1887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5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5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5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1933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5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5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5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1917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5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5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1897</v>
      </c>
      <c r="F1002" s="3" t="s">
        <v>1886</v>
      </c>
      <c r="G1002" s="3" t="s">
        <v>1887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5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5">
      <c r="A1004" s="17" t="s">
        <v>1959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5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5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5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5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5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5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1888</v>
      </c>
      <c r="F1010" s="3" t="s">
        <v>1886</v>
      </c>
      <c r="G1010" s="3" t="s">
        <v>1887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5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5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1934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5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5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5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5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1897</v>
      </c>
      <c r="F1016" s="3" t="s">
        <v>1886</v>
      </c>
      <c r="G1016" s="3" t="s">
        <v>1887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5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5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5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5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5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5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5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5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5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1932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5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5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1923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5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5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5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5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5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5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5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5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5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1909</v>
      </c>
      <c r="F1036" s="3" t="s">
        <v>1886</v>
      </c>
      <c r="G1036" s="3" t="s">
        <v>1887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5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5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5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1897</v>
      </c>
      <c r="F1039" s="3" t="s">
        <v>1886</v>
      </c>
      <c r="G1039" s="3" t="s">
        <v>1887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5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1915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5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5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1925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5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5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2"/>
  <sheetViews>
    <sheetView showGridLines="0" topLeftCell="A3" zoomScale="90" zoomScaleNormal="90" workbookViewId="0">
      <selection activeCell="B4" sqref="B4:C4"/>
    </sheetView>
  </sheetViews>
  <sheetFormatPr defaultRowHeight="14.5" x14ac:dyDescent="0.35"/>
  <cols>
    <col min="1" max="1" width="22.81640625" customWidth="1"/>
    <col min="2" max="2" width="15.26953125" customWidth="1"/>
    <col min="3" max="6" width="14.81640625" customWidth="1"/>
    <col min="7" max="7" width="23.90625" customWidth="1"/>
    <col min="8" max="8" width="14.26953125" customWidth="1"/>
  </cols>
  <sheetData>
    <row r="1" spans="1:26" ht="33.9" customHeight="1" x14ac:dyDescent="0.7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5">
      <c r="A4" s="9" t="s">
        <v>4</v>
      </c>
      <c r="B4" s="13" t="s">
        <v>854</v>
      </c>
      <c r="C4" s="13" t="s">
        <v>1962</v>
      </c>
    </row>
    <row r="5" spans="1:26" x14ac:dyDescent="0.35">
      <c r="A5" s="3" t="s">
        <v>20</v>
      </c>
      <c r="B5" s="14">
        <f>SUMIFS(Total,State,A5)</f>
        <v>283640.56689999986</v>
      </c>
      <c r="C5" s="12">
        <f>COUNTIFS(State,A5)</f>
        <v>289</v>
      </c>
    </row>
    <row r="6" spans="1:26" x14ac:dyDescent="0.35">
      <c r="A6" s="3" t="s">
        <v>37</v>
      </c>
      <c r="B6" s="14">
        <f>SUMIFS(Total,State,A6)</f>
        <v>768723.21536199981</v>
      </c>
      <c r="C6" s="12">
        <f>COUNTIFS(State,A6)</f>
        <v>646</v>
      </c>
    </row>
    <row r="7" spans="1:26" x14ac:dyDescent="0.35">
      <c r="A7" s="3" t="s">
        <v>1887</v>
      </c>
      <c r="B7" s="14">
        <f>SUMIFS(Total,State,A7)</f>
        <v>86443.147299999997</v>
      </c>
      <c r="C7" s="12">
        <f>COUNTIFS(State,A7)</f>
        <v>104</v>
      </c>
    </row>
    <row r="10" spans="1:26" x14ac:dyDescent="0.35">
      <c r="A10" s="9" t="s">
        <v>5</v>
      </c>
      <c r="B10" s="13" t="s">
        <v>854</v>
      </c>
      <c r="C10" s="13" t="s">
        <v>1962</v>
      </c>
    </row>
    <row r="11" spans="1:26" x14ac:dyDescent="0.35">
      <c r="A11" s="3" t="s">
        <v>21</v>
      </c>
      <c r="B11" s="14">
        <f>SUMIFS(Total,Customer_Type,A11)</f>
        <v>272528.74299999984</v>
      </c>
      <c r="C11" s="12">
        <f>COUNTIFS(Customer_Type,A11)</f>
        <v>264</v>
      </c>
    </row>
    <row r="12" spans="1:26" x14ac:dyDescent="0.35">
      <c r="A12" s="3" t="s">
        <v>29</v>
      </c>
      <c r="B12" s="14">
        <f>SUMIFS(Total,Customer_Type,A12)</f>
        <v>191942.84669999999</v>
      </c>
      <c r="C12" s="12">
        <f>COUNTIFS(Customer_Type,A12)</f>
        <v>177</v>
      </c>
    </row>
    <row r="13" spans="1:26" x14ac:dyDescent="0.35">
      <c r="A13" s="3" t="s">
        <v>42</v>
      </c>
      <c r="B13" s="14">
        <f>SUMIFS(Total,Customer_Type,A13)</f>
        <v>285074.24880000018</v>
      </c>
      <c r="C13" s="12">
        <f>COUNTIFS(Customer_Type,A13)</f>
        <v>221</v>
      </c>
    </row>
    <row r="14" spans="1:26" x14ac:dyDescent="0.35">
      <c r="A14" s="3" t="s">
        <v>50</v>
      </c>
      <c r="B14" s="14">
        <f>SUMIFS(Total,Customer_Type,A14)</f>
        <v>389261.09106200002</v>
      </c>
      <c r="C14" s="12">
        <f>COUNTIFS(Customer_Type,A14)</f>
        <v>377</v>
      </c>
    </row>
    <row r="17" spans="1:7" x14ac:dyDescent="0.35">
      <c r="A17" s="9" t="s">
        <v>1884</v>
      </c>
      <c r="B17" s="12">
        <f>COUNTIFS(Order_Quantity,"&gt;40")</f>
        <v>238</v>
      </c>
    </row>
    <row r="20" spans="1:7" x14ac:dyDescent="0.35">
      <c r="A20" s="9" t="s">
        <v>1881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1885</v>
      </c>
    </row>
    <row r="21" spans="1:7" x14ac:dyDescent="0.35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35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35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35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35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35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35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35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35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35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35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35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35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35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35">
      <c r="D35" t="s">
        <v>1882</v>
      </c>
    </row>
    <row r="37" spans="1:7" x14ac:dyDescent="0.35">
      <c r="A37" s="9" t="s">
        <v>1960</v>
      </c>
      <c r="B37" s="13" t="s">
        <v>37</v>
      </c>
      <c r="C37" s="13" t="s">
        <v>20</v>
      </c>
      <c r="D37" s="13" t="s">
        <v>1887</v>
      </c>
      <c r="E37" s="13" t="s">
        <v>1961</v>
      </c>
    </row>
    <row r="38" spans="1:7" x14ac:dyDescent="0.35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35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35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35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35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2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Sheet1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Foong Min Wong</cp:lastModifiedBy>
  <dcterms:created xsi:type="dcterms:W3CDTF">2017-05-01T13:03:22Z</dcterms:created>
  <dcterms:modified xsi:type="dcterms:W3CDTF">2020-06-19T19:21:43Z</dcterms:modified>
</cp:coreProperties>
</file>