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E:\data analysis\Excel\projects\Data model batats\"/>
    </mc:Choice>
  </mc:AlternateContent>
  <xr:revisionPtr revIDLastSave="0" documentId="13_ncr:1_{58D75E39-6D14-49F5-97B8-69A43A85A3DB}" xr6:coauthVersionLast="47" xr6:coauthVersionMax="47" xr10:uidLastSave="{00000000-0000-0000-0000-000000000000}"/>
  <bookViews>
    <workbookView xWindow="-108" yWindow="-108" windowWidth="23256" windowHeight="12576" activeTab="1" xr2:uid="{62662F9F-14CE-49DD-AD10-1B222546D759}"/>
  </bookViews>
  <sheets>
    <sheet name="Pivots" sheetId="1" r:id="rId1"/>
    <sheet name="Dashboard" sheetId="2" r:id="rId2"/>
  </sheets>
  <definedNames>
    <definedName name="Slicer_CommuteDistance">#N/A</definedName>
    <definedName name="Slicer_EnglishEducation">#N/A</definedName>
    <definedName name="Slicer_Year">#N/A</definedName>
  </definedNames>
  <calcPr calcId="191029"/>
  <pivotCaches>
    <pivotCache cacheId="185" r:id="rId3"/>
    <pivotCache cacheId="188" r:id="rId4"/>
    <pivotCache cacheId="191" r:id="rId5"/>
    <pivotCache cacheId="194" r:id="rId6"/>
    <pivotCache cacheId="197" r:id="rId7"/>
    <pivotCache cacheId="200" r:id="rId8"/>
    <pivotCache cacheId="203" r:id="rId9"/>
    <pivotCache cacheId="206" r:id="rId10"/>
    <pivotCache cacheId="209" r:id="rId11"/>
    <pivotCache cacheId="212" r:id="rId12"/>
    <pivotCache cacheId="215" r:id="rId13"/>
    <pivotCache cacheId="218" r:id="rId14"/>
    <pivotCache cacheId="221" r:id="rId15"/>
    <pivotCache cacheId="224"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a870f82a-f4c2-4b01-9027-38f7e4aedc9b" name="Calender" connection="Query - Calender"/>
          <x15:modelTable id="Customers_7823acd7-83bf-4283-9a4d-68d710436aa0" name="Customers" connection="Query - Customers"/>
          <x15:modelTable id="Product_e4aebfe1-38a7-4633-8b68-00acd7990c10" name="Product" connection="Query - Product"/>
          <x15:modelTable id="Sales_ed313212-fa46-47fb-b26d-eba99612f864" name="Sales" connection="Query - Sales"/>
        </x15:modelTables>
        <x15:modelRelationships>
          <x15:modelRelationship fromTable="Sales" fromColumn="ProductKey" toTable="Product" toColumn="ProductKey"/>
          <x15:modelRelationship fromTable="Sales" fromColumn="CustomerKey" toTable="Customers" toColumn="CustomerKey"/>
          <x15:modelRelationship fromTable="Sales" fromColumn="Order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8" i="1" l="1"/>
  <c r="D258" i="1"/>
  <c r="A258" i="1"/>
  <c r="C258" i="1"/>
  <c r="E2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A47D14-6899-4804-8F53-C263C49B2062}" name="Query - Calender" description="Connection to the 'Calender' query in the workbook." type="100" refreshedVersion="8" minRefreshableVersion="5">
    <extLst>
      <ext xmlns:x15="http://schemas.microsoft.com/office/spreadsheetml/2010/11/main" uri="{DE250136-89BD-433C-8126-D09CA5730AF9}">
        <x15:connection id="f40fd594-35dd-49dd-849b-310c84173fe9"/>
      </ext>
    </extLst>
  </connection>
  <connection id="2" xr16:uid="{AD609A90-393E-41A7-BD73-CE4A3E04FE47}" name="Query - Customers" description="Connection to the 'Customers' query in the workbook." type="100" refreshedVersion="8" minRefreshableVersion="5">
    <extLst>
      <ext xmlns:x15="http://schemas.microsoft.com/office/spreadsheetml/2010/11/main" uri="{DE250136-89BD-433C-8126-D09CA5730AF9}">
        <x15:connection id="42772870-43d8-4c35-a9ed-33aa8e0ae95e"/>
      </ext>
    </extLst>
  </connection>
  <connection id="3" xr16:uid="{0E8072EC-F75F-4FA4-8258-3331050B9E03}" name="Query - Product" description="Connection to the 'Product' query in the workbook." type="100" refreshedVersion="8" minRefreshableVersion="5">
    <extLst>
      <ext xmlns:x15="http://schemas.microsoft.com/office/spreadsheetml/2010/11/main" uri="{DE250136-89BD-433C-8126-D09CA5730AF9}">
        <x15:connection id="3af6fa2a-cd80-482b-bcbd-a26625a43d7f"/>
      </ext>
    </extLst>
  </connection>
  <connection id="4" xr16:uid="{8840F0B1-9F68-4A59-8F07-F0A9DE303026}" name="Query - Sales" description="Connection to the 'Sales' query in the workbook." type="100" refreshedVersion="8" minRefreshableVersion="5">
    <extLst>
      <ext xmlns:x15="http://schemas.microsoft.com/office/spreadsheetml/2010/11/main" uri="{DE250136-89BD-433C-8126-D09CA5730AF9}">
        <x15:connection id="7033cefc-4d28-4369-9553-d6f2464bb2b4"/>
      </ext>
    </extLst>
  </connection>
  <connection id="5" xr16:uid="{3E073BBB-E680-4073-8AC6-46A6AF32637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<sst xmlns="http://schemas.openxmlformats.org/spreadsheetml/2006/main" count="115" uniqueCount="58">
  <si>
    <t>Row Labels</t>
  </si>
  <si>
    <t>Female</t>
  </si>
  <si>
    <t>Male</t>
  </si>
  <si>
    <t>Grand Total</t>
  </si>
  <si>
    <t>Sum of Margin</t>
  </si>
  <si>
    <t>Sum of SalesAmt</t>
  </si>
  <si>
    <t>2001</t>
  </si>
  <si>
    <t>2002</t>
  </si>
  <si>
    <t>2003</t>
  </si>
  <si>
    <t>2004</t>
  </si>
  <si>
    <t>Jul</t>
  </si>
  <si>
    <t>Aug</t>
  </si>
  <si>
    <t>Sep</t>
  </si>
  <si>
    <t>Oct</t>
  </si>
  <si>
    <t>Nov</t>
  </si>
  <si>
    <t>Dec</t>
  </si>
  <si>
    <t>Jan</t>
  </si>
  <si>
    <t>Feb</t>
  </si>
  <si>
    <t>Mar</t>
  </si>
  <si>
    <t>Apr</t>
  </si>
  <si>
    <t>May</t>
  </si>
  <si>
    <t>Jun</t>
  </si>
  <si>
    <t>Sum of OrderQuantity</t>
  </si>
  <si>
    <t>Married</t>
  </si>
  <si>
    <t>Single</t>
  </si>
  <si>
    <t>Sum of ProductCost</t>
  </si>
  <si>
    <t>Aaron Li</t>
  </si>
  <si>
    <t>Aidan Bryant</t>
  </si>
  <si>
    <t>Aimee Wang</t>
  </si>
  <si>
    <t>Anthony Clark</t>
  </si>
  <si>
    <t>Arianna Ross</t>
  </si>
  <si>
    <t>Douglas Perez</t>
  </si>
  <si>
    <t>Elijah Perez</t>
  </si>
  <si>
    <t>Erica Sun</t>
  </si>
  <si>
    <t>Lawrence Alvarez</t>
  </si>
  <si>
    <t>Tabitha Prasad</t>
  </si>
  <si>
    <t>Clerical</t>
  </si>
  <si>
    <t>Management</t>
  </si>
  <si>
    <t>Manual</t>
  </si>
  <si>
    <t>Professional</t>
  </si>
  <si>
    <t>Skilled Manual</t>
  </si>
  <si>
    <t>Bachelors</t>
  </si>
  <si>
    <t>Graduate Degree</t>
  </si>
  <si>
    <t>High School</t>
  </si>
  <si>
    <t>Partial College</t>
  </si>
  <si>
    <t>Partial High School</t>
  </si>
  <si>
    <t>Count of CustomerKey</t>
  </si>
  <si>
    <t>0-1 Miles</t>
  </si>
  <si>
    <t>10+ Miles</t>
  </si>
  <si>
    <t>1-2 Miles</t>
  </si>
  <si>
    <t>2-5 Miles</t>
  </si>
  <si>
    <t>5-10 Miles</t>
  </si>
  <si>
    <t>Sales Amount</t>
  </si>
  <si>
    <t>Total Customers</t>
  </si>
  <si>
    <t>Total Margin</t>
  </si>
  <si>
    <t>Total Orders</t>
  </si>
  <si>
    <t>Average Unit Price</t>
  </si>
  <si>
    <t>Sum of CustomerKey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</si>
</sst>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K"/>
    <numFmt numFmtId="165" formatCode="&quot;$&quot;#,##0.00"/>
    <numFmt numFmtId="166" formatCode="&quot;$&quot;#,##0"/>
  </numFmts>
  <fonts count="1" x14ac:knownFonts="1">
    <font>
      <sz val="11"/>
      <color theme="1"/>
      <name val="Century Gothic"/>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0" fontId="0" fillId="0" borderId="0" xfId="0" applyNumberFormat="1"/>
    <xf numFmtId="165" fontId="0" fillId="0" borderId="0" xfId="0" applyNumberFormat="1"/>
    <xf numFmtId="166" fontId="0" fillId="0" borderId="0" xfId="0" applyNumberFormat="1"/>
    <xf numFmtId="0" fontId="0" fillId="2" borderId="0" xfId="0" applyFill="1"/>
    <xf numFmtId="0" fontId="0" fillId="0" borderId="0" xfId="0" applyNumberFormat="1"/>
  </cellXfs>
  <cellStyles count="1">
    <cellStyle name="Normal" xfId="0" builtinId="0"/>
  </cellStyles>
  <dxfs count="23">
    <dxf>
      <numFmt numFmtId="164" formatCode="&quot;$&quot;0.00,\K"/>
    </dxf>
    <dxf>
      <numFmt numFmtId="0" formatCode="General"/>
    </dxf>
    <dxf>
      <numFmt numFmtId="164" formatCode="&quot;$&quot;0.00,\K"/>
    </dxf>
    <dxf>
      <numFmt numFmtId="165" formatCode="&quot;$&quot;#,##0.00"/>
    </dxf>
    <dxf>
      <numFmt numFmtId="0" formatCode="General"/>
    </dxf>
    <dxf>
      <numFmt numFmtId="1" formatCode="0"/>
    </dxf>
    <dxf>
      <numFmt numFmtId="14" formatCode="0.00%"/>
    </dxf>
    <dxf>
      <numFmt numFmtId="164" formatCode="&quot;$&quot;0.00,\K"/>
    </dxf>
    <dxf>
      <numFmt numFmtId="164" formatCode="&quot;$&quot;0.00,\K"/>
    </dxf>
    <dxf>
      <numFmt numFmtId="164" formatCode="&quot;$&quot;0.00,\K"/>
    </dxf>
    <dxf>
      <numFmt numFmtId="1" formatCode="0"/>
    </dxf>
    <dxf>
      <numFmt numFmtId="1" formatCode="0"/>
    </dxf>
    <dxf>
      <numFmt numFmtId="165" formatCode="&quot;$&quot;#,##0.00"/>
    </dxf>
    <dxf>
      <numFmt numFmtId="166" formatCode="&quot;$&quot;#,##0"/>
    </dxf>
    <dxf>
      <numFmt numFmtId="166" formatCode="&quot;$&quot;#,##0"/>
    </dxf>
    <dxf>
      <numFmt numFmtId="1" formatCode="0"/>
    </dxf>
    <dxf>
      <numFmt numFmtId="1" formatCode="0"/>
    </dxf>
    <dxf>
      <numFmt numFmtId="1" formatCode="0"/>
    </dxf>
    <dxf>
      <numFmt numFmtId="1" formatCode="0"/>
    </dxf>
    <dxf>
      <numFmt numFmtId="164" formatCode="&quot;$&quot;0.00,\K"/>
    </dxf>
    <dxf>
      <numFmt numFmtId="167" formatCode="&quot;$&quot;0.00\K"/>
    </dxf>
    <dxf>
      <font>
        <b/>
        <i val="0"/>
        <sz val="10"/>
        <color theme="0" tint="-0.14990691854609822"/>
      </font>
      <fill>
        <patternFill>
          <bgColor theme="4" tint="-0.499984740745262"/>
        </patternFill>
      </fill>
      <border>
        <bottom style="thin">
          <color theme="4"/>
        </bottom>
        <vertical/>
        <horizontal/>
      </border>
    </dxf>
    <dxf>
      <font>
        <sz val="9"/>
        <color theme="1"/>
      </font>
      <fill>
        <patternFill>
          <bgColor theme="4" tint="-0.24994659260841701"/>
        </patternFill>
      </fill>
      <border diagonalUp="0" diagonalDown="0">
        <left/>
        <right/>
        <top/>
        <bottom/>
        <vertical/>
        <horizontal/>
      </border>
    </dxf>
  </dxfs>
  <tableStyles count="2" defaultTableStyle="TableStyleMedium2" defaultPivotStyle="PivotStyleLight16">
    <tableStyle name="Compact" pivot="0" table="0" count="8" xr9:uid="{DBA7169D-BC61-4DA7-ACCF-4CC4FD73B645}">
      <tableStyleElement type="wholeTable" dxfId="22"/>
      <tableStyleElement type="headerRow" dxfId="21"/>
    </tableStyle>
    <tableStyle name="Invisible" pivot="0" table="0" count="0" xr9:uid="{740210AB-06EF-4C2B-8790-C86B6B7C874C}"/>
  </tableStyles>
  <colors>
    <mruColors>
      <color rgb="FF006600"/>
      <color rgb="FF00CC66"/>
      <color rgb="FF007060"/>
      <color rgb="FF00AA92"/>
      <color rgb="FF000066"/>
    </mruColors>
  </colors>
  <extLst>
    <ext xmlns:x14="http://schemas.microsoft.com/office/spreadsheetml/2009/9/main" uri="{46F421CA-312F-682f-3DD2-61675219B42D}">
      <x14:dxfs count="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theme="0"/>
          </font>
          <fill>
            <patternFill patternType="solid">
              <fgColor theme="4"/>
              <bgColor theme="7" tint="-0.24994659260841701"/>
            </patternFill>
          </fill>
          <border diagonalUp="0" diagonalDown="0">
            <left/>
            <right/>
            <top/>
            <bottom/>
            <vertical/>
            <horizontal/>
          </border>
        </dxf>
        <dxf>
          <font>
            <color rgb="FF000000"/>
          </font>
          <fill>
            <patternFill patternType="solid">
              <fgColor rgb="FFC0C0C0"/>
              <bgColor theme="3" tint="0.74996185186315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Margin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9722222222222213"/>
              <c:y val="-9.72222222222222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21189894050529748"/>
              <c:y val="5.500838119823768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225-486F-B2B2-32FD98BFE7B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25-486F-B2B2-32FD98BFE7B9}"/>
              </c:ext>
            </c:extLst>
          </c:dPt>
          <c:dLbls>
            <c:dLbl>
              <c:idx val="0"/>
              <c:layout>
                <c:manualLayout>
                  <c:x val="0.19722222222222213"/>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25-486F-B2B2-32FD98BFE7B9}"/>
                </c:ext>
              </c:extLst>
            </c:dLbl>
            <c:dLbl>
              <c:idx val="1"/>
              <c:layout>
                <c:manualLayout>
                  <c:x val="-0.21189894050529748"/>
                  <c:y val="5.5008381198237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25-486F-B2B2-32FD98BFE7B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Pivots!$A$2:$A$4</c:f>
              <c:strCache>
                <c:ptCount val="2"/>
                <c:pt idx="0">
                  <c:v>Female</c:v>
                </c:pt>
                <c:pt idx="1">
                  <c:v>Male</c:v>
                </c:pt>
              </c:strCache>
            </c:strRef>
          </c:cat>
          <c:val>
            <c:numRef>
              <c:f>Pivots!$B$2:$B$4</c:f>
              <c:numCache>
                <c:formatCode>"$"#,##0.00</c:formatCode>
                <c:ptCount val="2"/>
                <c:pt idx="0">
                  <c:v>43.807400000000001</c:v>
                </c:pt>
                <c:pt idx="1">
                  <c:v>89994.319000000032</c:v>
                </c:pt>
              </c:numCache>
            </c:numRef>
          </c:val>
          <c:extLst>
            <c:ext xmlns:c16="http://schemas.microsoft.com/office/drawing/2014/chart" uri="{C3380CC4-5D6E-409C-BE32-E72D297353CC}">
              <c16:uniqueId val="{00000000-4225-486F-B2B2-32FD98BFE7B9}"/>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model.xlsx]Pivots!PivotTable11</c:name>
    <c:fmtId val="2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Amount by Distance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Pivots!$B$173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Pivots!$A$174:$A$179</c:f>
              <c:strCache>
                <c:ptCount val="5"/>
                <c:pt idx="0">
                  <c:v>0-1 Miles</c:v>
                </c:pt>
                <c:pt idx="1">
                  <c:v>5-10 Miles</c:v>
                </c:pt>
                <c:pt idx="2">
                  <c:v>2-5 Miles</c:v>
                </c:pt>
                <c:pt idx="3">
                  <c:v>1-2 Miles</c:v>
                </c:pt>
                <c:pt idx="4">
                  <c:v>10+ Miles</c:v>
                </c:pt>
              </c:strCache>
            </c:strRef>
          </c:cat>
          <c:val>
            <c:numRef>
              <c:f>Pivots!$B$174:$B$179</c:f>
              <c:numCache>
                <c:formatCode>0</c:formatCode>
                <c:ptCount val="5"/>
                <c:pt idx="0">
                  <c:v>73342</c:v>
                </c:pt>
                <c:pt idx="1">
                  <c:v>32791</c:v>
                </c:pt>
                <c:pt idx="2">
                  <c:v>30141</c:v>
                </c:pt>
                <c:pt idx="3">
                  <c:v>27603</c:v>
                </c:pt>
                <c:pt idx="4">
                  <c:v>22140</c:v>
                </c:pt>
              </c:numCache>
            </c:numRef>
          </c:val>
          <c:extLst>
            <c:ext xmlns:c16="http://schemas.microsoft.com/office/drawing/2014/chart" uri="{C3380CC4-5D6E-409C-BE32-E72D297353CC}">
              <c16:uniqueId val="{00000000-3C72-42FF-AC40-9EF113698A80}"/>
            </c:ext>
          </c:extLst>
        </c:ser>
        <c:dLbls>
          <c:dLblPos val="inEnd"/>
          <c:showLegendKey val="0"/>
          <c:showVal val="1"/>
          <c:showCatName val="0"/>
          <c:showSerName val="0"/>
          <c:showPercent val="0"/>
          <c:showBubbleSize val="0"/>
        </c:dLbls>
        <c:gapWidth val="41"/>
        <c:axId val="267458544"/>
        <c:axId val="267459984"/>
      </c:barChart>
      <c:catAx>
        <c:axId val="267458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67459984"/>
        <c:crosses val="autoZero"/>
        <c:auto val="1"/>
        <c:lblAlgn val="ctr"/>
        <c:lblOffset val="100"/>
        <c:noMultiLvlLbl val="0"/>
      </c:catAx>
      <c:valAx>
        <c:axId val="267459984"/>
        <c:scaling>
          <c:orientation val="minMax"/>
        </c:scaling>
        <c:delete val="1"/>
        <c:axPos val="l"/>
        <c:numFmt formatCode="0" sourceLinked="1"/>
        <c:majorTickMark val="none"/>
        <c:minorTickMark val="none"/>
        <c:tickLblPos val="nextTo"/>
        <c:crossAx val="26745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model.xlsx]Pivots!PivotTable12</c:name>
    <c:fmtId val="2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Product Cost</a:t>
            </a:r>
            <a:r>
              <a:rPr lang="en-US" baseline="0"/>
              <a:t> by Distance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Pivots!$B$191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Pivots!$A$192:$A$197</c:f>
              <c:strCache>
                <c:ptCount val="5"/>
                <c:pt idx="0">
                  <c:v>0-1 Miles</c:v>
                </c:pt>
                <c:pt idx="1">
                  <c:v>5-10 Miles</c:v>
                </c:pt>
                <c:pt idx="2">
                  <c:v>2-5 Miles</c:v>
                </c:pt>
                <c:pt idx="3">
                  <c:v>1-2 Miles</c:v>
                </c:pt>
                <c:pt idx="4">
                  <c:v>10+ Miles</c:v>
                </c:pt>
              </c:strCache>
            </c:strRef>
          </c:cat>
          <c:val>
            <c:numRef>
              <c:f>Pivots!$B$192:$B$197</c:f>
              <c:numCache>
                <c:formatCode>0</c:formatCode>
                <c:ptCount val="5"/>
                <c:pt idx="0">
                  <c:v>37661.178200000017</c:v>
                </c:pt>
                <c:pt idx="1">
                  <c:v>16856.132799999996</c:v>
                </c:pt>
                <c:pt idx="2">
                  <c:v>15536.389899999989</c:v>
                </c:pt>
                <c:pt idx="3">
                  <c:v>13752.684999999996</c:v>
                </c:pt>
                <c:pt idx="4">
                  <c:v>11187.230099999993</c:v>
                </c:pt>
              </c:numCache>
            </c:numRef>
          </c:val>
          <c:extLst>
            <c:ext xmlns:c16="http://schemas.microsoft.com/office/drawing/2014/chart" uri="{C3380CC4-5D6E-409C-BE32-E72D297353CC}">
              <c16:uniqueId val="{00000000-1A17-48B8-8DCA-A02A6AFCB57C}"/>
            </c:ext>
          </c:extLst>
        </c:ser>
        <c:dLbls>
          <c:dLblPos val="inEnd"/>
          <c:showLegendKey val="0"/>
          <c:showVal val="1"/>
          <c:showCatName val="0"/>
          <c:showSerName val="0"/>
          <c:showPercent val="0"/>
          <c:showBubbleSize val="0"/>
        </c:dLbls>
        <c:gapWidth val="41"/>
        <c:axId val="335107215"/>
        <c:axId val="335104335"/>
      </c:barChart>
      <c:catAx>
        <c:axId val="335107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5104335"/>
        <c:crosses val="autoZero"/>
        <c:auto val="1"/>
        <c:lblAlgn val="ctr"/>
        <c:lblOffset val="100"/>
        <c:noMultiLvlLbl val="0"/>
      </c:catAx>
      <c:valAx>
        <c:axId val="335104335"/>
        <c:scaling>
          <c:orientation val="minMax"/>
        </c:scaling>
        <c:delete val="1"/>
        <c:axPos val="l"/>
        <c:numFmt formatCode="0" sourceLinked="1"/>
        <c:majorTickMark val="none"/>
        <c:minorTickMark val="none"/>
        <c:tickLblPos val="nextTo"/>
        <c:crossAx val="33510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model.xlsx]Pivots!PivotTable13</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amount by month</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Pivots!$B$210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Pivots!$A$211:$A$223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Pivots!$B$211:$B$223</c:f>
              <c:numCache>
                <c:formatCode>"$"0.00,\K</c:formatCode>
                <c:ptCount val="12"/>
                <c:pt idx="0">
                  <c:v>13893</c:v>
                </c:pt>
                <c:pt idx="1">
                  <c:v>11424</c:v>
                </c:pt>
                <c:pt idx="2">
                  <c:v>12558</c:v>
                </c:pt>
                <c:pt idx="3">
                  <c:v>13068</c:v>
                </c:pt>
                <c:pt idx="4">
                  <c:v>14063</c:v>
                </c:pt>
                <c:pt idx="5">
                  <c:v>12174</c:v>
                </c:pt>
                <c:pt idx="6">
                  <c:v>9059</c:v>
                </c:pt>
                <c:pt idx="7">
                  <c:v>6383</c:v>
                </c:pt>
                <c:pt idx="8">
                  <c:v>9235</c:v>
                </c:pt>
                <c:pt idx="9">
                  <c:v>9654</c:v>
                </c:pt>
                <c:pt idx="10">
                  <c:v>11151</c:v>
                </c:pt>
                <c:pt idx="11">
                  <c:v>12769</c:v>
                </c:pt>
              </c:numCache>
            </c:numRef>
          </c:val>
          <c:smooth val="0"/>
          <c:extLst>
            <c:ext xmlns:c16="http://schemas.microsoft.com/office/drawing/2014/chart" uri="{C3380CC4-5D6E-409C-BE32-E72D297353CC}">
              <c16:uniqueId val="{00000003-BDF0-4598-87DF-17FF52AEA42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1413344"/>
        <c:axId val="61393664"/>
      </c:lineChart>
      <c:catAx>
        <c:axId val="614133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1393664"/>
        <c:crosses val="autoZero"/>
        <c:auto val="1"/>
        <c:lblAlgn val="ctr"/>
        <c:lblOffset val="100"/>
        <c:noMultiLvlLbl val="0"/>
      </c:catAx>
      <c:valAx>
        <c:axId val="61393664"/>
        <c:scaling>
          <c:orientation val="minMax"/>
        </c:scaling>
        <c:delete val="0"/>
        <c:axPos val="l"/>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41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model.xlsx]Pivots!PivotTable14</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Margin by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4.4444444444444446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5.5555555555555608E-2"/>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38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2.7777777777778286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2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Pivots!$B$233</c:f>
              <c:strCache>
                <c:ptCount val="1"/>
                <c:pt idx="0">
                  <c:v>Total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2-A956-4594-BB44-EA6EEB70233F}"/>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6-A956-4594-BB44-EA6EEB70233F}"/>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A956-4594-BB44-EA6EEB70233F}"/>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4-A956-4594-BB44-EA6EEB70233F}"/>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A956-4594-BB44-EA6EEB70233F}"/>
              </c:ext>
            </c:extLst>
          </c:dPt>
          <c:dLbls>
            <c:dLbl>
              <c:idx val="0"/>
              <c:layout>
                <c:manualLayout>
                  <c:x val="4.4444444444444446E-2"/>
                  <c:y val="-8.33333333333333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956-4594-BB44-EA6EEB70233F}"/>
                </c:ext>
              </c:extLst>
            </c:dLbl>
            <c:dLbl>
              <c:idx val="1"/>
              <c:layout>
                <c:manualLayout>
                  <c:x val="9.7222222222222224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956-4594-BB44-EA6EEB70233F}"/>
                </c:ext>
              </c:extLst>
            </c:dLbl>
            <c:dLbl>
              <c:idx val="2"/>
              <c:layout>
                <c:manualLayout>
                  <c:x val="-2.7777777777778286E-3"/>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56-4594-BB44-EA6EEB70233F}"/>
                </c:ext>
              </c:extLst>
            </c:dLbl>
            <c:dLbl>
              <c:idx val="3"/>
              <c:layout>
                <c:manualLayout>
                  <c:x val="-9.7222222222222238E-2"/>
                  <c:y val="4.62962962962954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956-4594-BB44-EA6EEB70233F}"/>
                </c:ext>
              </c:extLst>
            </c:dLbl>
            <c:dLbl>
              <c:idx val="4"/>
              <c:layout>
                <c:manualLayout>
                  <c:x val="-5.5555555555555608E-2"/>
                  <c:y val="-6.94444444444444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56-4594-BB44-EA6EEB7023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Pivots!$A$234:$A$239</c:f>
              <c:strCache>
                <c:ptCount val="5"/>
                <c:pt idx="0">
                  <c:v>Bachelors</c:v>
                </c:pt>
                <c:pt idx="1">
                  <c:v>Graduate Degree</c:v>
                </c:pt>
                <c:pt idx="2">
                  <c:v>High School</c:v>
                </c:pt>
                <c:pt idx="3">
                  <c:v>Partial College</c:v>
                </c:pt>
                <c:pt idx="4">
                  <c:v>Partial High School</c:v>
                </c:pt>
              </c:strCache>
            </c:strRef>
          </c:cat>
          <c:val>
            <c:numRef>
              <c:f>Pivots!$B$234:$B$239</c:f>
              <c:numCache>
                <c:formatCode>0.00%</c:formatCode>
                <c:ptCount val="5"/>
                <c:pt idx="0">
                  <c:v>0.28248239070421172</c:v>
                </c:pt>
                <c:pt idx="1">
                  <c:v>0.16373608924852084</c:v>
                </c:pt>
                <c:pt idx="2">
                  <c:v>0.15194554625916781</c:v>
                </c:pt>
                <c:pt idx="3">
                  <c:v>0.31353829570580671</c:v>
                </c:pt>
                <c:pt idx="4">
                  <c:v>8.8297678082292927E-2</c:v>
                </c:pt>
              </c:numCache>
            </c:numRef>
          </c:val>
          <c:extLst>
            <c:ext xmlns:c16="http://schemas.microsoft.com/office/drawing/2014/chart" uri="{C3380CC4-5D6E-409C-BE32-E72D297353CC}">
              <c16:uniqueId val="{00000000-A956-4594-BB44-EA6EEB70233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model.xlsx]Pivots!PivotTable2</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TotalMargin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Pivots!$A$21:$A$25</c:f>
              <c:strCache>
                <c:ptCount val="4"/>
                <c:pt idx="0">
                  <c:v>2001</c:v>
                </c:pt>
                <c:pt idx="1">
                  <c:v>2002</c:v>
                </c:pt>
                <c:pt idx="2">
                  <c:v>2003</c:v>
                </c:pt>
                <c:pt idx="3">
                  <c:v>2004</c:v>
                </c:pt>
              </c:strCache>
            </c:strRef>
          </c:cat>
          <c:val>
            <c:numRef>
              <c:f>Pivots!$B$21:$B$25</c:f>
              <c:numCache>
                <c:formatCode>"$"0.00,\K</c:formatCode>
                <c:ptCount val="4"/>
                <c:pt idx="0">
                  <c:v>857.85570000000007</c:v>
                </c:pt>
                <c:pt idx="1">
                  <c:v>12013.309900000006</c:v>
                </c:pt>
                <c:pt idx="2">
                  <c:v>28854.308000000008</c:v>
                </c:pt>
                <c:pt idx="3">
                  <c:v>29175.7284</c:v>
                </c:pt>
              </c:numCache>
            </c:numRef>
          </c:val>
          <c:smooth val="0"/>
          <c:extLst>
            <c:ext xmlns:c16="http://schemas.microsoft.com/office/drawing/2014/chart" uri="{C3380CC4-5D6E-409C-BE32-E72D297353CC}">
              <c16:uniqueId val="{00000000-3FE7-403C-96C9-25B299F9F651}"/>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54985791"/>
        <c:axId val="1854987711"/>
      </c:lineChart>
      <c:catAx>
        <c:axId val="18549857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54987711"/>
        <c:crosses val="autoZero"/>
        <c:auto val="1"/>
        <c:lblAlgn val="ctr"/>
        <c:lblOffset val="100"/>
        <c:noMultiLvlLbl val="0"/>
      </c:catAx>
      <c:valAx>
        <c:axId val="1854987711"/>
        <c:scaling>
          <c:orientation val="minMax"/>
        </c:scaling>
        <c:delete val="0"/>
        <c:axPos val="l"/>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4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model.xlsx]Pivots!PivotTable9</c:name>
    <c:fmtId val="2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Margin by Month</a:t>
            </a:r>
          </a:p>
        </c:rich>
      </c:tx>
      <c:layout>
        <c:manualLayout>
          <c:xMode val="edge"/>
          <c:yMode val="edge"/>
          <c:x val="0.234083044982699"/>
          <c:y val="3.311258278145695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Pivots!$B$135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Pivots!$A$136:$A$148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Pivots!$B$136:$B$148</c:f>
              <c:numCache>
                <c:formatCode>"$"0.00,\K</c:formatCode>
                <c:ptCount val="12"/>
                <c:pt idx="0">
                  <c:v>6993.1517000000022</c:v>
                </c:pt>
                <c:pt idx="1">
                  <c:v>5919.9442000000017</c:v>
                </c:pt>
                <c:pt idx="2">
                  <c:v>6587.3867000000018</c:v>
                </c:pt>
                <c:pt idx="3">
                  <c:v>6797.2960000000012</c:v>
                </c:pt>
                <c:pt idx="4">
                  <c:v>7529.2458000000015</c:v>
                </c:pt>
                <c:pt idx="5">
                  <c:v>6498.5681000000013</c:v>
                </c:pt>
                <c:pt idx="6">
                  <c:v>4549.1387999999997</c:v>
                </c:pt>
                <c:pt idx="7">
                  <c:v>3800.8753999999999</c:v>
                </c:pt>
                <c:pt idx="8">
                  <c:v>4810.7794000000004</c:v>
                </c:pt>
                <c:pt idx="9">
                  <c:v>4921.5017000000007</c:v>
                </c:pt>
                <c:pt idx="10">
                  <c:v>5622.3832000000011</c:v>
                </c:pt>
                <c:pt idx="11">
                  <c:v>6870.9310000000014</c:v>
                </c:pt>
              </c:numCache>
            </c:numRef>
          </c:val>
          <c:smooth val="0"/>
          <c:extLst>
            <c:ext xmlns:c16="http://schemas.microsoft.com/office/drawing/2014/chart" uri="{C3380CC4-5D6E-409C-BE32-E72D297353CC}">
              <c16:uniqueId val="{00000004-FAB3-4ADC-A051-3BE33A3B589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2276432"/>
        <c:axId val="122278352"/>
      </c:lineChart>
      <c:catAx>
        <c:axId val="1222764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2278352"/>
        <c:crosses val="autoZero"/>
        <c:auto val="1"/>
        <c:lblAlgn val="ctr"/>
        <c:lblOffset val="100"/>
        <c:noMultiLvlLbl val="0"/>
      </c:catAx>
      <c:valAx>
        <c:axId val="122278352"/>
        <c:scaling>
          <c:orientation val="minMax"/>
        </c:scaling>
        <c:delete val="0"/>
        <c:axPos val="l"/>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27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model.xlsx]Pivots!PivotTable11</c:name>
    <c:fmtId val="27"/>
  </c:pivotSource>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effectLst/>
                <a:latin typeface="+mn-lt"/>
                <a:ea typeface="+mn-ea"/>
                <a:cs typeface="+mn-cs"/>
              </a:defRPr>
            </a:pPr>
            <a:r>
              <a:rPr lang="en-US" sz="1500" b="1" i="0" u="none" strike="noStrike" kern="1200" cap="all" spc="100" normalizeH="0" baseline="0">
                <a:solidFill>
                  <a:sysClr val="window" lastClr="FFFFFF"/>
                </a:solidFill>
                <a:latin typeface="+mn-lt"/>
                <a:ea typeface="+mn-ea"/>
                <a:cs typeface="+mn-cs"/>
              </a:rPr>
              <a:t>Sales Amount by Distance</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76200" dir="18900000" sy="23000" kx="-1200000" algn="bl" rotWithShape="0">
              <a:prstClr val="black">
                <a:alpha val="20000"/>
              </a:prst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14321734745335E-2"/>
          <c:y val="0.21914976809405673"/>
          <c:w val="0.94452849218356028"/>
          <c:h val="0.64930563046057599"/>
        </c:manualLayout>
      </c:layout>
      <c:barChart>
        <c:barDir val="col"/>
        <c:grouping val="clustered"/>
        <c:varyColors val="0"/>
        <c:ser>
          <c:idx val="0"/>
          <c:order val="0"/>
          <c:tx>
            <c:strRef>
              <c:f>Pivots!$B$173</c:f>
              <c:strCache>
                <c:ptCount val="1"/>
                <c:pt idx="0">
                  <c:v>Total</c:v>
                </c:pt>
              </c:strCache>
            </c:strRef>
          </c:tx>
          <c:spPr>
            <a:solidFill>
              <a:schemeClr val="accent1">
                <a:lumMod val="60000"/>
                <a:lumOff val="40000"/>
              </a:schemeClr>
            </a:solidFill>
            <a:ln>
              <a:noFill/>
            </a:ln>
            <a:effectLst>
              <a:outerShdw blurRad="76200" dir="18900000" sy="23000" kx="-1200000" algn="bl" rotWithShape="0">
                <a:prstClr val="black">
                  <a:alpha val="20000"/>
                </a:prstClr>
              </a:outerShdw>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Pivots!$A$174:$A$179</c:f>
              <c:strCache>
                <c:ptCount val="5"/>
                <c:pt idx="0">
                  <c:v>0-1 Miles</c:v>
                </c:pt>
                <c:pt idx="1">
                  <c:v>5-10 Miles</c:v>
                </c:pt>
                <c:pt idx="2">
                  <c:v>2-5 Miles</c:v>
                </c:pt>
                <c:pt idx="3">
                  <c:v>1-2 Miles</c:v>
                </c:pt>
                <c:pt idx="4">
                  <c:v>10+ Miles</c:v>
                </c:pt>
              </c:strCache>
            </c:strRef>
          </c:cat>
          <c:val>
            <c:numRef>
              <c:f>Pivots!$B$174:$B$179</c:f>
              <c:numCache>
                <c:formatCode>0</c:formatCode>
                <c:ptCount val="5"/>
                <c:pt idx="0">
                  <c:v>73342</c:v>
                </c:pt>
                <c:pt idx="1">
                  <c:v>32791</c:v>
                </c:pt>
                <c:pt idx="2">
                  <c:v>30141</c:v>
                </c:pt>
                <c:pt idx="3">
                  <c:v>27603</c:v>
                </c:pt>
                <c:pt idx="4">
                  <c:v>22140</c:v>
                </c:pt>
              </c:numCache>
            </c:numRef>
          </c:val>
          <c:extLst>
            <c:ext xmlns:c16="http://schemas.microsoft.com/office/drawing/2014/chart" uri="{C3380CC4-5D6E-409C-BE32-E72D297353CC}">
              <c16:uniqueId val="{00000000-1A7E-47C9-9701-EB224A60D71D}"/>
            </c:ext>
          </c:extLst>
        </c:ser>
        <c:dLbls>
          <c:dLblPos val="inEnd"/>
          <c:showLegendKey val="0"/>
          <c:showVal val="1"/>
          <c:showCatName val="0"/>
          <c:showSerName val="0"/>
          <c:showPercent val="0"/>
          <c:showBubbleSize val="0"/>
        </c:dLbls>
        <c:gapWidth val="41"/>
        <c:axId val="267458544"/>
        <c:axId val="267459984"/>
      </c:barChart>
      <c:catAx>
        <c:axId val="267458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267459984"/>
        <c:crosses val="autoZero"/>
        <c:auto val="1"/>
        <c:lblAlgn val="ctr"/>
        <c:lblOffset val="100"/>
        <c:noMultiLvlLbl val="0"/>
      </c:catAx>
      <c:valAx>
        <c:axId val="267459984"/>
        <c:scaling>
          <c:orientation val="minMax"/>
        </c:scaling>
        <c:delete val="1"/>
        <c:axPos val="l"/>
        <c:numFmt formatCode="0" sourceLinked="1"/>
        <c:majorTickMark val="none"/>
        <c:minorTickMark val="none"/>
        <c:tickLblPos val="nextTo"/>
        <c:crossAx val="26745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model.xlsx]Pivots!PivotTable5</c:name>
    <c:fmtId val="14"/>
  </c:pivotSource>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effectLst/>
                <a:latin typeface="+mn-lt"/>
                <a:ea typeface="+mn-ea"/>
                <a:cs typeface="+mn-cs"/>
              </a:defRPr>
            </a:pPr>
            <a:r>
              <a:rPr lang="en-US" sz="1500" b="1" i="0" u="none" strike="noStrike" kern="1200" cap="all" spc="100" normalizeH="0" baseline="0">
                <a:solidFill>
                  <a:sysClr val="window" lastClr="FFFFFF"/>
                </a:solidFill>
                <a:effectLst/>
                <a:latin typeface="+mn-lt"/>
                <a:ea typeface="+mn-ea"/>
                <a:cs typeface="+mn-cs"/>
              </a:rPr>
              <a:t>Total Orders Quantities by Marital Status</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9390376202974627"/>
              <c:y val="0.1000947798191892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6045822397200352"/>
              <c:y val="-0.1442370224555263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Pivots!$B$75</c:f>
              <c:strCache>
                <c:ptCount val="1"/>
                <c:pt idx="0">
                  <c:v>Sum of OrderQuantity</c:v>
                </c:pt>
              </c:strCache>
            </c:strRef>
          </c:tx>
          <c:dPt>
            <c:idx val="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37-4954-8D49-34E62D4550A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37-4954-8D49-34E62D4550A9}"/>
              </c:ext>
            </c:extLst>
          </c:dPt>
          <c:dLbls>
            <c:numFmt formatCode="0.0%"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Pivots!$A$76:$A$78</c:f>
              <c:strCache>
                <c:ptCount val="2"/>
                <c:pt idx="0">
                  <c:v>Married</c:v>
                </c:pt>
                <c:pt idx="1">
                  <c:v>Single</c:v>
                </c:pt>
              </c:strCache>
            </c:strRef>
          </c:cat>
          <c:val>
            <c:numRef>
              <c:f>Pivots!$B$76:$B$78</c:f>
              <c:numCache>
                <c:formatCode>0</c:formatCode>
                <c:ptCount val="2"/>
                <c:pt idx="0">
                  <c:v>1297</c:v>
                </c:pt>
                <c:pt idx="1">
                  <c:v>1075</c:v>
                </c:pt>
              </c:numCache>
            </c:numRef>
          </c:val>
          <c:extLst>
            <c:ext xmlns:c16="http://schemas.microsoft.com/office/drawing/2014/chart" uri="{C3380CC4-5D6E-409C-BE32-E72D297353CC}">
              <c16:uniqueId val="{00000004-C437-4954-8D49-34E62D4550A9}"/>
            </c:ext>
          </c:extLst>
        </c:ser>
        <c:ser>
          <c:idx val="1"/>
          <c:order val="1"/>
          <c:tx>
            <c:strRef>
              <c:f>Pivots!$C$75</c:f>
              <c:strCache>
                <c:ptCount val="1"/>
                <c:pt idx="0">
                  <c:v>Sum of CustomerKey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2D-476C-A3CB-A0B351653B8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2D-476C-A3CB-A0B351653B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Pivots!$A$76:$A$78</c:f>
              <c:strCache>
                <c:ptCount val="2"/>
                <c:pt idx="0">
                  <c:v>Married</c:v>
                </c:pt>
                <c:pt idx="1">
                  <c:v>Single</c:v>
                </c:pt>
              </c:strCache>
            </c:strRef>
          </c:cat>
          <c:val>
            <c:numRef>
              <c:f>Pivots!$C$76:$C$78</c:f>
              <c:numCache>
                <c:formatCode>0</c:formatCode>
                <c:ptCount val="2"/>
                <c:pt idx="0">
                  <c:v>199120318</c:v>
                </c:pt>
                <c:pt idx="1">
                  <c:v>43831770313</c:v>
                </c:pt>
              </c:numCache>
            </c:numRef>
          </c:val>
          <c:extLst>
            <c:ext xmlns:c16="http://schemas.microsoft.com/office/drawing/2014/chart" uri="{C3380CC4-5D6E-409C-BE32-E72D297353CC}">
              <c16:uniqueId val="{00000004-EAA9-47D3-901B-E399E9207443}"/>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model.xlsx]Pivots!PivotTable14</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Margin by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4.4444444444444446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5.5555555555555608E-2"/>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38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2.7777777777778286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2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4.4444444444444446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2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2.7777777777778286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38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5.5555555555555608E-2"/>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bg2">
              <a:lumMod val="50000"/>
            </a:schemeClr>
          </a:soli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4.4444444444444446E-2"/>
              <c:y val="-8.33333333333333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24E-2"/>
              <c:y val="6.018518518518518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2.7777777777778286E-3"/>
              <c:y val="8.333333333333332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9.7222222222222238E-2"/>
              <c:y val="4.6296296296295444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dLbl>
          <c:idx val="0"/>
          <c:layout>
            <c:manualLayout>
              <c:x val="-5.5555555555555608E-2"/>
              <c:y val="-6.944444444444446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Pivots!$B$233</c:f>
              <c:strCache>
                <c:ptCount val="1"/>
                <c:pt idx="0">
                  <c:v>Total</c:v>
                </c:pt>
              </c:strCache>
            </c:strRef>
          </c:tx>
          <c:dPt>
            <c:idx val="0"/>
            <c:bubble3D val="0"/>
            <c:spPr>
              <a:solidFill>
                <a:schemeClr val="bg2">
                  <a:lumMod val="50000"/>
                </a:schemeClr>
              </a:soli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1-2A42-437E-B693-C5A2D7E37993}"/>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2A42-437E-B693-C5A2D7E37993}"/>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2A42-437E-B693-C5A2D7E37993}"/>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7-2A42-437E-B693-C5A2D7E37993}"/>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9-2A42-437E-B693-C5A2D7E37993}"/>
              </c:ext>
            </c:extLst>
          </c:dPt>
          <c:dLbls>
            <c:dLbl>
              <c:idx val="0"/>
              <c:layout>
                <c:manualLayout>
                  <c:x val="4.4444444444444446E-2"/>
                  <c:y val="-8.33333333333333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42-437E-B693-C5A2D7E37993}"/>
                </c:ext>
              </c:extLst>
            </c:dLbl>
            <c:dLbl>
              <c:idx val="1"/>
              <c:layout>
                <c:manualLayout>
                  <c:x val="9.7222222222222224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42-437E-B693-C5A2D7E37993}"/>
                </c:ext>
              </c:extLst>
            </c:dLbl>
            <c:dLbl>
              <c:idx val="2"/>
              <c:layout>
                <c:manualLayout>
                  <c:x val="-2.7777777777778286E-3"/>
                  <c:y val="8.33333333333333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42-437E-B693-C5A2D7E37993}"/>
                </c:ext>
              </c:extLst>
            </c:dLbl>
            <c:dLbl>
              <c:idx val="3"/>
              <c:layout>
                <c:manualLayout>
                  <c:x val="-9.7222222222222238E-2"/>
                  <c:y val="4.62962962962954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A42-437E-B693-C5A2D7E37993}"/>
                </c:ext>
              </c:extLst>
            </c:dLbl>
            <c:dLbl>
              <c:idx val="4"/>
              <c:layout>
                <c:manualLayout>
                  <c:x val="-5.5555555555555608E-2"/>
                  <c:y val="-6.94444444444444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A42-437E-B693-C5A2D7E3799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Pivots!$A$234:$A$239</c:f>
              <c:strCache>
                <c:ptCount val="5"/>
                <c:pt idx="0">
                  <c:v>Bachelors</c:v>
                </c:pt>
                <c:pt idx="1">
                  <c:v>Graduate Degree</c:v>
                </c:pt>
                <c:pt idx="2">
                  <c:v>High School</c:v>
                </c:pt>
                <c:pt idx="3">
                  <c:v>Partial College</c:v>
                </c:pt>
                <c:pt idx="4">
                  <c:v>Partial High School</c:v>
                </c:pt>
              </c:strCache>
            </c:strRef>
          </c:cat>
          <c:val>
            <c:numRef>
              <c:f>Pivots!$B$234:$B$239</c:f>
              <c:numCache>
                <c:formatCode>0.00%</c:formatCode>
                <c:ptCount val="5"/>
                <c:pt idx="0">
                  <c:v>0.28248239070421172</c:v>
                </c:pt>
                <c:pt idx="1">
                  <c:v>0.16373608924852084</c:v>
                </c:pt>
                <c:pt idx="2">
                  <c:v>0.15194554625916781</c:v>
                </c:pt>
                <c:pt idx="3">
                  <c:v>0.31353829570580671</c:v>
                </c:pt>
                <c:pt idx="4">
                  <c:v>8.8297678082292927E-2</c:v>
                </c:pt>
              </c:numCache>
            </c:numRef>
          </c:val>
          <c:extLst>
            <c:ext xmlns:c16="http://schemas.microsoft.com/office/drawing/2014/chart" uri="{C3380CC4-5D6E-409C-BE32-E72D297353CC}">
              <c16:uniqueId val="{0000000A-2A42-437E-B693-C5A2D7E3799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model.xlsx]Pivots!PivotTable12</c:name>
    <c:fmtId val="29"/>
  </c:pivotSource>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effectLst/>
                <a:latin typeface="+mn-lt"/>
                <a:ea typeface="+mn-ea"/>
                <a:cs typeface="+mn-cs"/>
              </a:defRPr>
            </a:pPr>
            <a:r>
              <a:rPr lang="en-US" sz="1500" b="1" i="0" u="none" strike="noStrike" kern="1200" cap="all" spc="100" normalizeH="0" baseline="0">
                <a:solidFill>
                  <a:sysClr val="window" lastClr="FFFFFF"/>
                </a:solidFill>
                <a:effectLst/>
                <a:latin typeface="+mn-lt"/>
                <a:ea typeface="+mn-ea"/>
                <a:cs typeface="+mn-cs"/>
              </a:rPr>
              <a:t>Product Cost by Distance</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76200" dir="18900000" sy="23000" kx="-1200000" algn="bl" rotWithShape="0">
              <a:prstClr val="black">
                <a:alpha val="20000"/>
              </a:prstClr>
            </a:outerShdw>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Pivots!$B$191</c:f>
              <c:strCache>
                <c:ptCount val="1"/>
                <c:pt idx="0">
                  <c:v>Total</c:v>
                </c:pt>
              </c:strCache>
            </c:strRef>
          </c:tx>
          <c:spPr>
            <a:solidFill>
              <a:schemeClr val="accent1">
                <a:lumMod val="60000"/>
                <a:lumOff val="40000"/>
              </a:schemeClr>
            </a:solidFill>
            <a:ln>
              <a:noFill/>
            </a:ln>
            <a:effectLst>
              <a:outerShdw blurRad="76200" dir="18900000" sy="23000" kx="-1200000" algn="bl" rotWithShape="0">
                <a:prstClr val="black">
                  <a:alpha val="20000"/>
                </a:prstClr>
              </a:outerShdw>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Pivots!$A$192:$A$197</c:f>
              <c:strCache>
                <c:ptCount val="5"/>
                <c:pt idx="0">
                  <c:v>0-1 Miles</c:v>
                </c:pt>
                <c:pt idx="1">
                  <c:v>5-10 Miles</c:v>
                </c:pt>
                <c:pt idx="2">
                  <c:v>2-5 Miles</c:v>
                </c:pt>
                <c:pt idx="3">
                  <c:v>1-2 Miles</c:v>
                </c:pt>
                <c:pt idx="4">
                  <c:v>10+ Miles</c:v>
                </c:pt>
              </c:strCache>
            </c:strRef>
          </c:cat>
          <c:val>
            <c:numRef>
              <c:f>Pivots!$B$192:$B$197</c:f>
              <c:numCache>
                <c:formatCode>0</c:formatCode>
                <c:ptCount val="5"/>
                <c:pt idx="0">
                  <c:v>37661.178200000017</c:v>
                </c:pt>
                <c:pt idx="1">
                  <c:v>16856.132799999996</c:v>
                </c:pt>
                <c:pt idx="2">
                  <c:v>15536.389899999989</c:v>
                </c:pt>
                <c:pt idx="3">
                  <c:v>13752.684999999996</c:v>
                </c:pt>
                <c:pt idx="4">
                  <c:v>11187.230099999993</c:v>
                </c:pt>
              </c:numCache>
            </c:numRef>
          </c:val>
          <c:extLst>
            <c:ext xmlns:c16="http://schemas.microsoft.com/office/drawing/2014/chart" uri="{C3380CC4-5D6E-409C-BE32-E72D297353CC}">
              <c16:uniqueId val="{00000000-B1E9-414E-9831-D21FB46B899C}"/>
            </c:ext>
          </c:extLst>
        </c:ser>
        <c:dLbls>
          <c:dLblPos val="inEnd"/>
          <c:showLegendKey val="0"/>
          <c:showVal val="1"/>
          <c:showCatName val="0"/>
          <c:showSerName val="0"/>
          <c:showPercent val="0"/>
          <c:showBubbleSize val="0"/>
        </c:dLbls>
        <c:gapWidth val="41"/>
        <c:axId val="335107215"/>
        <c:axId val="335104335"/>
      </c:barChart>
      <c:catAx>
        <c:axId val="335107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effectLst/>
                <a:latin typeface="+mn-lt"/>
                <a:ea typeface="+mn-ea"/>
                <a:cs typeface="+mn-cs"/>
              </a:defRPr>
            </a:pPr>
            <a:endParaRPr lang="en-US"/>
          </a:p>
        </c:txPr>
        <c:crossAx val="335104335"/>
        <c:crosses val="autoZero"/>
        <c:auto val="1"/>
        <c:lblAlgn val="ctr"/>
        <c:lblOffset val="100"/>
        <c:noMultiLvlLbl val="0"/>
      </c:catAx>
      <c:valAx>
        <c:axId val="335104335"/>
        <c:scaling>
          <c:orientation val="minMax"/>
        </c:scaling>
        <c:delete val="1"/>
        <c:axPos val="l"/>
        <c:numFmt formatCode="0" sourceLinked="1"/>
        <c:majorTickMark val="none"/>
        <c:minorTickMark val="none"/>
        <c:tickLblPos val="nextTo"/>
        <c:crossAx val="33510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Margin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Pivots!$A$21:$A$25</c:f>
              <c:strCache>
                <c:ptCount val="4"/>
                <c:pt idx="0">
                  <c:v>2001</c:v>
                </c:pt>
                <c:pt idx="1">
                  <c:v>2002</c:v>
                </c:pt>
                <c:pt idx="2">
                  <c:v>2003</c:v>
                </c:pt>
                <c:pt idx="3">
                  <c:v>2004</c:v>
                </c:pt>
              </c:strCache>
            </c:strRef>
          </c:cat>
          <c:val>
            <c:numRef>
              <c:f>Pivots!$B$21:$B$25</c:f>
              <c:numCache>
                <c:formatCode>"$"0.00,\K</c:formatCode>
                <c:ptCount val="4"/>
                <c:pt idx="0">
                  <c:v>857.85570000000007</c:v>
                </c:pt>
                <c:pt idx="1">
                  <c:v>12013.309900000006</c:v>
                </c:pt>
                <c:pt idx="2">
                  <c:v>28854.308000000008</c:v>
                </c:pt>
                <c:pt idx="3">
                  <c:v>29175.7284</c:v>
                </c:pt>
              </c:numCache>
            </c:numRef>
          </c:val>
          <c:smooth val="0"/>
          <c:extLst>
            <c:ext xmlns:c16="http://schemas.microsoft.com/office/drawing/2014/chart" uri="{C3380CC4-5D6E-409C-BE32-E72D297353CC}">
              <c16:uniqueId val="{00000000-DCD4-455E-BF49-78633F4D6E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54985791"/>
        <c:axId val="1854987711"/>
      </c:lineChart>
      <c:catAx>
        <c:axId val="18549857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54987711"/>
        <c:crosses val="autoZero"/>
        <c:auto val="1"/>
        <c:lblAlgn val="ctr"/>
        <c:lblOffset val="100"/>
        <c:noMultiLvlLbl val="0"/>
      </c:catAx>
      <c:valAx>
        <c:axId val="1854987711"/>
        <c:scaling>
          <c:orientation val="minMax"/>
        </c:scaling>
        <c:delete val="0"/>
        <c:axPos val="l"/>
        <c:numFmt formatCode="&quot;$&quot;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4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model.xlsx]Pivots!PivotTable3</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Amount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Pivots!$A$41:$A$45</c:f>
              <c:strCache>
                <c:ptCount val="4"/>
                <c:pt idx="0">
                  <c:v>2001</c:v>
                </c:pt>
                <c:pt idx="1">
                  <c:v>2002</c:v>
                </c:pt>
                <c:pt idx="2">
                  <c:v>2003</c:v>
                </c:pt>
                <c:pt idx="3">
                  <c:v>2004</c:v>
                </c:pt>
              </c:strCache>
            </c:strRef>
          </c:cat>
          <c:val>
            <c:numRef>
              <c:f>Pivots!$B$41:$B$45</c:f>
              <c:numCache>
                <c:formatCode>"$"0.00,\K</c:formatCode>
                <c:ptCount val="4"/>
                <c:pt idx="0">
                  <c:v>2097</c:v>
                </c:pt>
                <c:pt idx="1">
                  <c:v>31011</c:v>
                </c:pt>
                <c:pt idx="2">
                  <c:v>55703</c:v>
                </c:pt>
                <c:pt idx="3">
                  <c:v>46620</c:v>
                </c:pt>
              </c:numCache>
            </c:numRef>
          </c:val>
          <c:smooth val="0"/>
          <c:extLst>
            <c:ext xmlns:c16="http://schemas.microsoft.com/office/drawing/2014/chart" uri="{C3380CC4-5D6E-409C-BE32-E72D297353CC}">
              <c16:uniqueId val="{00000000-1A78-4289-9BA2-F901D9EDADE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524704"/>
        <c:axId val="120531424"/>
      </c:lineChart>
      <c:catAx>
        <c:axId val="1205247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0531424"/>
        <c:crosses val="autoZero"/>
        <c:auto val="1"/>
        <c:lblAlgn val="ctr"/>
        <c:lblOffset val="100"/>
        <c:noMultiLvlLbl val="0"/>
      </c:catAx>
      <c:valAx>
        <c:axId val="120531424"/>
        <c:scaling>
          <c:orientation val="minMax"/>
        </c:scaling>
        <c:delete val="0"/>
        <c:axPos val="l"/>
        <c:numFmt formatCode="&quot;$&quot;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52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Amount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9907161057534448"/>
              <c:y val="6.996645268352919E-2"/>
            </c:manualLayout>
          </c:layout>
          <c:numFmt formatCode="&quot;$&quot;#,##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0879480453822712"/>
                  <c:h val="8.2329496343655245E-2"/>
                </c:manualLayout>
              </c15:layout>
            </c:ext>
          </c:extLst>
        </c:dLbl>
      </c:pivotFmt>
      <c:pivotFmt>
        <c:idx val="2"/>
        <c:dLbl>
          <c:idx val="0"/>
          <c:layout>
            <c:manualLayout>
              <c:x val="-0.26978161497790554"/>
              <c:y val="-8.86811023622047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914754302096697"/>
                  <c:h val="0.14562940675931094"/>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25052757487270394"/>
              <c:y val="-0.13649810665825191"/>
            </c:manualLayout>
          </c:layout>
          <c:numFmt formatCode="&quot;$&quot;#,##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Pivots!$B$59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307-4F1A-B360-DD0EE870BD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07-4F1A-B360-DD0EE870BD67}"/>
              </c:ext>
            </c:extLst>
          </c:dPt>
          <c:dLbls>
            <c:dLbl>
              <c:idx val="0"/>
              <c:layout>
                <c:manualLayout>
                  <c:x val="0.19907161057534448"/>
                  <c:y val="6.996645268352919E-2"/>
                </c:manualLayout>
              </c:layout>
              <c:numFmt formatCode="&quot;$&quot;#,##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0879480453822712"/>
                      <c:h val="8.2329496343655245E-2"/>
                    </c:manualLayout>
                  </c15:layout>
                </c:ext>
                <c:ext xmlns:c16="http://schemas.microsoft.com/office/drawing/2014/chart" uri="{C3380CC4-5D6E-409C-BE32-E72D297353CC}">
                  <c16:uniqueId val="{00000002-7307-4F1A-B360-DD0EE870BD67}"/>
                </c:ext>
              </c:extLst>
            </c:dLbl>
            <c:dLbl>
              <c:idx val="1"/>
              <c:layout>
                <c:manualLayout>
                  <c:x val="-0.25052757487270394"/>
                  <c:y val="-0.13649810665825191"/>
                </c:manualLayout>
              </c:layout>
              <c:numFmt formatCode="&quot;$&quot;#,##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07-4F1A-B360-DD0EE870BD6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Pivots!$A$60:$A$62</c:f>
              <c:strCache>
                <c:ptCount val="2"/>
                <c:pt idx="0">
                  <c:v>Female</c:v>
                </c:pt>
                <c:pt idx="1">
                  <c:v>Male</c:v>
                </c:pt>
              </c:strCache>
            </c:strRef>
          </c:cat>
          <c:val>
            <c:numRef>
              <c:f>Pivots!$B$60:$B$62</c:f>
              <c:numCache>
                <c:formatCode>General</c:formatCode>
                <c:ptCount val="2"/>
                <c:pt idx="0">
                  <c:v>70</c:v>
                </c:pt>
                <c:pt idx="1">
                  <c:v>185947</c:v>
                </c:pt>
              </c:numCache>
            </c:numRef>
          </c:val>
          <c:extLst>
            <c:ext xmlns:c16="http://schemas.microsoft.com/office/drawing/2014/chart" uri="{C3380CC4-5D6E-409C-BE32-E72D297353CC}">
              <c16:uniqueId val="{00000000-7307-4F1A-B360-DD0EE870BD67}"/>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model.xlsx]Pivots!PivotTable5</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Total Orders Quantities</a:t>
            </a:r>
            <a:r>
              <a:rPr lang="en-US" sz="1600" baseline="0"/>
              <a:t> by Marital Status</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9390376202974627"/>
              <c:y val="0.1000947798191892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6045822397200352"/>
              <c:y val="-0.1442370224555263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Pivots!$B$75</c:f>
              <c:strCache>
                <c:ptCount val="1"/>
                <c:pt idx="0">
                  <c:v>Sum of OrderQuantity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340-4A09-8BBF-8B53CCFF6D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40-4A09-8BBF-8B53CCFF6D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Pivots!$A$76:$A$78</c:f>
              <c:strCache>
                <c:ptCount val="2"/>
                <c:pt idx="0">
                  <c:v>Married</c:v>
                </c:pt>
                <c:pt idx="1">
                  <c:v>Single</c:v>
                </c:pt>
              </c:strCache>
            </c:strRef>
          </c:cat>
          <c:val>
            <c:numRef>
              <c:f>Pivots!$B$76:$B$78</c:f>
              <c:numCache>
                <c:formatCode>0</c:formatCode>
                <c:ptCount val="2"/>
                <c:pt idx="0">
                  <c:v>1297</c:v>
                </c:pt>
                <c:pt idx="1">
                  <c:v>1075</c:v>
                </c:pt>
              </c:numCache>
            </c:numRef>
          </c:val>
          <c:extLst>
            <c:ext xmlns:c16="http://schemas.microsoft.com/office/drawing/2014/chart" uri="{C3380CC4-5D6E-409C-BE32-E72D297353CC}">
              <c16:uniqueId val="{00000000-9340-4A09-8BBF-8B53CCFF6D7C}"/>
            </c:ext>
          </c:extLst>
        </c:ser>
        <c:ser>
          <c:idx val="1"/>
          <c:order val="1"/>
          <c:tx>
            <c:strRef>
              <c:f>Pivots!$C$75</c:f>
              <c:strCache>
                <c:ptCount val="1"/>
                <c:pt idx="0">
                  <c:v>Sum of CustomerKey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2C-4640-B8FA-FB6C085183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62C-4640-B8FA-FB6C0851833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Pivots!$A$76:$A$78</c:f>
              <c:strCache>
                <c:ptCount val="2"/>
                <c:pt idx="0">
                  <c:v>Married</c:v>
                </c:pt>
                <c:pt idx="1">
                  <c:v>Single</c:v>
                </c:pt>
              </c:strCache>
            </c:strRef>
          </c:cat>
          <c:val>
            <c:numRef>
              <c:f>Pivots!$C$76:$C$78</c:f>
              <c:numCache>
                <c:formatCode>0</c:formatCode>
                <c:ptCount val="2"/>
                <c:pt idx="0">
                  <c:v>199120318</c:v>
                </c:pt>
                <c:pt idx="1">
                  <c:v>43831770313</c:v>
                </c:pt>
              </c:numCache>
            </c:numRef>
          </c:val>
          <c:extLst>
            <c:ext xmlns:c16="http://schemas.microsoft.com/office/drawing/2014/chart" uri="{C3380CC4-5D6E-409C-BE32-E72D297353CC}">
              <c16:uniqueId val="{00000004-5108-42EE-8C03-A406D32B2BF7}"/>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Customers by Margin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Pivots!$B$95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Pivots!$A$96:$A$106</c:f>
              <c:strCache>
                <c:ptCount val="10"/>
                <c:pt idx="0">
                  <c:v>Aaron Li</c:v>
                </c:pt>
                <c:pt idx="1">
                  <c:v>Aidan Bryant</c:v>
                </c:pt>
                <c:pt idx="2">
                  <c:v>Aimee Wang</c:v>
                </c:pt>
                <c:pt idx="3">
                  <c:v>Anthony Clark</c:v>
                </c:pt>
                <c:pt idx="4">
                  <c:v>Arianna Ross</c:v>
                </c:pt>
                <c:pt idx="5">
                  <c:v>Douglas Perez</c:v>
                </c:pt>
                <c:pt idx="6">
                  <c:v>Elijah Perez</c:v>
                </c:pt>
                <c:pt idx="7">
                  <c:v>Erica Sun</c:v>
                </c:pt>
                <c:pt idx="8">
                  <c:v>Lawrence Alvarez</c:v>
                </c:pt>
                <c:pt idx="9">
                  <c:v>Tabitha Prasad</c:v>
                </c:pt>
              </c:strCache>
            </c:strRef>
          </c:cat>
          <c:val>
            <c:numRef>
              <c:f>Pivots!$B$96:$B$106</c:f>
              <c:numCache>
                <c:formatCode>0</c:formatCode>
                <c:ptCount val="10"/>
                <c:pt idx="0">
                  <c:v>592.56679999999994</c:v>
                </c:pt>
                <c:pt idx="1">
                  <c:v>592.56679999999994</c:v>
                </c:pt>
                <c:pt idx="2">
                  <c:v>592.56679999999994</c:v>
                </c:pt>
                <c:pt idx="3">
                  <c:v>592.56679999999994</c:v>
                </c:pt>
                <c:pt idx="4">
                  <c:v>592.56679999999994</c:v>
                </c:pt>
                <c:pt idx="5">
                  <c:v>614.4704999999999</c:v>
                </c:pt>
                <c:pt idx="6">
                  <c:v>614.4704999999999</c:v>
                </c:pt>
                <c:pt idx="7">
                  <c:v>614.4704999999999</c:v>
                </c:pt>
                <c:pt idx="8">
                  <c:v>614.4704999999999</c:v>
                </c:pt>
                <c:pt idx="9">
                  <c:v>614.4704999999999</c:v>
                </c:pt>
              </c:numCache>
            </c:numRef>
          </c:val>
          <c:extLst>
            <c:ext xmlns:c16="http://schemas.microsoft.com/office/drawing/2014/chart" uri="{C3380CC4-5D6E-409C-BE32-E72D297353CC}">
              <c16:uniqueId val="{00000000-09EB-46CA-B855-52A4FFB58D04}"/>
            </c:ext>
          </c:extLst>
        </c:ser>
        <c:dLbls>
          <c:dLblPos val="inEnd"/>
          <c:showLegendKey val="0"/>
          <c:showVal val="1"/>
          <c:showCatName val="0"/>
          <c:showSerName val="0"/>
          <c:showPercent val="0"/>
          <c:showBubbleSize val="0"/>
        </c:dLbls>
        <c:gapWidth val="65"/>
        <c:axId val="62317632"/>
        <c:axId val="62318112"/>
      </c:barChart>
      <c:catAx>
        <c:axId val="62317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318112"/>
        <c:crosses val="autoZero"/>
        <c:auto val="1"/>
        <c:lblAlgn val="ctr"/>
        <c:lblOffset val="100"/>
        <c:noMultiLvlLbl val="0"/>
      </c:catAx>
      <c:valAx>
        <c:axId val="623181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31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model.xlsx]Pivots!PivotTable8</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Quantities by English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Pivots!$A$117:$A$122</c:f>
              <c:strCache>
                <c:ptCount val="5"/>
                <c:pt idx="0">
                  <c:v>Professional</c:v>
                </c:pt>
                <c:pt idx="1">
                  <c:v>Skilled Manual</c:v>
                </c:pt>
                <c:pt idx="2">
                  <c:v>Management</c:v>
                </c:pt>
                <c:pt idx="3">
                  <c:v>Clerical</c:v>
                </c:pt>
                <c:pt idx="4">
                  <c:v>Manual</c:v>
                </c:pt>
              </c:strCache>
            </c:strRef>
          </c:cat>
          <c:val>
            <c:numRef>
              <c:f>Pivots!$B$117:$B$122</c:f>
              <c:numCache>
                <c:formatCode>0</c:formatCode>
                <c:ptCount val="5"/>
                <c:pt idx="0">
                  <c:v>736</c:v>
                </c:pt>
                <c:pt idx="1">
                  <c:v>499</c:v>
                </c:pt>
                <c:pt idx="2">
                  <c:v>413</c:v>
                </c:pt>
                <c:pt idx="3">
                  <c:v>405</c:v>
                </c:pt>
                <c:pt idx="4">
                  <c:v>319</c:v>
                </c:pt>
              </c:numCache>
            </c:numRef>
          </c:val>
          <c:extLst>
            <c:ext xmlns:c16="http://schemas.microsoft.com/office/drawing/2014/chart" uri="{C3380CC4-5D6E-409C-BE32-E72D297353CC}">
              <c16:uniqueId val="{00000000-C924-4FD3-BE5D-C48C5EC9A13E}"/>
            </c:ext>
          </c:extLst>
        </c:ser>
        <c:dLbls>
          <c:dLblPos val="inEnd"/>
          <c:showLegendKey val="0"/>
          <c:showVal val="1"/>
          <c:showCatName val="0"/>
          <c:showSerName val="0"/>
          <c:showPercent val="0"/>
          <c:showBubbleSize val="0"/>
        </c:dLbls>
        <c:gapWidth val="65"/>
        <c:axId val="1849010319"/>
        <c:axId val="1849010799"/>
      </c:barChart>
      <c:catAx>
        <c:axId val="18490103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9010799"/>
        <c:crosses val="autoZero"/>
        <c:auto val="1"/>
        <c:lblAlgn val="ctr"/>
        <c:lblOffset val="100"/>
        <c:noMultiLvlLbl val="0"/>
      </c:catAx>
      <c:valAx>
        <c:axId val="1849010799"/>
        <c:scaling>
          <c:orientation val="minMax"/>
        </c:scaling>
        <c:delete val="1"/>
        <c:axPos val="l"/>
        <c:numFmt formatCode="0" sourceLinked="1"/>
        <c:majorTickMark val="none"/>
        <c:minorTickMark val="none"/>
        <c:tickLblPos val="nextTo"/>
        <c:crossAx val="18490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model.xlsx]Pivots!PivotTable9</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Margin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Pivots!$B$135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Pivots!$A$136:$A$148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Pivots!$B$136:$B$148</c:f>
              <c:numCache>
                <c:formatCode>"$"0.00,\K</c:formatCode>
                <c:ptCount val="12"/>
                <c:pt idx="0">
                  <c:v>6993.1517000000022</c:v>
                </c:pt>
                <c:pt idx="1">
                  <c:v>5919.9442000000017</c:v>
                </c:pt>
                <c:pt idx="2">
                  <c:v>6587.3867000000018</c:v>
                </c:pt>
                <c:pt idx="3">
                  <c:v>6797.2960000000012</c:v>
                </c:pt>
                <c:pt idx="4">
                  <c:v>7529.2458000000015</c:v>
                </c:pt>
                <c:pt idx="5">
                  <c:v>6498.5681000000013</c:v>
                </c:pt>
                <c:pt idx="6">
                  <c:v>4549.1387999999997</c:v>
                </c:pt>
                <c:pt idx="7">
                  <c:v>3800.8753999999999</c:v>
                </c:pt>
                <c:pt idx="8">
                  <c:v>4810.7794000000004</c:v>
                </c:pt>
                <c:pt idx="9">
                  <c:v>4921.5017000000007</c:v>
                </c:pt>
                <c:pt idx="10">
                  <c:v>5622.3832000000011</c:v>
                </c:pt>
                <c:pt idx="11">
                  <c:v>6870.9310000000014</c:v>
                </c:pt>
              </c:numCache>
            </c:numRef>
          </c:val>
          <c:smooth val="0"/>
          <c:extLst>
            <c:ext xmlns:c16="http://schemas.microsoft.com/office/drawing/2014/chart" uri="{C3380CC4-5D6E-409C-BE32-E72D297353CC}">
              <c16:uniqueId val="{00000003-B1B5-4FAB-AD9D-67697D8D192F}"/>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2276432"/>
        <c:axId val="122278352"/>
      </c:lineChart>
      <c:catAx>
        <c:axId val="1222764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2278352"/>
        <c:crosses val="autoZero"/>
        <c:auto val="1"/>
        <c:lblAlgn val="ctr"/>
        <c:lblOffset val="100"/>
        <c:noMultiLvlLbl val="0"/>
      </c:catAx>
      <c:valAx>
        <c:axId val="122278352"/>
        <c:scaling>
          <c:orientation val="minMax"/>
        </c:scaling>
        <c:delete val="0"/>
        <c:axPos val="l"/>
        <c:numFmt formatCode="&quot;$&quot;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27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model.xlsx]Pivots!PivotTable10</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Customers by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Pivots!$B$159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A1-4AAD-B8A1-940F5084D7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A1-4AAD-B8A1-940F5084D7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Pivots!$A$160:$A$162</c:f>
              <c:strCache>
                <c:ptCount val="2"/>
                <c:pt idx="0">
                  <c:v>Married</c:v>
                </c:pt>
                <c:pt idx="1">
                  <c:v>Single</c:v>
                </c:pt>
              </c:strCache>
            </c:strRef>
          </c:cat>
          <c:val>
            <c:numRef>
              <c:f>Pivots!$B$160:$B$162</c:f>
              <c:numCache>
                <c:formatCode>0</c:formatCode>
                <c:ptCount val="2"/>
                <c:pt idx="0">
                  <c:v>10011</c:v>
                </c:pt>
                <c:pt idx="1">
                  <c:v>8474</c:v>
                </c:pt>
              </c:numCache>
            </c:numRef>
          </c:val>
          <c:extLst>
            <c:ext xmlns:c16="http://schemas.microsoft.com/office/drawing/2014/chart" uri="{C3380CC4-5D6E-409C-BE32-E72D297353CC}">
              <c16:uniqueId val="{00000000-3AAD-496C-AF8D-42D70E75C76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19050</xdr:rowOff>
    </xdr:from>
    <xdr:to>
      <xdr:col>10</xdr:col>
      <xdr:colOff>259080</xdr:colOff>
      <xdr:row>14</xdr:row>
      <xdr:rowOff>7620</xdr:rowOff>
    </xdr:to>
    <xdr:graphicFrame macro="">
      <xdr:nvGraphicFramePr>
        <xdr:cNvPr id="2" name="Chart 1">
          <a:extLst>
            <a:ext uri="{FF2B5EF4-FFF2-40B4-BE49-F238E27FC236}">
              <a16:creationId xmlns:a16="http://schemas.microsoft.com/office/drawing/2014/main" id="{2555532D-9E3A-8777-CB89-305AAA169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17</xdr:row>
      <xdr:rowOff>19050</xdr:rowOff>
    </xdr:from>
    <xdr:to>
      <xdr:col>11</xdr:col>
      <xdr:colOff>411480</xdr:colOff>
      <xdr:row>32</xdr:row>
      <xdr:rowOff>19050</xdr:rowOff>
    </xdr:to>
    <xdr:graphicFrame macro="">
      <xdr:nvGraphicFramePr>
        <xdr:cNvPr id="3" name="Chart 2">
          <a:extLst>
            <a:ext uri="{FF2B5EF4-FFF2-40B4-BE49-F238E27FC236}">
              <a16:creationId xmlns:a16="http://schemas.microsoft.com/office/drawing/2014/main" id="{7B886198-0F70-CFEA-BE3B-F365957D7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292872</xdr:colOff>
      <xdr:row>38</xdr:row>
      <xdr:rowOff>111483</xdr:rowOff>
    </xdr:from>
    <xdr:to>
      <xdr:col>12</xdr:col>
      <xdr:colOff>155712</xdr:colOff>
      <xdr:row>53</xdr:row>
      <xdr:rowOff>111483</xdr:rowOff>
    </xdr:to>
    <xdr:graphicFrame macro="">
      <xdr:nvGraphicFramePr>
        <xdr:cNvPr id="4" name="Chart 3">
          <a:extLst>
            <a:ext uri="{FF2B5EF4-FFF2-40B4-BE49-F238E27FC236}">
              <a16:creationId xmlns:a16="http://schemas.microsoft.com/office/drawing/2014/main" id="{DA3CD75D-7F69-FF62-C146-1E296C549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165651</xdr:colOff>
      <xdr:row>57</xdr:row>
      <xdr:rowOff>11595</xdr:rowOff>
    </xdr:from>
    <xdr:to>
      <xdr:col>11</xdr:col>
      <xdr:colOff>198783</xdr:colOff>
      <xdr:row>69</xdr:row>
      <xdr:rowOff>157370</xdr:rowOff>
    </xdr:to>
    <xdr:graphicFrame macro="">
      <xdr:nvGraphicFramePr>
        <xdr:cNvPr id="5" name="Chart 4">
          <a:extLst>
            <a:ext uri="{FF2B5EF4-FFF2-40B4-BE49-F238E27FC236}">
              <a16:creationId xmlns:a16="http://schemas.microsoft.com/office/drawing/2014/main" id="{33C9360F-4A5E-9032-F7B2-B7166F0A6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223631</xdr:colOff>
      <xdr:row>71</xdr:row>
      <xdr:rowOff>53008</xdr:rowOff>
    </xdr:from>
    <xdr:to>
      <xdr:col>13</xdr:col>
      <xdr:colOff>24848</xdr:colOff>
      <xdr:row>86</xdr:row>
      <xdr:rowOff>62947</xdr:rowOff>
    </xdr:to>
    <xdr:graphicFrame macro="">
      <xdr:nvGraphicFramePr>
        <xdr:cNvPr id="6" name="Chart 5">
          <a:extLst>
            <a:ext uri="{FF2B5EF4-FFF2-40B4-BE49-F238E27FC236}">
              <a16:creationId xmlns:a16="http://schemas.microsoft.com/office/drawing/2014/main" id="{66047DF9-48A8-9C57-8114-9BF688880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124240</xdr:colOff>
      <xdr:row>93</xdr:row>
      <xdr:rowOff>77858</xdr:rowOff>
    </xdr:from>
    <xdr:to>
      <xdr:col>12</xdr:col>
      <xdr:colOff>563218</xdr:colOff>
      <xdr:row>108</xdr:row>
      <xdr:rowOff>87797</xdr:rowOff>
    </xdr:to>
    <xdr:graphicFrame macro="">
      <xdr:nvGraphicFramePr>
        <xdr:cNvPr id="8" name="Chart 7">
          <a:extLst>
            <a:ext uri="{FF2B5EF4-FFF2-40B4-BE49-F238E27FC236}">
              <a16:creationId xmlns:a16="http://schemas.microsoft.com/office/drawing/2014/main" id="{6DC9E93A-1E5A-78DA-AE06-BF2DE5345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877957</xdr:colOff>
      <xdr:row>113</xdr:row>
      <xdr:rowOff>44725</xdr:rowOff>
    </xdr:from>
    <xdr:to>
      <xdr:col>13</xdr:col>
      <xdr:colOff>49697</xdr:colOff>
      <xdr:row>128</xdr:row>
      <xdr:rowOff>54664</xdr:rowOff>
    </xdr:to>
    <xdr:graphicFrame macro="">
      <xdr:nvGraphicFramePr>
        <xdr:cNvPr id="9" name="Chart 8">
          <a:extLst>
            <a:ext uri="{FF2B5EF4-FFF2-40B4-BE49-F238E27FC236}">
              <a16:creationId xmlns:a16="http://schemas.microsoft.com/office/drawing/2014/main" id="{6D35C57A-B6CE-A022-1298-CFD501C58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240196</xdr:colOff>
      <xdr:row>133</xdr:row>
      <xdr:rowOff>61290</xdr:rowOff>
    </xdr:from>
    <xdr:to>
      <xdr:col>12</xdr:col>
      <xdr:colOff>165652</xdr:colOff>
      <xdr:row>148</xdr:row>
      <xdr:rowOff>71229</xdr:rowOff>
    </xdr:to>
    <xdr:graphicFrame macro="">
      <xdr:nvGraphicFramePr>
        <xdr:cNvPr id="10" name="Chart 9">
          <a:extLst>
            <a:ext uri="{FF2B5EF4-FFF2-40B4-BE49-F238E27FC236}">
              <a16:creationId xmlns:a16="http://schemas.microsoft.com/office/drawing/2014/main" id="{2E1E3FA2-BB64-5015-211B-362DC2EC5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132521</xdr:colOff>
      <xdr:row>153</xdr:row>
      <xdr:rowOff>77856</xdr:rowOff>
    </xdr:from>
    <xdr:to>
      <xdr:col>12</xdr:col>
      <xdr:colOff>579782</xdr:colOff>
      <xdr:row>168</xdr:row>
      <xdr:rowOff>87795</xdr:rowOff>
    </xdr:to>
    <xdr:graphicFrame macro="">
      <xdr:nvGraphicFramePr>
        <xdr:cNvPr id="12" name="Chart 11">
          <a:extLst>
            <a:ext uri="{FF2B5EF4-FFF2-40B4-BE49-F238E27FC236}">
              <a16:creationId xmlns:a16="http://schemas.microsoft.com/office/drawing/2014/main" id="{13363BD7-719E-DFB0-E4AC-174100E1B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646044</xdr:colOff>
      <xdr:row>170</xdr:row>
      <xdr:rowOff>119268</xdr:rowOff>
    </xdr:from>
    <xdr:to>
      <xdr:col>11</xdr:col>
      <xdr:colOff>646044</xdr:colOff>
      <xdr:row>185</xdr:row>
      <xdr:rowOff>129208</xdr:rowOff>
    </xdr:to>
    <xdr:graphicFrame macro="">
      <xdr:nvGraphicFramePr>
        <xdr:cNvPr id="13" name="Chart 12">
          <a:extLst>
            <a:ext uri="{FF2B5EF4-FFF2-40B4-BE49-F238E27FC236}">
              <a16:creationId xmlns:a16="http://schemas.microsoft.com/office/drawing/2014/main" id="{8FD60CEF-696B-261B-BBF5-7AC38EC43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621196</xdr:colOff>
      <xdr:row>188</xdr:row>
      <xdr:rowOff>36444</xdr:rowOff>
    </xdr:from>
    <xdr:to>
      <xdr:col>11</xdr:col>
      <xdr:colOff>99392</xdr:colOff>
      <xdr:row>203</xdr:row>
      <xdr:rowOff>46384</xdr:rowOff>
    </xdr:to>
    <xdr:graphicFrame macro="">
      <xdr:nvGraphicFramePr>
        <xdr:cNvPr id="14" name="Chart 13">
          <a:extLst>
            <a:ext uri="{FF2B5EF4-FFF2-40B4-BE49-F238E27FC236}">
              <a16:creationId xmlns:a16="http://schemas.microsoft.com/office/drawing/2014/main" id="{89973E0C-464C-A40E-37E2-E470F6778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546651</xdr:colOff>
      <xdr:row>209</xdr:row>
      <xdr:rowOff>3312</xdr:rowOff>
    </xdr:from>
    <xdr:to>
      <xdr:col>11</xdr:col>
      <xdr:colOff>546651</xdr:colOff>
      <xdr:row>224</xdr:row>
      <xdr:rowOff>13251</xdr:rowOff>
    </xdr:to>
    <xdr:graphicFrame macro="">
      <xdr:nvGraphicFramePr>
        <xdr:cNvPr id="15" name="Chart 14">
          <a:extLst>
            <a:ext uri="{FF2B5EF4-FFF2-40B4-BE49-F238E27FC236}">
              <a16:creationId xmlns:a16="http://schemas.microsoft.com/office/drawing/2014/main" id="{73A0A73E-9082-D08C-EC8A-41A704021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766142</xdr:colOff>
      <xdr:row>231</xdr:row>
      <xdr:rowOff>77856</xdr:rowOff>
    </xdr:from>
    <xdr:to>
      <xdr:col>11</xdr:col>
      <xdr:colOff>409990</xdr:colOff>
      <xdr:row>246</xdr:row>
      <xdr:rowOff>87795</xdr:rowOff>
    </xdr:to>
    <xdr:graphicFrame macro="">
      <xdr:nvGraphicFramePr>
        <xdr:cNvPr id="17" name="Chart 16">
          <a:extLst>
            <a:ext uri="{FF2B5EF4-FFF2-40B4-BE49-F238E27FC236}">
              <a16:creationId xmlns:a16="http://schemas.microsoft.com/office/drawing/2014/main" id="{B1AD13F2-81D9-5946-C81A-9490B7965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8</xdr:col>
      <xdr:colOff>442953</xdr:colOff>
      <xdr:row>249</xdr:row>
      <xdr:rowOff>45389</xdr:rowOff>
    </xdr:from>
    <xdr:to>
      <xdr:col>11</xdr:col>
      <xdr:colOff>333622</xdr:colOff>
      <xdr:row>264</xdr:row>
      <xdr:rowOff>17642</xdr:rowOff>
    </xdr:to>
    <mc:AlternateContent xmlns:mc="http://schemas.openxmlformats.org/markup-compatibility/2006" xmlns:a14="http://schemas.microsoft.com/office/drawing/2010/main">
      <mc:Choice Requires="a14">
        <xdr:graphicFrame macro="">
          <xdr:nvGraphicFramePr>
            <xdr:cNvPr id="19" name="CommuteDistance">
              <a:extLst>
                <a:ext uri="{FF2B5EF4-FFF2-40B4-BE49-F238E27FC236}">
                  <a16:creationId xmlns:a16="http://schemas.microsoft.com/office/drawing/2014/main" id="{2CB28B6A-209D-C457-BE4B-974BF804138E}"/>
                </a:ext>
              </a:extLst>
            </xdr:cNvPr>
            <xdr:cNvGraphicFramePr/>
          </xdr:nvGraphicFramePr>
          <xdr:xfrm>
            <a:off x="0" y="0"/>
            <a:ext cx="0" cy="0"/>
          </xdr:xfrm>
          <a:graphic>
            <a:graphicData uri="http://schemas.microsoft.com/office/drawing/2010/slicer">
              <sle:slicer xmlns:sle="http://schemas.microsoft.com/office/drawing/2010/slicer" name="CommuteDistance"/>
            </a:graphicData>
          </a:graphic>
        </xdr:graphicFrame>
      </mc:Choice>
      <mc:Fallback xmlns="">
        <xdr:sp macro="" textlink="">
          <xdr:nvSpPr>
            <xdr:cNvPr id="0" name=""/>
            <xdr:cNvSpPr>
              <a:spLocks noTextEdit="1"/>
            </xdr:cNvSpPr>
          </xdr:nvSpPr>
          <xdr:spPr>
            <a:xfrm>
              <a:off x="7143583" y="45417519"/>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575476</xdr:colOff>
      <xdr:row>249</xdr:row>
      <xdr:rowOff>35117</xdr:rowOff>
    </xdr:from>
    <xdr:to>
      <xdr:col>14</xdr:col>
      <xdr:colOff>391602</xdr:colOff>
      <xdr:row>264</xdr:row>
      <xdr:rowOff>7370</xdr:rowOff>
    </xdr:to>
    <mc:AlternateContent xmlns:mc="http://schemas.openxmlformats.org/markup-compatibility/2006" xmlns:a14="http://schemas.microsoft.com/office/drawing/2010/main">
      <mc:Choice Requires="a14">
        <xdr:graphicFrame macro="">
          <xdr:nvGraphicFramePr>
            <xdr:cNvPr id="20" name="EnglishEducation">
              <a:extLst>
                <a:ext uri="{FF2B5EF4-FFF2-40B4-BE49-F238E27FC236}">
                  <a16:creationId xmlns:a16="http://schemas.microsoft.com/office/drawing/2014/main" id="{4551527E-EC94-97A5-D34A-92A4421780D3}"/>
                </a:ext>
              </a:extLst>
            </xdr:cNvPr>
            <xdr:cNvGraphicFramePr/>
          </xdr:nvGraphicFramePr>
          <xdr:xfrm>
            <a:off x="0" y="0"/>
            <a:ext cx="0" cy="0"/>
          </xdr:xfrm>
          <a:graphic>
            <a:graphicData uri="http://schemas.microsoft.com/office/drawing/2010/slicer">
              <sle:slicer xmlns:sle="http://schemas.microsoft.com/office/drawing/2010/slicer" name="EnglishEducation"/>
            </a:graphicData>
          </a:graphic>
        </xdr:graphicFrame>
      </mc:Choice>
      <mc:Fallback xmlns="">
        <xdr:sp macro="" textlink="">
          <xdr:nvSpPr>
            <xdr:cNvPr id="0" name=""/>
            <xdr:cNvSpPr>
              <a:spLocks noTextEdit="1"/>
            </xdr:cNvSpPr>
          </xdr:nvSpPr>
          <xdr:spPr>
            <a:xfrm>
              <a:off x="9214237" y="45407247"/>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277303</xdr:colOff>
      <xdr:row>27</xdr:row>
      <xdr:rowOff>74543</xdr:rowOff>
    </xdr:from>
    <xdr:to>
      <xdr:col>8</xdr:col>
      <xdr:colOff>35451</xdr:colOff>
      <xdr:row>42</xdr:row>
      <xdr:rowOff>46796</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B375014A-5EAB-022C-752F-5AF4A72CE8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801803" y="4994413"/>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30480</xdr:rowOff>
    </xdr:from>
    <xdr:to>
      <xdr:col>20</xdr:col>
      <xdr:colOff>91440</xdr:colOff>
      <xdr:row>3</xdr:row>
      <xdr:rowOff>22860</xdr:rowOff>
    </xdr:to>
    <xdr:sp macro="" textlink="">
      <xdr:nvSpPr>
        <xdr:cNvPr id="4" name="Rectangle: Rounded Corners 3">
          <a:extLst>
            <a:ext uri="{FF2B5EF4-FFF2-40B4-BE49-F238E27FC236}">
              <a16:creationId xmlns:a16="http://schemas.microsoft.com/office/drawing/2014/main" id="{8DEB6C84-8A5F-DCCF-9255-566FE68A743C}"/>
            </a:ext>
          </a:extLst>
        </xdr:cNvPr>
        <xdr:cNvSpPr/>
      </xdr:nvSpPr>
      <xdr:spPr>
        <a:xfrm>
          <a:off x="76200" y="30480"/>
          <a:ext cx="13426440" cy="518160"/>
        </a:xfrm>
        <a:prstGeom prst="roundRect">
          <a:avLst>
            <a:gd name="adj" fmla="val 115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Times New Roman" panose="02020603050405020304" pitchFamily="18" charset="0"/>
              <a:cs typeface="Times New Roman" panose="02020603050405020304" pitchFamily="18" charset="0"/>
            </a:rPr>
            <a:t>Bike Sales Dashboard</a:t>
          </a:r>
        </a:p>
      </xdr:txBody>
    </xdr:sp>
    <xdr:clientData/>
  </xdr:twoCellAnchor>
  <xdr:twoCellAnchor>
    <xdr:from>
      <xdr:col>0</xdr:col>
      <xdr:colOff>45720</xdr:colOff>
      <xdr:row>20</xdr:row>
      <xdr:rowOff>48260</xdr:rowOff>
    </xdr:from>
    <xdr:to>
      <xdr:col>6</xdr:col>
      <xdr:colOff>312420</xdr:colOff>
      <xdr:row>33</xdr:row>
      <xdr:rowOff>20828</xdr:rowOff>
    </xdr:to>
    <xdr:sp macro="" textlink="">
      <xdr:nvSpPr>
        <xdr:cNvPr id="6" name="Rectangle: Rounded Corners 5">
          <a:extLst>
            <a:ext uri="{FF2B5EF4-FFF2-40B4-BE49-F238E27FC236}">
              <a16:creationId xmlns:a16="http://schemas.microsoft.com/office/drawing/2014/main" id="{CCD5D9C0-FAB0-4A06-B7F8-0A833773BBE2}"/>
            </a:ext>
          </a:extLst>
        </xdr:cNvPr>
        <xdr:cNvSpPr/>
      </xdr:nvSpPr>
      <xdr:spPr>
        <a:xfrm>
          <a:off x="45720" y="3553460"/>
          <a:ext cx="4290060" cy="2250948"/>
        </a:xfrm>
        <a:prstGeom prst="roundRect">
          <a:avLst>
            <a:gd name="adj" fmla="val 37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370078</xdr:colOff>
      <xdr:row>20</xdr:row>
      <xdr:rowOff>48260</xdr:rowOff>
    </xdr:from>
    <xdr:to>
      <xdr:col>13</xdr:col>
      <xdr:colOff>320040</xdr:colOff>
      <xdr:row>33</xdr:row>
      <xdr:rowOff>11684</xdr:rowOff>
    </xdr:to>
    <xdr:sp macro="" textlink="">
      <xdr:nvSpPr>
        <xdr:cNvPr id="7" name="Rectangle: Rounded Corners 6">
          <a:extLst>
            <a:ext uri="{FF2B5EF4-FFF2-40B4-BE49-F238E27FC236}">
              <a16:creationId xmlns:a16="http://schemas.microsoft.com/office/drawing/2014/main" id="{62462BA8-E650-40C0-BA3F-C86BA25CECC1}"/>
            </a:ext>
          </a:extLst>
        </xdr:cNvPr>
        <xdr:cNvSpPr/>
      </xdr:nvSpPr>
      <xdr:spPr>
        <a:xfrm>
          <a:off x="4393438" y="3553460"/>
          <a:ext cx="4643882" cy="2241804"/>
        </a:xfrm>
        <a:prstGeom prst="roundRect">
          <a:avLst>
            <a:gd name="adj" fmla="val 37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388621</xdr:colOff>
      <xdr:row>7</xdr:row>
      <xdr:rowOff>22860</xdr:rowOff>
    </xdr:from>
    <xdr:to>
      <xdr:col>20</xdr:col>
      <xdr:colOff>144780</xdr:colOff>
      <xdr:row>19</xdr:row>
      <xdr:rowOff>165028</xdr:rowOff>
    </xdr:to>
    <xdr:sp macro="" textlink="">
      <xdr:nvSpPr>
        <xdr:cNvPr id="8" name="Rectangle: Rounded Corners 7">
          <a:extLst>
            <a:ext uri="{FF2B5EF4-FFF2-40B4-BE49-F238E27FC236}">
              <a16:creationId xmlns:a16="http://schemas.microsoft.com/office/drawing/2014/main" id="{8BF3482F-440B-468E-B04E-2811BB48C215}"/>
            </a:ext>
          </a:extLst>
        </xdr:cNvPr>
        <xdr:cNvSpPr/>
      </xdr:nvSpPr>
      <xdr:spPr>
        <a:xfrm>
          <a:off x="9105901" y="1249680"/>
          <a:ext cx="4450079" cy="2245288"/>
        </a:xfrm>
        <a:prstGeom prst="roundRect">
          <a:avLst>
            <a:gd name="adj" fmla="val 37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7</xdr:row>
      <xdr:rowOff>22860</xdr:rowOff>
    </xdr:from>
    <xdr:to>
      <xdr:col>6</xdr:col>
      <xdr:colOff>296997</xdr:colOff>
      <xdr:row>19</xdr:row>
      <xdr:rowOff>152400</xdr:rowOff>
    </xdr:to>
    <xdr:sp macro="" textlink="">
      <xdr:nvSpPr>
        <xdr:cNvPr id="9" name="Rectangle: Rounded Corners 8">
          <a:extLst>
            <a:ext uri="{FF2B5EF4-FFF2-40B4-BE49-F238E27FC236}">
              <a16:creationId xmlns:a16="http://schemas.microsoft.com/office/drawing/2014/main" id="{AD20148A-5B6C-4E99-86F4-CF6F8038507A}"/>
            </a:ext>
          </a:extLst>
        </xdr:cNvPr>
        <xdr:cNvSpPr/>
      </xdr:nvSpPr>
      <xdr:spPr>
        <a:xfrm>
          <a:off x="76200" y="1249680"/>
          <a:ext cx="4244157" cy="2232660"/>
        </a:xfrm>
        <a:prstGeom prst="roundRect">
          <a:avLst>
            <a:gd name="adj" fmla="val 37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371691</xdr:colOff>
      <xdr:row>7</xdr:row>
      <xdr:rowOff>22860</xdr:rowOff>
    </xdr:from>
    <xdr:to>
      <xdr:col>13</xdr:col>
      <xdr:colOff>313928</xdr:colOff>
      <xdr:row>19</xdr:row>
      <xdr:rowOff>161544</xdr:rowOff>
    </xdr:to>
    <xdr:sp macro="" textlink="">
      <xdr:nvSpPr>
        <xdr:cNvPr id="10" name="Rectangle: Rounded Corners 9">
          <a:extLst>
            <a:ext uri="{FF2B5EF4-FFF2-40B4-BE49-F238E27FC236}">
              <a16:creationId xmlns:a16="http://schemas.microsoft.com/office/drawing/2014/main" id="{A1517AEA-EDA4-4E64-A04A-757D5DFB3ACF}"/>
            </a:ext>
          </a:extLst>
        </xdr:cNvPr>
        <xdr:cNvSpPr/>
      </xdr:nvSpPr>
      <xdr:spPr>
        <a:xfrm>
          <a:off x="4395051" y="1249680"/>
          <a:ext cx="4636157" cy="2241804"/>
        </a:xfrm>
        <a:prstGeom prst="roundRect">
          <a:avLst>
            <a:gd name="adj" fmla="val 37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403860</xdr:colOff>
      <xdr:row>20</xdr:row>
      <xdr:rowOff>48260</xdr:rowOff>
    </xdr:from>
    <xdr:to>
      <xdr:col>20</xdr:col>
      <xdr:colOff>182880</xdr:colOff>
      <xdr:row>33</xdr:row>
      <xdr:rowOff>11684</xdr:rowOff>
    </xdr:to>
    <xdr:sp macro="" textlink="">
      <xdr:nvSpPr>
        <xdr:cNvPr id="11" name="Rectangle: Rounded Corners 10">
          <a:extLst>
            <a:ext uri="{FF2B5EF4-FFF2-40B4-BE49-F238E27FC236}">
              <a16:creationId xmlns:a16="http://schemas.microsoft.com/office/drawing/2014/main" id="{CA2B5A35-A24F-49CE-B934-41722B4A576D}"/>
            </a:ext>
          </a:extLst>
        </xdr:cNvPr>
        <xdr:cNvSpPr/>
      </xdr:nvSpPr>
      <xdr:spPr>
        <a:xfrm>
          <a:off x="9121140" y="3553460"/>
          <a:ext cx="4472940" cy="2241804"/>
        </a:xfrm>
        <a:prstGeom prst="roundRect">
          <a:avLst>
            <a:gd name="adj" fmla="val 371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3</xdr:row>
      <xdr:rowOff>76200</xdr:rowOff>
    </xdr:from>
    <xdr:to>
      <xdr:col>2</xdr:col>
      <xdr:colOff>505865</xdr:colOff>
      <xdr:row>6</xdr:row>
      <xdr:rowOff>115692</xdr:rowOff>
    </xdr:to>
    <xdr:sp macro="" textlink="Pivots!A258">
      <xdr:nvSpPr>
        <xdr:cNvPr id="17" name="TextBox 16">
          <a:extLst>
            <a:ext uri="{FF2B5EF4-FFF2-40B4-BE49-F238E27FC236}">
              <a16:creationId xmlns:a16="http://schemas.microsoft.com/office/drawing/2014/main" id="{F9011197-F64B-D30D-8A2E-0A036136D7C8}"/>
            </a:ext>
          </a:extLst>
        </xdr:cNvPr>
        <xdr:cNvSpPr txBox="1"/>
      </xdr:nvSpPr>
      <xdr:spPr>
        <a:xfrm>
          <a:off x="76200" y="601980"/>
          <a:ext cx="1770785" cy="565272"/>
        </a:xfrm>
        <a:prstGeom prst="rect">
          <a:avLst/>
        </a:prstGeom>
        <a:solidFill>
          <a:schemeClr val="accent4">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1">
                  <a:lumMod val="40000"/>
                  <a:lumOff val="60000"/>
                </a:schemeClr>
              </a:solidFill>
              <a:latin typeface="Aptos Narrow"/>
            </a:rPr>
            <a:t>Total Customers</a:t>
          </a:r>
          <a:endParaRPr lang="en-US" sz="1200" b="1" i="0" u="none" strike="noStrike">
            <a:solidFill>
              <a:schemeClr val="accent6">
                <a:lumMod val="20000"/>
                <a:lumOff val="80000"/>
              </a:schemeClr>
            </a:solidFill>
            <a:latin typeface="Aptos Narrow"/>
          </a:endParaRPr>
        </a:p>
        <a:p>
          <a:pPr algn="ctr"/>
          <a:fld id="{3B1383D6-FF93-450F-822F-DF2B7EBDF651}" type="TxLink">
            <a:rPr lang="en-US" sz="1200" b="1" i="0" u="none" strike="noStrike">
              <a:solidFill>
                <a:schemeClr val="accent6">
                  <a:lumMod val="20000"/>
                  <a:lumOff val="80000"/>
                </a:schemeClr>
              </a:solidFill>
              <a:latin typeface="Aptos Narrow"/>
            </a:rPr>
            <a:pPr algn="ctr"/>
            <a:t>18485</a:t>
          </a:fld>
          <a:endParaRPr lang="en-US" sz="1200" b="1">
            <a:solidFill>
              <a:schemeClr val="accent6">
                <a:lumMod val="20000"/>
                <a:lumOff val="80000"/>
              </a:schemeClr>
            </a:solidFill>
          </a:endParaRPr>
        </a:p>
      </xdr:txBody>
    </xdr:sp>
    <xdr:clientData/>
  </xdr:twoCellAnchor>
  <xdr:twoCellAnchor>
    <xdr:from>
      <xdr:col>5</xdr:col>
      <xdr:colOff>622384</xdr:colOff>
      <xdr:row>3</xdr:row>
      <xdr:rowOff>76200</xdr:rowOff>
    </xdr:from>
    <xdr:to>
      <xdr:col>8</xdr:col>
      <xdr:colOff>438633</xdr:colOff>
      <xdr:row>6</xdr:row>
      <xdr:rowOff>115692</xdr:rowOff>
    </xdr:to>
    <xdr:sp macro="" textlink="Pivots!B258">
      <xdr:nvSpPr>
        <xdr:cNvPr id="18" name="TextBox 17">
          <a:extLst>
            <a:ext uri="{FF2B5EF4-FFF2-40B4-BE49-F238E27FC236}">
              <a16:creationId xmlns:a16="http://schemas.microsoft.com/office/drawing/2014/main" id="{FE3B922D-A21D-4DF4-82CF-2D459564F70A}"/>
            </a:ext>
          </a:extLst>
        </xdr:cNvPr>
        <xdr:cNvSpPr txBox="1"/>
      </xdr:nvSpPr>
      <xdr:spPr>
        <a:xfrm>
          <a:off x="3975184" y="601980"/>
          <a:ext cx="1827929" cy="565272"/>
        </a:xfrm>
        <a:prstGeom prst="rect">
          <a:avLst/>
        </a:prstGeom>
        <a:solidFill>
          <a:schemeClr val="accent4">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accent1">
                  <a:lumMod val="40000"/>
                  <a:lumOff val="60000"/>
                </a:schemeClr>
              </a:solidFill>
              <a:latin typeface="Aptos Narrow"/>
              <a:ea typeface="+mn-ea"/>
              <a:cs typeface="+mn-cs"/>
            </a:rPr>
            <a:t>Total Sales</a:t>
          </a:r>
        </a:p>
        <a:p>
          <a:pPr marL="0" indent="0" algn="ctr"/>
          <a:fld id="{8F8AEB18-FBF4-4A6E-A93F-1FEB1B473BFE}" type="TxLink">
            <a:rPr lang="en-US" sz="1200" b="1" i="0" u="none" strike="noStrike">
              <a:solidFill>
                <a:schemeClr val="accent6">
                  <a:lumMod val="20000"/>
                  <a:lumOff val="80000"/>
                </a:schemeClr>
              </a:solidFill>
              <a:latin typeface="Aptos Narrow"/>
              <a:ea typeface="+mn-ea"/>
              <a:cs typeface="+mn-cs"/>
            </a:rPr>
            <a:pPr marL="0" indent="0" algn="ctr"/>
            <a:t>$186,017</a:t>
          </a:fld>
          <a:endParaRPr lang="en-US" sz="1200" b="1" i="0" u="none" strike="noStrike">
            <a:solidFill>
              <a:schemeClr val="accent6">
                <a:lumMod val="20000"/>
                <a:lumOff val="80000"/>
              </a:schemeClr>
            </a:solidFill>
            <a:latin typeface="Aptos Narrow"/>
            <a:ea typeface="+mn-ea"/>
            <a:cs typeface="+mn-cs"/>
          </a:endParaRPr>
        </a:p>
      </xdr:txBody>
    </xdr:sp>
    <xdr:clientData/>
  </xdr:twoCellAnchor>
  <xdr:twoCellAnchor>
    <xdr:from>
      <xdr:col>8</xdr:col>
      <xdr:colOff>615002</xdr:colOff>
      <xdr:row>3</xdr:row>
      <xdr:rowOff>76200</xdr:rowOff>
    </xdr:from>
    <xdr:to>
      <xdr:col>11</xdr:col>
      <xdr:colOff>378783</xdr:colOff>
      <xdr:row>6</xdr:row>
      <xdr:rowOff>115692</xdr:rowOff>
    </xdr:to>
    <xdr:sp macro="" textlink="Pivots!C258">
      <xdr:nvSpPr>
        <xdr:cNvPr id="19" name="TextBox 18">
          <a:extLst>
            <a:ext uri="{FF2B5EF4-FFF2-40B4-BE49-F238E27FC236}">
              <a16:creationId xmlns:a16="http://schemas.microsoft.com/office/drawing/2014/main" id="{41D82907-4CA5-4FC7-806E-88A1ACA2D521}"/>
            </a:ext>
          </a:extLst>
        </xdr:cNvPr>
        <xdr:cNvSpPr txBox="1"/>
      </xdr:nvSpPr>
      <xdr:spPr>
        <a:xfrm>
          <a:off x="5979482" y="601980"/>
          <a:ext cx="1775461" cy="565272"/>
        </a:xfrm>
        <a:prstGeom prst="rect">
          <a:avLst/>
        </a:prstGeom>
        <a:solidFill>
          <a:schemeClr val="accent4">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accent1">
                  <a:lumMod val="40000"/>
                  <a:lumOff val="60000"/>
                </a:schemeClr>
              </a:solidFill>
              <a:latin typeface="Aptos Narrow"/>
              <a:ea typeface="+mn-ea"/>
              <a:cs typeface="+mn-cs"/>
            </a:rPr>
            <a:t>Total Margin</a:t>
          </a:r>
        </a:p>
        <a:p>
          <a:pPr marL="0" indent="0" algn="ctr"/>
          <a:fld id="{7CBEDF7B-57D9-40C9-A1E3-7A8609BE9A6F}" type="TxLink">
            <a:rPr lang="en-US" sz="1200" b="1" i="0" u="none" strike="noStrike">
              <a:solidFill>
                <a:schemeClr val="accent6">
                  <a:lumMod val="20000"/>
                  <a:lumOff val="80000"/>
                </a:schemeClr>
              </a:solidFill>
              <a:latin typeface="Aptos Narrow"/>
              <a:ea typeface="+mn-ea"/>
              <a:cs typeface="+mn-cs"/>
            </a:rPr>
            <a:pPr marL="0" indent="0" algn="ctr"/>
            <a:t>$90,038</a:t>
          </a:fld>
          <a:endParaRPr lang="en-US" sz="1200" b="1" i="0" u="none" strike="noStrike">
            <a:solidFill>
              <a:schemeClr val="accent6">
                <a:lumMod val="20000"/>
                <a:lumOff val="80000"/>
              </a:schemeClr>
            </a:solidFill>
            <a:latin typeface="Aptos Narrow"/>
            <a:ea typeface="+mn-ea"/>
            <a:cs typeface="+mn-cs"/>
          </a:endParaRPr>
        </a:p>
      </xdr:txBody>
    </xdr:sp>
    <xdr:clientData/>
  </xdr:twoCellAnchor>
  <xdr:twoCellAnchor>
    <xdr:from>
      <xdr:col>3</xdr:col>
      <xdr:colOff>11674</xdr:colOff>
      <xdr:row>3</xdr:row>
      <xdr:rowOff>76200</xdr:rowOff>
    </xdr:from>
    <xdr:to>
      <xdr:col>5</xdr:col>
      <xdr:colOff>446015</xdr:colOff>
      <xdr:row>6</xdr:row>
      <xdr:rowOff>115692</xdr:rowOff>
    </xdr:to>
    <xdr:sp macro="" textlink="Pivots!D258">
      <xdr:nvSpPr>
        <xdr:cNvPr id="20" name="TextBox 19">
          <a:extLst>
            <a:ext uri="{FF2B5EF4-FFF2-40B4-BE49-F238E27FC236}">
              <a16:creationId xmlns:a16="http://schemas.microsoft.com/office/drawing/2014/main" id="{A88B04AA-36C3-43F8-BF6D-154D3C0D3BF4}"/>
            </a:ext>
          </a:extLst>
        </xdr:cNvPr>
        <xdr:cNvSpPr txBox="1"/>
      </xdr:nvSpPr>
      <xdr:spPr>
        <a:xfrm>
          <a:off x="2023354" y="601980"/>
          <a:ext cx="1775461" cy="565272"/>
        </a:xfrm>
        <a:prstGeom prst="rect">
          <a:avLst/>
        </a:prstGeom>
        <a:solidFill>
          <a:schemeClr val="accent4">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accent1">
                  <a:lumMod val="40000"/>
                  <a:lumOff val="60000"/>
                </a:schemeClr>
              </a:solidFill>
              <a:latin typeface="Aptos Narrow"/>
              <a:ea typeface="+mn-ea"/>
              <a:cs typeface="+mn-cs"/>
            </a:rPr>
            <a:t>Total Orders</a:t>
          </a:r>
        </a:p>
        <a:p>
          <a:pPr marL="0" indent="0" algn="ctr"/>
          <a:fld id="{233960A8-761A-4582-AB0D-5DC06905D465}" type="TxLink">
            <a:rPr lang="en-US" sz="1200" b="1" i="0" u="none" strike="noStrike">
              <a:solidFill>
                <a:schemeClr val="accent6">
                  <a:lumMod val="20000"/>
                  <a:lumOff val="80000"/>
                </a:schemeClr>
              </a:solidFill>
              <a:latin typeface="Aptos Narrow"/>
              <a:ea typeface="+mn-ea"/>
              <a:cs typeface="+mn-cs"/>
            </a:rPr>
            <a:pPr marL="0" indent="0" algn="ctr"/>
            <a:t>2372</a:t>
          </a:fld>
          <a:endParaRPr lang="en-US" sz="1200" b="1" i="0" u="none" strike="noStrike">
            <a:solidFill>
              <a:schemeClr val="accent6">
                <a:lumMod val="20000"/>
                <a:lumOff val="80000"/>
              </a:schemeClr>
            </a:solidFill>
            <a:latin typeface="Aptos Narrow"/>
            <a:ea typeface="+mn-ea"/>
            <a:cs typeface="+mn-cs"/>
          </a:endParaRPr>
        </a:p>
      </xdr:txBody>
    </xdr:sp>
    <xdr:clientData/>
  </xdr:twoCellAnchor>
  <xdr:twoCellAnchor>
    <xdr:from>
      <xdr:col>11</xdr:col>
      <xdr:colOff>555152</xdr:colOff>
      <xdr:row>3</xdr:row>
      <xdr:rowOff>76200</xdr:rowOff>
    </xdr:from>
    <xdr:to>
      <xdr:col>14</xdr:col>
      <xdr:colOff>318933</xdr:colOff>
      <xdr:row>6</xdr:row>
      <xdr:rowOff>114300</xdr:rowOff>
    </xdr:to>
    <xdr:sp macro="" textlink="Pivots!E258">
      <xdr:nvSpPr>
        <xdr:cNvPr id="21" name="TextBox 20">
          <a:extLst>
            <a:ext uri="{FF2B5EF4-FFF2-40B4-BE49-F238E27FC236}">
              <a16:creationId xmlns:a16="http://schemas.microsoft.com/office/drawing/2014/main" id="{ED9A8A36-E4D8-468A-8BC1-44E195215909}"/>
            </a:ext>
          </a:extLst>
        </xdr:cNvPr>
        <xdr:cNvSpPr txBox="1"/>
      </xdr:nvSpPr>
      <xdr:spPr>
        <a:xfrm>
          <a:off x="7931312" y="601980"/>
          <a:ext cx="1775461" cy="563880"/>
        </a:xfrm>
        <a:prstGeom prst="rect">
          <a:avLst/>
        </a:prstGeom>
        <a:solidFill>
          <a:schemeClr val="accent4">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accent1">
                  <a:lumMod val="40000"/>
                  <a:lumOff val="60000"/>
                </a:schemeClr>
              </a:solidFill>
              <a:latin typeface="Aptos Narrow"/>
              <a:ea typeface="+mn-ea"/>
              <a:cs typeface="+mn-cs"/>
            </a:rPr>
            <a:t>Average Unit Price</a:t>
          </a:r>
        </a:p>
        <a:p>
          <a:pPr marL="0" indent="0" algn="ctr"/>
          <a:fld id="{B78FDD22-8C1E-42BC-B9D3-5F41CF4A1B2B}" type="TxLink">
            <a:rPr lang="en-US" sz="1200" b="1" i="0" u="none" strike="noStrike">
              <a:solidFill>
                <a:schemeClr val="accent6">
                  <a:lumMod val="20000"/>
                  <a:lumOff val="80000"/>
                </a:schemeClr>
              </a:solidFill>
              <a:latin typeface="Aptos Narrow"/>
              <a:ea typeface="+mn-ea"/>
              <a:cs typeface="+mn-cs"/>
            </a:rPr>
            <a:pPr marL="0" indent="0" algn="ctr"/>
            <a:t>$78.01</a:t>
          </a:fld>
          <a:endParaRPr lang="en-US" sz="1200" b="1" i="0" u="none" strike="noStrike">
            <a:solidFill>
              <a:schemeClr val="accent6">
                <a:lumMod val="20000"/>
                <a:lumOff val="80000"/>
              </a:schemeClr>
            </a:solidFill>
            <a:latin typeface="Aptos Narrow"/>
            <a:ea typeface="+mn-ea"/>
            <a:cs typeface="+mn-cs"/>
          </a:endParaRPr>
        </a:p>
      </xdr:txBody>
    </xdr:sp>
    <xdr:clientData/>
  </xdr:twoCellAnchor>
  <xdr:twoCellAnchor>
    <xdr:from>
      <xdr:col>0</xdr:col>
      <xdr:colOff>15240</xdr:colOff>
      <xdr:row>20</xdr:row>
      <xdr:rowOff>101601</xdr:rowOff>
    </xdr:from>
    <xdr:to>
      <xdr:col>6</xdr:col>
      <xdr:colOff>259080</xdr:colOff>
      <xdr:row>32</xdr:row>
      <xdr:rowOff>160020</xdr:rowOff>
    </xdr:to>
    <xdr:graphicFrame macro="">
      <xdr:nvGraphicFramePr>
        <xdr:cNvPr id="22" name="Chart 21">
          <a:extLst>
            <a:ext uri="{FF2B5EF4-FFF2-40B4-BE49-F238E27FC236}">
              <a16:creationId xmlns:a16="http://schemas.microsoft.com/office/drawing/2014/main" id="{01E6EE18-5A19-4C21-BE61-2B5A9AA80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7</xdr:row>
      <xdr:rowOff>114300</xdr:rowOff>
    </xdr:from>
    <xdr:to>
      <xdr:col>6</xdr:col>
      <xdr:colOff>297180</xdr:colOff>
      <xdr:row>19</xdr:row>
      <xdr:rowOff>121920</xdr:rowOff>
    </xdr:to>
    <xdr:graphicFrame macro="">
      <xdr:nvGraphicFramePr>
        <xdr:cNvPr id="23" name="Chart 22">
          <a:extLst>
            <a:ext uri="{FF2B5EF4-FFF2-40B4-BE49-F238E27FC236}">
              <a16:creationId xmlns:a16="http://schemas.microsoft.com/office/drawing/2014/main" id="{F38E4B1C-C30C-4312-899F-A10D47DA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358140</xdr:colOff>
      <xdr:row>20</xdr:row>
      <xdr:rowOff>38100</xdr:rowOff>
    </xdr:from>
    <xdr:to>
      <xdr:col>13</xdr:col>
      <xdr:colOff>289560</xdr:colOff>
      <xdr:row>32</xdr:row>
      <xdr:rowOff>160020</xdr:rowOff>
    </xdr:to>
    <xdr:graphicFrame macro="">
      <xdr:nvGraphicFramePr>
        <xdr:cNvPr id="24" name="Chart 23">
          <a:extLst>
            <a:ext uri="{FF2B5EF4-FFF2-40B4-BE49-F238E27FC236}">
              <a16:creationId xmlns:a16="http://schemas.microsoft.com/office/drawing/2014/main" id="{9DC262EF-0DE7-4B29-A1DE-498A46FFE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434340</xdr:colOff>
      <xdr:row>7</xdr:row>
      <xdr:rowOff>30480</xdr:rowOff>
    </xdr:from>
    <xdr:to>
      <xdr:col>20</xdr:col>
      <xdr:colOff>121920</xdr:colOff>
      <xdr:row>19</xdr:row>
      <xdr:rowOff>167640</xdr:rowOff>
    </xdr:to>
    <xdr:graphicFrame macro="">
      <xdr:nvGraphicFramePr>
        <xdr:cNvPr id="25" name="Chart 24">
          <a:extLst>
            <a:ext uri="{FF2B5EF4-FFF2-40B4-BE49-F238E27FC236}">
              <a16:creationId xmlns:a16="http://schemas.microsoft.com/office/drawing/2014/main" id="{8A1CCC4B-536F-401B-B696-487F938FD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502920</xdr:colOff>
      <xdr:row>20</xdr:row>
      <xdr:rowOff>68580</xdr:rowOff>
    </xdr:from>
    <xdr:to>
      <xdr:col>20</xdr:col>
      <xdr:colOff>220980</xdr:colOff>
      <xdr:row>32</xdr:row>
      <xdr:rowOff>152400</xdr:rowOff>
    </xdr:to>
    <xdr:graphicFrame macro="">
      <xdr:nvGraphicFramePr>
        <xdr:cNvPr id="26" name="Chart 25">
          <a:extLst>
            <a:ext uri="{FF2B5EF4-FFF2-40B4-BE49-F238E27FC236}">
              <a16:creationId xmlns:a16="http://schemas.microsoft.com/office/drawing/2014/main" id="{DDBD53D4-BEB8-461A-B6B6-E0319A089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354239</xdr:colOff>
      <xdr:row>6</xdr:row>
      <xdr:rowOff>152400</xdr:rowOff>
    </xdr:from>
    <xdr:to>
      <xdr:col>13</xdr:col>
      <xdr:colOff>289560</xdr:colOff>
      <xdr:row>19</xdr:row>
      <xdr:rowOff>121920</xdr:rowOff>
    </xdr:to>
    <xdr:graphicFrame macro="">
      <xdr:nvGraphicFramePr>
        <xdr:cNvPr id="27" name="Chart 26">
          <a:extLst>
            <a:ext uri="{FF2B5EF4-FFF2-40B4-BE49-F238E27FC236}">
              <a16:creationId xmlns:a16="http://schemas.microsoft.com/office/drawing/2014/main" id="{5200A9BC-A3C3-4AB2-8F30-775F39BB9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495300</xdr:colOff>
      <xdr:row>3</xdr:row>
      <xdr:rowOff>76200</xdr:rowOff>
    </xdr:from>
    <xdr:to>
      <xdr:col>20</xdr:col>
      <xdr:colOff>99060</xdr:colOff>
      <xdr:row>6</xdr:row>
      <xdr:rowOff>137159</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9F41CDAE-ED4B-4EEB-8688-D95CDEA88C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883140" y="601980"/>
              <a:ext cx="3627120" cy="58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4236109" createdVersion="5" refreshedVersion="8" minRefreshableVersion="3" recordCount="0" supportSubquery="1" supportAdvancedDrill="1" xr:uid="{0A66F799-B8B3-4F8B-A333-F80B8EB4B05A}">
  <cacheSource type="external" connectionId="5"/>
  <cacheFields count="5">
    <cacheField name="[Customers].[Gender].[Gender]" caption="Gender" numFmtId="0" hierarchy="21" level="1">
      <sharedItems count="2">
        <s v="Female"/>
        <s v="Male"/>
      </sharedItems>
    </cacheField>
    <cacheField name="[Product].[SubCategory].[SubCategory]" caption="SubCategory" numFmtId="0" hierarchy="54" level="1">
      <sharedItems count="4">
        <s v="Road Bikes"/>
        <s v="Mountain Bikes" u="1"/>
        <s v="Mountain Frames" u="1"/>
        <s v="Road Frames" u="1"/>
      </sharedItems>
    </cacheField>
    <cacheField name="[Calender].[Date (Year)].[Date (Year)]" caption="Date (Year)" numFmtId="0" hierarchy="13" level="1">
      <sharedItems count="4">
        <s v="2001"/>
        <s v="2002"/>
        <s v="2003"/>
        <s v="2004"/>
      </sharedItems>
    </cacheField>
    <cacheField name="[Measures].[Sum of SalesAmt]" caption="Sum of SalesAmt" numFmtId="0" hierarchy="74" level="32767"/>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2" memberValueDatatype="7" unbalanced="0"/>
    <cacheHierarchy uniqueName="[Calender].[DayNameOfWeek]" caption="DayNameOfWeek" attribute="1" defaultMemberUniqueName="[Calender].[DayNameOfWeek].[All]" allUniqueName="[Calender].[DayNameOfWeek].[All]" dimensionUniqueName="[Calender]" displayFolder="" count="2" memberValueDatatype="130" unbalanced="0"/>
    <cacheHierarchy uniqueName="[Calender].[WeekNumberOfYear]" caption="WeekNumberOfYear" attribute="1" defaultMemberUniqueName="[Calender].[WeekNumberOfYear].[All]" allUniqueName="[Calender].[WeekNumberOfYear].[All]" dimensionUniqueName="[Calender]" displayFolder="" count="2" memberValueDatatype="20" unbalanced="0"/>
    <cacheHierarchy uniqueName="[Calender].[CalendarYear]" caption="CalendarYear" attribute="1" defaultMemberUniqueName="[Calender].[CalendarYear].[All]" allUniqueName="[Calender].[CalendarYear].[All]" dimensionUniqueName="[Calender]" displayFolder="" count="2" memberValueDatatype="20" unbalanced="0"/>
    <cacheHierarchy uniqueName="[Calender].[DayNumberOfMonth]" caption="DayNumberOfMonth" attribute="1" defaultMemberUniqueName="[Calender].[DayNumberOfMonth].[All]" allUniqueName="[Calender].[DayNumberOfMonth].[All]" dimensionUniqueName="[Calender]" displayFolder="" count="2" memberValueDatatype="20" unbalanced="0"/>
    <cacheHierarchy uniqueName="[Calender].[DayNumberOfWeek]" caption="DayNumberOfWeek" attribute="1" defaultMemberUniqueName="[Calender].[DayNumberOfWeek].[All]" allUniqueName="[Calender].[DayNumberOfWeek].[All]" dimensionUniqueName="[Calender]" displayFolder="" count="2" memberValueDatatype="20" unbalanced="0"/>
    <cacheHierarchy uniqueName="[Calender].[MonthName]" caption="MonthName" attribute="1" defaultMemberUniqueName="[Calender].[MonthName].[All]" allUniqueName="[Calender].[MonthName].[All]" dimensionUniqueName="[Calender]" displayFolder="" count="2" memberValueDatatype="130" unbalanced="0"/>
    <cacheHierarchy uniqueName="[Calender].[MonthNumberOfYear]" caption="MonthNumberOfYear" attribute="1" defaultMemberUniqueName="[Calender].[MonthNumberOfYear].[All]" allUniqueName="[Calender].[MonthNumberOfYear].[All]" dimensionUniqueName="[Calender]" displayFolder="" count="2" memberValueDatatype="20" unbalanced="0"/>
    <cacheHierarchy uniqueName="[Calender].[CalendarQuarter]" caption="CalendarQuarter" attribute="1" defaultMemberUniqueName="[Calender].[CalendarQuarter].[All]" allUniqueName="[Calender].[CalendarQuarter].[All]" dimensionUniqueName="[Calender]" displayFolder="" count="2" memberValueDatatype="20" unbalanced="0"/>
    <cacheHierarchy uniqueName="[Calender].[CalendarSemester]" caption="CalendarSemester" attribute="1" defaultMemberUniqueName="[Calender].[CalendarSemester].[All]" allUniqueName="[Calender].[CalendarSemester].[All]" dimensionUniqueName="[Calender]" displayFolder="" count="2" memberValueDatatype="20" unbalanced="0"/>
    <cacheHierarchy uniqueName="[Calender].[FiscalQuarter]" caption="FiscalQuarter" attribute="1" defaultMemberUniqueName="[Calender].[FiscalQuarter].[All]" allUniqueName="[Calender].[FiscalQuarter].[All]" dimensionUniqueName="[Calender]" displayFolder="" count="2" memberValueDatatype="20" unbalanced="0"/>
    <cacheHierarchy uniqueName="[Calender].[FiscalYear]" caption="FiscalYear" attribute="1" defaultMemberUniqueName="[Calender].[FiscalYear].[All]" allUniqueName="[Calender].[FiscalYear].[All]" dimensionUniqueName="[Calender]" displayFolder="" count="2" memberValueDatatype="20" unbalanced="0"/>
    <cacheHierarchy uniqueName="[Calender].[FiscalSemester]" caption="FiscalSemester" attribute="1" defaultMemberUniqueName="[Calender].[FiscalSemester].[All]" allUniqueName="[Calender].[FiscalSemester].[All]" dimensionUniqueName="[Calender]" displayFolder="" count="2"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cacheHierarchy uniqueName="[Customers].[CustomerKey]" caption="CustomerKey" attribute="1" defaultMemberUniqueName="[Customers].[CustomerKey].[All]" allUniqueName="[Customers].[CustomerKey].[All]" dimensionUniqueName="[Customers]" displayFolder="" count="2" memberValueDatatype="20" unbalanced="0"/>
    <cacheHierarchy uniqueName="[Customers].[GeographyKey]" caption="GeographyKey" attribute="1" defaultMemberUniqueName="[Customers].[GeographyKey].[All]" allUniqueName="[Customers].[GeographyKey].[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BirthDate]" caption="BirthDate" attribute="1" time="1" defaultMemberUniqueName="[Customers].[BirthDate].[All]" allUniqueName="[Customers].[BirthDate].[All]" dimensionUniqueName="[Customers]" displayFolder="" count="2"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EmailAddress]" caption="EmailAddress" attribute="1" defaultMemberUniqueName="[Customers].[EmailAddress].[All]" allUniqueName="[Customers].[EmailAddress].[All]" dimensionUniqueName="[Customers]" displayFolder="" count="2" memberValueDatatype="130" unbalanced="0"/>
    <cacheHierarchy uniqueName="[Customers].[YearlyIncome]" caption="YearlyIncome" attribute="1" defaultMemberUniqueName="[Customers].[YearlyIncome].[All]" allUniqueName="[Customers].[YearlyIncome].[All]" dimensionUniqueName="[Customers]" displayFolder="" count="2" memberValueDatatype="5" unbalanced="0"/>
    <cacheHierarchy uniqueName="[Customers].[TotalChildren]" caption="TotalChildren" attribute="1" defaultMemberUniqueName="[Customers].[TotalChildren].[All]" allUniqueName="[Customers].[TotalChildren].[All]" dimensionUniqueName="[Customers]" displayFolder="" count="2" memberValueDatatype="20" unbalanced="0"/>
    <cacheHierarchy uniqueName="[Customers].[NumberChildrenAtHome]" caption="NumberChildrenAtHome" attribute="1" defaultMemberUniqueName="[Customers].[NumberChildrenAtHome].[All]" allUniqueName="[Customers].[NumberChildrenAtHome].[All]" dimensionUniqueName="[Customers]" displayFolder="" count="2"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2" memberValueDatatype="130" unbalanced="0"/>
    <cacheHierarchy uniqueName="[Customers].[HouseOwnerFlag]" caption="HouseOwnerFlag" attribute="1" defaultMemberUniqueName="[Customers].[HouseOwnerFlag].[All]" allUniqueName="[Customers].[HouseOwnerFlag].[All]" dimensionUniqueName="[Customers]" displayFolder="" count="2" memberValueDatatype="20" unbalanced="0"/>
    <cacheHierarchy uniqueName="[Customers].[NumberCarsOwned]" caption="NumberCarsOwned" attribute="1" defaultMemberUniqueName="[Customers].[NumberCarsOwned].[All]" allUniqueName="[Customers].[NumberCarsOwned].[All]" dimensionUniqueName="[Customers]" displayFolder="" count="2" memberValueDatatype="2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DateFirstPurchase]" caption="DateFirstPurchase" attribute="1" time="1" defaultMemberUniqueName="[Customers].[DateFirstPurchase].[All]" allUniqueName="[Customers].[DateFirstPurchase].[All]" dimensionUniqueName="[Customers]" displayFolder="" count="2" memberValueDatatype="7" unbalanced="0"/>
    <cacheHierarchy uniqueName="[Customers].[CommuteDistance]" caption="CommuteDistance" attribute="1" defaultMemberUniqueName="[Customers].[CommuteDistance].[All]" allUniqueName="[Customers].[CommuteDistance].[All]" dimensionUniqueName="[Customers]" displayFolder="" count="2" memberValueDatatype="130" unbalanced="0"/>
    <cacheHierarchy uniqueName="[Product].[ProductKey]" caption="ProductKey" attribute="1" defaultMemberUniqueName="[Product].[ProductKey].[All]" allUniqueName="[Product].[ProductKey].[All]" dimensionUniqueName="[Product]" displayFolder="" count="2" memberValueDatatype="20" unbalanced="0"/>
    <cacheHierarchy uniqueName="[Product].[StandardCost]" caption="StandardCost" attribute="1" defaultMemberUniqueName="[Product].[StandardCost].[All]" allUniqueName="[Product].[StandardCost].[All]" dimensionUniqueName="[Product]" displayFolder="" count="2" memberValueDatatype="5" unbalanced="0"/>
    <cacheHierarchy uniqueName="[Product].[FinishedGoodsFlag]" caption="FinishedGoodsFlag" attribute="1" defaultMemberUniqueName="[Product].[FinishedGoodsFlag].[All]" allUniqueName="[Product].[FinishedGoodsFlag].[All]" dimensionUniqueName="[Product]" displayFolder="" count="2" memberValueDatatype="11" unbalanced="0"/>
    <cacheHierarchy uniqueName="[Product].[Color]" caption="Color" attribute="1" defaultMemberUniqueName="[Product].[Color].[All]" allUniqueName="[Product].[Color].[All]" dimensionUniqueName="[Product]" displayFolder="" count="2" memberValueDatatype="130" unbalanced="0"/>
    <cacheHierarchy uniqueName="[Product].[Weight]" caption="Weight" attribute="1" defaultMemberUniqueName="[Product].[Weight].[All]" allUniqueName="[Product].[Weight].[All]" dimensionUniqueName="[Product]" displayFolder="" count="2" memberValueDatatype="5" unbalanced="0"/>
    <cacheHierarchy uniqueName="[Product].[SafetyStockLevel]" caption="SafetyStockLevel" attribute="1" defaultMemberUniqueName="[Product].[SafetyStockLevel].[All]" allUniqueName="[Product].[SafetyStockLevel].[All]" dimensionUniqueName="[Product]" displayFolder="" count="2" memberValueDatatype="20" unbalanced="0"/>
    <cacheHierarchy uniqueName="[Product].[ReorderPoint]" caption="ReorderPoint" attribute="1" defaultMemberUniqueName="[Product].[ReorderPoint].[All]" allUniqueName="[Product].[ReorderPoint].[All]" dimensionUniqueName="[Product]" displayFolder="" count="2" memberValueDatatype="20" unbalanced="0"/>
    <cacheHierarchy uniqueName="[Product].[ListPrice]" caption="ListPrice" attribute="1" defaultMemberUniqueName="[Product].[ListPrice].[All]" allUniqueName="[Product].[ListPrice].[All]" dimensionUniqueName="[Product]" displayFolder="" count="2" memberValueDatatype="5" unbalanced="0"/>
    <cacheHierarchy uniqueName="[Product].[SizeRange]" caption="SizeRange" attribute="1" defaultMemberUniqueName="[Product].[SizeRange].[All]" allUniqueName="[Product].[SizeRang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5" unbalanced="0"/>
    <cacheHierarchy uniqueName="[Product].[DaysToManufacture]" caption="DaysToManufacture" attribute="1" defaultMemberUniqueName="[Product].[DaysToManufacture].[All]" allUniqueName="[Product].[DaysToManufacture].[All]" dimensionUniqueName="[Product]" displayFolder="" count="2" memberValueDatatype="20" unbalanced="0"/>
    <cacheHierarchy uniqueName="[Product].[ProductLine]" caption="ProductLine" attribute="1" defaultMemberUniqueName="[Product].[ProductLine].[All]" allUniqueName="[Product].[ProductLine].[All]" dimensionUniqueName="[Product]" displayFolder="" count="2" memberValueDatatype="130" unbalanced="0"/>
    <cacheHierarchy uniqueName="[Product].[DealerPrice]" caption="DealerPrice" attribute="1" defaultMemberUniqueName="[Product].[DealerPrice].[All]" allUniqueName="[Product].[DealerPrice].[All]" dimensionUniqueName="[Product]" displayFolder="" count="2" memberValueDatatype="5" unbalanced="0"/>
    <cacheHierarchy uniqueName="[Product].[Class]" caption="Class" attribute="1" defaultMemberUniqueName="[Product].[Class].[All]" allUniqueName="[Product].[Class].[All]" dimensionUniqueName="[Product]" displayFolder="" count="2" memberValueDatatype="130" unbalanced="0"/>
    <cacheHierarchy uniqueName="[Product].[Style]" caption="Style" attribute="1" defaultMemberUniqueName="[Product].[Style].[All]" allUniqueName="[Product].[Style].[All]" dimensionUniqueName="[Product]" displayFolder="" count="2" memberValueDatatype="130" unbalanced="0"/>
    <cacheHierarchy uniqueName="[Product].[ModelName]" caption="ModelName" attribute="1" defaultMemberUniqueName="[Product].[ModelName].[All]" allUniqueName="[Product].[ModelName].[All]" dimensionUniqueName="[Product]" displayFolder="" count="2" memberValueDatatype="130" unbalanced="0"/>
    <cacheHierarchy uniqueName="[Product].[EnglishDescription]" caption="EnglishDescription" attribute="1" defaultMemberUniqueName="[Product].[EnglishDescription].[All]" allUniqueName="[Product].[EnglishDescription].[All]" dimensionUniqueName="[Product]" displayFolder="" count="2" memberValueDatatype="130" unbalanced="0"/>
    <cacheHierarchy uniqueName="[Product].[StartDate]" caption="StartDate" attribute="1" time="1" defaultMemberUniqueName="[Product].[StartDate].[All]" allUniqueName="[Product].[StartDate].[All]" dimensionUniqueName="[Product]" displayFolder="" count="2" memberValueDatatype="7" unbalanced="0"/>
    <cacheHierarchy uniqueName="[Product].[EndDate]" caption="EndDate" attribute="1" time="1" defaultMemberUniqueName="[Product].[EndDate].[All]" allUniqueName="[Product].[EndDate].[All]" dimensionUniqueName="[Product]" displayFolder="" count="2" memberValueDatatype="7"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ProductKey]" caption="ProductKey" attribute="1" defaultMemberUniqueName="[Sales].[ProductKey].[All]" allUniqueName="[Sales].[ProductKe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ProductCost]" caption="ProductCost" attribute="1" defaultMemberUniqueName="[Sales].[ProductCost].[All]" allUniqueName="[Sales].[ProductCost].[All]" dimensionUniqueName="[Sales]" displayFolder="" count="2" memberValueDatatype="5" unbalanced="0"/>
    <cacheHierarchy uniqueName="[Sales].[CustomerKey]" caption="CustomerKey" attribute="1" defaultMemberUniqueName="[Sales].[CustomerKey].[All]" allUniqueName="[Sales].[CustomerKey].[All]" dimensionUniqueName="[Sales]" displayFolder="" count="2" memberValueDatatype="20" unbalanced="0"/>
    <cacheHierarchy uniqueName="[Sales].[OrderDate]" caption="OrderDate" attribute="1" time="1" defaultMemberUniqueName="[Sales].[OrderDate].[All]" allUniqueName="[Sales].[OrderDate].[All]" dimensionUniqueName="[Sales]" displayFolder="" count="2" memberValueDatatype="7" unbalanced="0"/>
    <cacheHierarchy uniqueName="[Sales].[SalesAmt]" caption="SalesAmt" attribute="1" defaultMemberUniqueName="[Sales].[SalesAmt].[All]" allUniqueName="[Sales].[SalesAmt].[All]" dimensionUniqueName="[Sales]" displayFolder="" count="2" memberValueDatatype="20" unbalanced="0"/>
    <cacheHierarchy uniqueName="[Sales].[MonthNum]" caption="MonthNum" attribute="1" defaultMemberUniqueName="[Sales].[MonthNum].[All]" allUniqueName="[Sales].[MonthNum].[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4"/>
      </fieldsUsage>
    </cacheHierarchy>
    <cacheHierarchy uniqueName="[Sales].[Margin]" caption="Margin" attribute="1" defaultMemberUniqueName="[Sales].[Margin].[All]" allUniqueName="[Sales].[Margin].[All]" dimensionUniqueName="[Sales]" displayFolder="" count="2" memberValueDatatype="5" unbalanced="0"/>
    <cacheHierarchy uniqueName="[Sales].[TransType]" caption="TransType" attribute="1" defaultMemberUniqueName="[Sales].[TransType].[All]" allUniqueName="[Sales].[TransType].[All]" dimensionUniqueName="[Sales]" displayFolder="" count="2" memberValueDatatype="20" unbalanced="0"/>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oneField="1" hidden="1">
      <fieldsUsage count="1">
        <fieldUsage x="3"/>
      </fieldsUsage>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8055558" createdVersion="5" refreshedVersion="8" minRefreshableVersion="3" recordCount="0" supportSubquery="1" supportAdvancedDrill="1" xr:uid="{DD83DC5B-5F21-4FAF-B1F4-A533108E9B40}">
  <cacheSource type="external" connectionId="5"/>
  <cacheFields count="4">
    <cacheField name="[Customers].[Gender].[Gender]" caption="Gender" numFmtId="0" hierarchy="21" level="1">
      <sharedItems count="2">
        <s v="Female"/>
        <s v="Male"/>
      </sharedItems>
    </cacheField>
    <cacheField name="[Measures].[Sum of SalesAmt]" caption="Sum of SalesAmt" numFmtId="0" hierarchy="74"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3"/>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oneField="1" hidden="1">
      <fieldsUsage count="1">
        <fieldUsage x="1"/>
      </fieldsUsage>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8402781" createdVersion="5" refreshedVersion="8" minRefreshableVersion="3" recordCount="0" supportSubquery="1" supportAdvancedDrill="1" xr:uid="{5F479C99-F15C-49D6-953F-6A3414654C32}">
  <cacheSource type="external" connectionId="5"/>
  <cacheFields count="5">
    <cacheField name="[Measures].[Sum of OrderQuantity]" caption="Sum of OrderQuantity" numFmtId="0" hierarchy="75" level="32767"/>
    <cacheField name="[Customers].[MaritalStatus].[MaritalStatus]" caption="MaritalStatus" numFmtId="0" hierarchy="20" level="1">
      <sharedItems count="2">
        <s v="Married"/>
        <s v="Single"/>
      </sharedItems>
    </cacheField>
    <cacheField name="[Calender].[Date (Year)].[Date (Year)]" caption="Date (Year)" numFmtId="0" hierarchy="13" level="1">
      <sharedItems containsSemiMixedTypes="0" containsNonDate="0" containsString="0"/>
    </cacheField>
    <cacheField name="[Measures].[Sum of CustomerKey]" caption="Sum of CustomerKey" numFmtId="0" hierarchy="79" level="32767"/>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4"/>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oneField="1" hidden="1">
      <fieldsUsage count="1">
        <fieldUsage x="0"/>
      </fieldsUsage>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909722" createdVersion="5" refreshedVersion="8" minRefreshableVersion="3" recordCount="0" supportSubquery="1" supportAdvancedDrill="1" xr:uid="{A95FB715-6BBA-471C-BB8E-3B3C0EC4428B}">
  <cacheSource type="external" connectionId="5"/>
  <cacheFields count="5">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Measures].[Sum of Margin]" caption="Sum of Margin" numFmtId="0" hierarchy="73"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4"/>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oneField="1" hidden="1">
      <fieldsUsage count="1">
        <fieldUsage x="2"/>
      </fieldsUsage>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9560182" createdVersion="5" refreshedVersion="8" minRefreshableVersion="3" recordCount="0" supportSubquery="1" supportAdvancedDrill="1" xr:uid="{E4ED747C-79ED-42F6-8F69-B977F40BFBAC}">
  <cacheSource type="external" connectionId="5"/>
  <cacheFields count="6">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ustomers].[EnglishOccupation].[EnglishOccupation]" caption="EnglishOccupation" numFmtId="0" hierarchy="27" level="1">
      <sharedItems count="5">
        <s v="Clerical"/>
        <s v="Management"/>
        <s v="Manual"/>
        <s v="Professional"/>
        <s v="Skilled Manual"/>
      </sharedItems>
    </cacheField>
    <cacheField name="[Measures].[Sum of OrderQuantity]" caption="Sum of OrderQuantity" numFmtId="0" hierarchy="75"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2" memberValueDatatype="130" unbalanced="0">
      <fieldsUsage count="2">
        <fieldUsage x="-1"/>
        <fieldUsage x="2"/>
      </fieldsUsage>
    </cacheHierarchy>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5"/>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oneField="1" hidden="1">
      <fieldsUsage count="1">
        <fieldUsage x="3"/>
      </fieldsUsage>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20023151" createdVersion="5" refreshedVersion="8" minRefreshableVersion="3" recordCount="0" supportSubquery="1" supportAdvancedDrill="1" xr:uid="{EFCCE1CC-F09B-431D-B328-7C414EE62D1F}">
  <cacheSource type="external" connectionId="5"/>
  <cacheFields count="6">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Measures].[Sum of Margin]" caption="Sum of Margin" numFmtId="0" hierarchy="73"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5"/>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7.955011111109" createdVersion="3" refreshedVersion="8" minRefreshableVersion="3" recordCount="0" supportSubquery="1" supportAdvancedDrill="1" xr:uid="{15E54033-0EC9-4649-9C81-33E4C33E0226}">
  <cacheSource type="external" connectionId="5">
    <extLst>
      <ext xmlns:x14="http://schemas.microsoft.com/office/spreadsheetml/2009/9/main" uri="{F057638F-6D5F-4e77-A914-E7F072B9BCA8}">
        <x14:sourceConnection name="ThisWorkbookDataModel"/>
      </ext>
    </extLst>
  </cacheSource>
  <cacheFields count="0"/>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2"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extLst>
    <ext xmlns:x14="http://schemas.microsoft.com/office/spreadsheetml/2009/9/main" uri="{725AE2AE-9491-48be-B2B4-4EB974FC3084}">
      <x14:pivotCacheDefinition slicerData="1" pivotCacheId="18845668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4583333" createdVersion="5" refreshedVersion="8" minRefreshableVersion="3" recordCount="0" supportSubquery="1" supportAdvancedDrill="1" xr:uid="{2817964E-C0F2-4B90-9B57-3CC8C4D6CED9}">
  <cacheSource type="external" connectionId="5"/>
  <cacheFields count="4">
    <cacheField name="[Customers].[Gender].[Gender]" caption="Gender" numFmtId="0" hierarchy="21" level="1">
      <sharedItems count="2">
        <s v="Female"/>
        <s v="Male"/>
      </sharedItems>
    </cacheField>
    <cacheField name="[Measures].[Sum of Margin]" caption="Sum of Margin" numFmtId="0" hierarchy="73"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3"/>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5162041" createdVersion="5" refreshedVersion="8" minRefreshableVersion="3" recordCount="0" supportSubquery="1" supportAdvancedDrill="1" xr:uid="{F3FB136C-6761-4B28-8DE3-58FF5A20413E}">
  <cacheSource type="external" connectionId="5"/>
  <cacheFields count="7">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Customers].[MaritalStatus].[MaritalStatus]" caption="MaritalStatus" numFmtId="0" hierarchy="20" level="1">
      <sharedItems count="2">
        <s v="Married"/>
        <s v="Single"/>
      </sharedItems>
    </cacheField>
    <cacheField name="[Measures].[Count of CustomerKey]" caption="Count of CustomerKey" numFmtId="0" hierarchy="80"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5"/>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3"/>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6"/>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5625002" createdVersion="5" refreshedVersion="8" minRefreshableVersion="3" recordCount="0" supportSubquery="1" supportAdvancedDrill="1" xr:uid="{26F3E5B0-40AA-4B20-AC9C-1DD108E847F8}">
  <cacheSource type="external" connectionId="5"/>
  <cacheFields count="7">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Customers].[CommuteDistance].[CommuteDistance]" caption="CommuteDistance" numFmtId="0" hierarchy="33" level="1">
      <sharedItems count="5">
        <s v="0-1 Miles"/>
        <s v="10+ Miles"/>
        <s v="1-2 Miles"/>
        <s v="2-5 Miles"/>
        <s v="5-10 Miles"/>
      </sharedItems>
    </cacheField>
    <cacheField name="[Measures].[Sum of SalesAmt]" caption="Sum of SalesAmt" numFmtId="0" hierarchy="74"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5"/>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6"/>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oneField="1" hidden="1">
      <fieldsUsage count="1">
        <fieldUsage x="4"/>
      </fieldsUsage>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6087964" createdVersion="5" refreshedVersion="8" minRefreshableVersion="3" recordCount="0" supportSubquery="1" supportAdvancedDrill="1" xr:uid="{05E7EC98-37F1-4B9E-9546-C7D6A7783A05}">
  <cacheSource type="external" connectionId="5"/>
  <cacheFields count="7">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Customers].[CommuteDistance].[CommuteDistance]" caption="CommuteDistance" numFmtId="0" hierarchy="33" level="1">
      <sharedItems count="5">
        <s v="0-1 Miles"/>
        <s v="10+ Miles"/>
        <s v="1-2 Miles"/>
        <s v="2-5 Miles"/>
        <s v="5-10 Miles"/>
      </sharedItems>
    </cacheField>
    <cacheField name="[Measures].[Sum of ProductCost]" caption="Sum of ProductCost" numFmtId="0" hierarchy="76"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5"/>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2" memberValueDatatype="130" unbalanced="0">
      <fieldsUsage count="2">
        <fieldUsage x="-1"/>
        <fieldUsage x="3"/>
      </fieldsUsage>
    </cacheHierarchy>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6"/>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oneField="1" hidden="1">
      <fieldsUsage count="1">
        <fieldUsage x="4"/>
      </fieldsUsage>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6435188" createdVersion="5" refreshedVersion="8" minRefreshableVersion="3" recordCount="0" supportSubquery="1" supportAdvancedDrill="1" xr:uid="{0BFFE24C-FC2B-4690-B3E4-7E4C27996C02}">
  <cacheSource type="external" connectionId="5"/>
  <cacheFields count="6">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Measures].[Sum of SalesAmt]" caption="Sum of SalesAmt" numFmtId="0" hierarchy="74"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5"/>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hidden="1">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oneField="1" hidden="1">
      <fieldsUsage count="1">
        <fieldUsage x="3"/>
      </fieldsUsage>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6782411" createdVersion="5" refreshedVersion="8" minRefreshableVersion="3" recordCount="0" supportSubquery="1" supportAdvancedDrill="1" xr:uid="{9D52E6AA-C784-4A7C-861A-D1381654A64C}">
  <cacheSource type="external" connectionId="5"/>
  <cacheFields count="7">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Customers].[EnglishEducation].[EnglishEducation]" caption="EnglishEducation" numFmtId="0" hierarchy="26" level="1">
      <sharedItems count="5">
        <s v="Bachelors"/>
        <s v="Graduate Degree"/>
        <s v="High School"/>
        <s v="Partial College"/>
        <s v="Partial High School"/>
      </sharedItems>
    </cacheField>
    <cacheField name="[Measures].[Sum of Margin]" caption="Sum of Margin" numFmtId="0" hierarchy="73" level="32767"/>
    <cacheField name="[Calender].[Date (Year)].[Date (Year)]" caption="Date (Year)" numFmtId="0" hierarchy="13" level="1">
      <sharedItems containsSemiMixedTypes="0" containsNonDate="0" containsString="0"/>
    </cacheField>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5"/>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fieldsUsage count="2">
        <fieldUsage x="-1"/>
        <fieldUsage x="3"/>
      </fieldsUsage>
    </cacheHierarchy>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6"/>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oneField="1" hidden="1">
      <fieldsUsage count="1">
        <fieldUsage x="4"/>
      </fieldsUsage>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7245373" createdVersion="5" refreshedVersion="8" minRefreshableVersion="3" recordCount="0" supportSubquery="1" supportAdvancedDrill="1" xr:uid="{8FE87316-8519-4A3F-81C1-C5B79C7518CD}">
  <cacheSource type="external" connectionId="5"/>
  <cacheFields count="9">
    <cacheField name="[Product].[Category].[Category]" caption="Category" numFmtId="0" hierarchy="55" level="1">
      <sharedItems count="2">
        <s v="Bikes"/>
        <s v="Components" u="1"/>
      </sharedItems>
    </cacheField>
    <cacheField name="[Customers].[Name].[Name]" caption="Name" numFmtId="0" hierarchy="18" level="1">
      <sharedItems count="10">
        <s v="Aaron Li"/>
        <s v="Aidan Bryant"/>
        <s v="Aimee Wang"/>
        <s v="Anthony Clark"/>
        <s v="Arianna Ross"/>
        <s v="Douglas Perez"/>
        <s v="Elijah Perez"/>
        <s v="Erica Sun"/>
        <s v="Lawrence Alvarez"/>
        <s v="Tabitha Prasad"/>
      </sharedItems>
    </cacheField>
    <cacheField name="[Calender].[Date (Month)].[Date (Month)]" caption="Date (Month)" numFmtId="0" hierarchy="15" level="1">
      <sharedItems count="12">
        <s v="Jan"/>
        <s v="Feb"/>
        <s v="Mar"/>
        <s v="Apr"/>
        <s v="May"/>
        <s v="Jun"/>
        <s v="Jul"/>
        <s v="Aug"/>
        <s v="Sep"/>
        <s v="Oct"/>
        <s v="Nov"/>
        <s v="Dec"/>
      </sharedItems>
    </cacheField>
    <cacheField name="[Measures].[Count of CustomerKey]" caption="Count of CustomerKey" numFmtId="0" hierarchy="80" level="32767"/>
    <cacheField name="[Measures].[Sum of SalesAmt]" caption="Sum of SalesAmt" numFmtId="0" hierarchy="74" level="32767"/>
    <cacheField name="[Measures].[Sum of Margin]" caption="Sum of Margin" numFmtId="0" hierarchy="73" level="32767"/>
    <cacheField name="[Measures].[Sum of OrderQuantity]" caption="Sum of OrderQuantity" numFmtId="0" hierarchy="75" level="32767"/>
    <cacheField name="[Measures].[Average of UnitPrice]" caption="Average of UnitPrice" numFmtId="0" hierarchy="85" level="32767"/>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2" memberValueDatatype="7" unbalanced="0"/>
    <cacheHierarchy uniqueName="[Calender].[DayNameOfWeek]" caption="DayNameOfWeek" attribute="1" defaultMemberUniqueName="[Calender].[DayNameOfWeek].[All]" allUniqueName="[Calender].[DayNameOfWeek].[All]" dimensionUniqueName="[Calender]" displayFolder="" count="2" memberValueDatatype="130" unbalanced="0"/>
    <cacheHierarchy uniqueName="[Calender].[WeekNumberOfYear]" caption="WeekNumberOfYear" attribute="1" defaultMemberUniqueName="[Calender].[WeekNumberOfYear].[All]" allUniqueName="[Calender].[WeekNumberOfYear].[All]" dimensionUniqueName="[Calender]" displayFolder="" count="2" memberValueDatatype="20" unbalanced="0"/>
    <cacheHierarchy uniqueName="[Calender].[CalendarYear]" caption="CalendarYear" attribute="1" defaultMemberUniqueName="[Calender].[CalendarYear].[All]" allUniqueName="[Calender].[CalendarYear].[All]" dimensionUniqueName="[Calender]" displayFolder="" count="2" memberValueDatatype="20" unbalanced="0"/>
    <cacheHierarchy uniqueName="[Calender].[DayNumberOfMonth]" caption="DayNumberOfMonth" attribute="1" defaultMemberUniqueName="[Calender].[DayNumberOfMonth].[All]" allUniqueName="[Calender].[DayNumberOfMonth].[All]" dimensionUniqueName="[Calender]" displayFolder="" count="2" memberValueDatatype="20" unbalanced="0"/>
    <cacheHierarchy uniqueName="[Calender].[DayNumberOfWeek]" caption="DayNumberOfWeek" attribute="1" defaultMemberUniqueName="[Calender].[DayNumberOfWeek].[All]" allUniqueName="[Calender].[DayNumberOfWeek].[All]" dimensionUniqueName="[Calender]" displayFolder="" count="2" memberValueDatatype="20" unbalanced="0"/>
    <cacheHierarchy uniqueName="[Calender].[MonthName]" caption="MonthName" attribute="1" defaultMemberUniqueName="[Calender].[MonthName].[All]" allUniqueName="[Calender].[MonthName].[All]" dimensionUniqueName="[Calender]" displayFolder="" count="2" memberValueDatatype="130" unbalanced="0"/>
    <cacheHierarchy uniqueName="[Calender].[MonthNumberOfYear]" caption="MonthNumberOfYear" attribute="1" defaultMemberUniqueName="[Calender].[MonthNumberOfYear].[All]" allUniqueName="[Calender].[MonthNumberOfYear].[All]" dimensionUniqueName="[Calender]" displayFolder="" count="2" memberValueDatatype="20" unbalanced="0"/>
    <cacheHierarchy uniqueName="[Calender].[CalendarQuarter]" caption="CalendarQuarter" attribute="1" defaultMemberUniqueName="[Calender].[CalendarQuarter].[All]" allUniqueName="[Calender].[CalendarQuarter].[All]" dimensionUniqueName="[Calender]" displayFolder="" count="2" memberValueDatatype="20" unbalanced="0"/>
    <cacheHierarchy uniqueName="[Calender].[CalendarSemester]" caption="CalendarSemester" attribute="1" defaultMemberUniqueName="[Calender].[CalendarSemester].[All]" allUniqueName="[Calender].[CalendarSemester].[All]" dimensionUniqueName="[Calender]" displayFolder="" count="2" memberValueDatatype="20" unbalanced="0"/>
    <cacheHierarchy uniqueName="[Calender].[FiscalQuarter]" caption="FiscalQuarter" attribute="1" defaultMemberUniqueName="[Calender].[FiscalQuarter].[All]" allUniqueName="[Calender].[FiscalQuarter].[All]" dimensionUniqueName="[Calender]" displayFolder="" count="2" memberValueDatatype="20" unbalanced="0"/>
    <cacheHierarchy uniqueName="[Calender].[FiscalYear]" caption="FiscalYear" attribute="1" defaultMemberUniqueName="[Calender].[FiscalYear].[All]" allUniqueName="[Calender].[FiscalYear].[All]" dimensionUniqueName="[Calender]" displayFolder="" count="2" memberValueDatatype="20" unbalanced="0"/>
    <cacheHierarchy uniqueName="[Calender].[FiscalSemester]" caption="FiscalSemester" attribute="1" defaultMemberUniqueName="[Calender].[FiscalSemester].[All]" allUniqueName="[Calender].[FiscalSemester].[All]" dimensionUniqueName="[Calender]" displayFolder="" count="2" memberValueDatatype="2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ustomers].[CustomerKey]" caption="CustomerKey" attribute="1" defaultMemberUniqueName="[Customers].[CustomerKey].[All]" allUniqueName="[Customers].[CustomerKey].[All]" dimensionUniqueName="[Customers]" displayFolder="" count="2" memberValueDatatype="20" unbalanced="0"/>
    <cacheHierarchy uniqueName="[Customers].[GeographyKey]" caption="GeographyKey" attribute="1" defaultMemberUniqueName="[Customers].[GeographyKey].[All]" allUniqueName="[Customers].[GeographyKey].[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BirthDate]" caption="BirthDate" attribute="1" time="1" defaultMemberUniqueName="[Customers].[BirthDate].[All]" allUniqueName="[Customers].[BirthDate].[All]" dimensionUniqueName="[Customers]" displayFolder="" count="2"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EmailAddress]" caption="EmailAddress" attribute="1" defaultMemberUniqueName="[Customers].[EmailAddress].[All]" allUniqueName="[Customers].[EmailAddress].[All]" dimensionUniqueName="[Customers]" displayFolder="" count="2" memberValueDatatype="130" unbalanced="0"/>
    <cacheHierarchy uniqueName="[Customers].[YearlyIncome]" caption="YearlyIncome" attribute="1" defaultMemberUniqueName="[Customers].[YearlyIncome].[All]" allUniqueName="[Customers].[YearlyIncome].[All]" dimensionUniqueName="[Customers]" displayFolder="" count="2" memberValueDatatype="5" unbalanced="0"/>
    <cacheHierarchy uniqueName="[Customers].[TotalChildren]" caption="TotalChildren" attribute="1" defaultMemberUniqueName="[Customers].[TotalChildren].[All]" allUniqueName="[Customers].[TotalChildren].[All]" dimensionUniqueName="[Customers]" displayFolder="" count="2" memberValueDatatype="20" unbalanced="0"/>
    <cacheHierarchy uniqueName="[Customers].[NumberChildrenAtHome]" caption="NumberChildrenAtHome" attribute="1" defaultMemberUniqueName="[Customers].[NumberChildrenAtHome].[All]" allUniqueName="[Customers].[NumberChildrenAtHome].[All]" dimensionUniqueName="[Customers]" displayFolder="" count="2"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2" memberValueDatatype="130" unbalanced="0"/>
    <cacheHierarchy uniqueName="[Customers].[HouseOwnerFlag]" caption="HouseOwnerFlag" attribute="1" defaultMemberUniqueName="[Customers].[HouseOwnerFlag].[All]" allUniqueName="[Customers].[HouseOwnerFlag].[All]" dimensionUniqueName="[Customers]" displayFolder="" count="2" memberValueDatatype="20" unbalanced="0"/>
    <cacheHierarchy uniqueName="[Customers].[NumberCarsOwned]" caption="NumberCarsOwned" attribute="1" defaultMemberUniqueName="[Customers].[NumberCarsOwned].[All]" allUniqueName="[Customers].[NumberCarsOwned].[All]" dimensionUniqueName="[Customers]" displayFolder="" count="2" memberValueDatatype="2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DateFirstPurchase]" caption="DateFirstPurchase" attribute="1" time="1" defaultMemberUniqueName="[Customers].[DateFirstPurchase].[All]" allUniqueName="[Customers].[DateFirstPurchase].[All]" dimensionUniqueName="[Customers]" displayFolder="" count="2" memberValueDatatype="7" unbalanced="0"/>
    <cacheHierarchy uniqueName="[Customers].[CommuteDistance]" caption="CommuteDistance" attribute="1" defaultMemberUniqueName="[Customers].[CommuteDistance].[All]" allUniqueName="[Customers].[CommuteDistance].[All]" dimensionUniqueName="[Customers]" displayFolder="" count="2" memberValueDatatype="130" unbalanced="0"/>
    <cacheHierarchy uniqueName="[Product].[ProductKey]" caption="ProductKey" attribute="1" defaultMemberUniqueName="[Product].[ProductKey].[All]" allUniqueName="[Product].[ProductKey].[All]" dimensionUniqueName="[Product]" displayFolder="" count="2" memberValueDatatype="20" unbalanced="0"/>
    <cacheHierarchy uniqueName="[Product].[StandardCost]" caption="StandardCost" attribute="1" defaultMemberUniqueName="[Product].[StandardCost].[All]" allUniqueName="[Product].[StandardCost].[All]" dimensionUniqueName="[Product]" displayFolder="" count="2" memberValueDatatype="5" unbalanced="0"/>
    <cacheHierarchy uniqueName="[Product].[FinishedGoodsFlag]" caption="FinishedGoodsFlag" attribute="1" defaultMemberUniqueName="[Product].[FinishedGoodsFlag].[All]" allUniqueName="[Product].[FinishedGoodsFlag].[All]" dimensionUniqueName="[Product]" displayFolder="" count="2" memberValueDatatype="11" unbalanced="0"/>
    <cacheHierarchy uniqueName="[Product].[Color]" caption="Color" attribute="1" defaultMemberUniqueName="[Product].[Color].[All]" allUniqueName="[Product].[Color].[All]" dimensionUniqueName="[Product]" displayFolder="" count="2" memberValueDatatype="130" unbalanced="0"/>
    <cacheHierarchy uniqueName="[Product].[Weight]" caption="Weight" attribute="1" defaultMemberUniqueName="[Product].[Weight].[All]" allUniqueName="[Product].[Weight].[All]" dimensionUniqueName="[Product]" displayFolder="" count="2" memberValueDatatype="5" unbalanced="0"/>
    <cacheHierarchy uniqueName="[Product].[SafetyStockLevel]" caption="SafetyStockLevel" attribute="1" defaultMemberUniqueName="[Product].[SafetyStockLevel].[All]" allUniqueName="[Product].[SafetyStockLevel].[All]" dimensionUniqueName="[Product]" displayFolder="" count="2" memberValueDatatype="20" unbalanced="0"/>
    <cacheHierarchy uniqueName="[Product].[ReorderPoint]" caption="ReorderPoint" attribute="1" defaultMemberUniqueName="[Product].[ReorderPoint].[All]" allUniqueName="[Product].[ReorderPoint].[All]" dimensionUniqueName="[Product]" displayFolder="" count="2" memberValueDatatype="20" unbalanced="0"/>
    <cacheHierarchy uniqueName="[Product].[ListPrice]" caption="ListPrice" attribute="1" defaultMemberUniqueName="[Product].[ListPrice].[All]" allUniqueName="[Product].[ListPrice].[All]" dimensionUniqueName="[Product]" displayFolder="" count="2" memberValueDatatype="5" unbalanced="0"/>
    <cacheHierarchy uniqueName="[Product].[SizeRange]" caption="SizeRange" attribute="1" defaultMemberUniqueName="[Product].[SizeRange].[All]" allUniqueName="[Product].[SizeRang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5" unbalanced="0"/>
    <cacheHierarchy uniqueName="[Product].[DaysToManufacture]" caption="DaysToManufacture" attribute="1" defaultMemberUniqueName="[Product].[DaysToManufacture].[All]" allUniqueName="[Product].[DaysToManufacture].[All]" dimensionUniqueName="[Product]" displayFolder="" count="2" memberValueDatatype="20" unbalanced="0"/>
    <cacheHierarchy uniqueName="[Product].[ProductLine]" caption="ProductLine" attribute="1" defaultMemberUniqueName="[Product].[ProductLine].[All]" allUniqueName="[Product].[ProductLine].[All]" dimensionUniqueName="[Product]" displayFolder="" count="2" memberValueDatatype="130" unbalanced="0"/>
    <cacheHierarchy uniqueName="[Product].[DealerPrice]" caption="DealerPrice" attribute="1" defaultMemberUniqueName="[Product].[DealerPrice].[All]" allUniqueName="[Product].[DealerPrice].[All]" dimensionUniqueName="[Product]" displayFolder="" count="2" memberValueDatatype="5" unbalanced="0"/>
    <cacheHierarchy uniqueName="[Product].[Class]" caption="Class" attribute="1" defaultMemberUniqueName="[Product].[Class].[All]" allUniqueName="[Product].[Class].[All]" dimensionUniqueName="[Product]" displayFolder="" count="2" memberValueDatatype="130" unbalanced="0"/>
    <cacheHierarchy uniqueName="[Product].[Style]" caption="Style" attribute="1" defaultMemberUniqueName="[Product].[Style].[All]" allUniqueName="[Product].[Style].[All]" dimensionUniqueName="[Product]" displayFolder="" count="2" memberValueDatatype="130" unbalanced="0"/>
    <cacheHierarchy uniqueName="[Product].[ModelName]" caption="ModelName" attribute="1" defaultMemberUniqueName="[Product].[ModelName].[All]" allUniqueName="[Product].[ModelName].[All]" dimensionUniqueName="[Product]" displayFolder="" count="2" memberValueDatatype="130" unbalanced="0"/>
    <cacheHierarchy uniqueName="[Product].[EnglishDescription]" caption="EnglishDescription" attribute="1" defaultMemberUniqueName="[Product].[EnglishDescription].[All]" allUniqueName="[Product].[EnglishDescription].[All]" dimensionUniqueName="[Product]" displayFolder="" count="2" memberValueDatatype="130" unbalanced="0"/>
    <cacheHierarchy uniqueName="[Product].[StartDate]" caption="StartDate" attribute="1" time="1" defaultMemberUniqueName="[Product].[StartDate].[All]" allUniqueName="[Product].[StartDate].[All]" dimensionUniqueName="[Product]" displayFolder="" count="2" memberValueDatatype="7" unbalanced="0"/>
    <cacheHierarchy uniqueName="[Product].[EndDate]" caption="EndDate" attribute="1" time="1" defaultMemberUniqueName="[Product].[EndDate].[All]" allUniqueName="[Product].[EndDate].[All]" dimensionUniqueName="[Product]" displayFolder="" count="2" memberValueDatatype="7"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bCategory]" caption="SubCategory" attribute="1" defaultMemberUniqueName="[Product].[SubCategory].[All]" allUniqueName="[Product].[SubCategory].[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Sales].[OrderQuantity]" caption="OrderQuantity" attribute="1" defaultMemberUniqueName="[Sales].[OrderQuantity].[All]" allUniqueName="[Sales].[OrderQuantity].[All]" dimensionUniqueName="[Sales]" displayFolder="" count="2" memberValueDatatype="20" unbalanced="0"/>
    <cacheHierarchy uniqueName="[Sales].[ProductKey]" caption="ProductKey" attribute="1" defaultMemberUniqueName="[Sales].[ProductKey].[All]" allUniqueName="[Sales].[ProductKe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ProductCost]" caption="ProductCost" attribute="1" defaultMemberUniqueName="[Sales].[ProductCost].[All]" allUniqueName="[Sales].[ProductCost].[All]" dimensionUniqueName="[Sales]" displayFolder="" count="2" memberValueDatatype="5" unbalanced="0"/>
    <cacheHierarchy uniqueName="[Sales].[CustomerKey]" caption="CustomerKey" attribute="1" defaultMemberUniqueName="[Sales].[CustomerKey].[All]" allUniqueName="[Sales].[CustomerKey].[All]" dimensionUniqueName="[Sales]" displayFolder="" count="2" memberValueDatatype="20" unbalanced="0"/>
    <cacheHierarchy uniqueName="[Sales].[OrderDate]" caption="OrderDate" attribute="1" time="1" defaultMemberUniqueName="[Sales].[OrderDate].[All]" allUniqueName="[Sales].[OrderDate].[All]" dimensionUniqueName="[Sales]" displayFolder="" count="2" memberValueDatatype="7" unbalanced="0"/>
    <cacheHierarchy uniqueName="[Sales].[SalesAmt]" caption="SalesAmt" attribute="1" defaultMemberUniqueName="[Sales].[SalesAmt].[All]" allUniqueName="[Sales].[SalesAmt].[All]" dimensionUniqueName="[Sales]" displayFolder="" count="2" memberValueDatatype="20" unbalanced="0"/>
    <cacheHierarchy uniqueName="[Sales].[MonthNum]" caption="MonthNum" attribute="1" defaultMemberUniqueName="[Sales].[MonthNum].[All]" allUniqueName="[Sales].[MonthNum].[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8"/>
      </fieldsUsage>
    </cacheHierarchy>
    <cacheHierarchy uniqueName="[Sales].[Margin]" caption="Margin" attribute="1" defaultMemberUniqueName="[Sales].[Margin].[All]" allUniqueName="[Sales].[Margin].[All]" dimensionUniqueName="[Sales]" displayFolder="" count="2" memberValueDatatype="5" unbalanced="0"/>
    <cacheHierarchy uniqueName="[Sales].[TransType]" caption="TransType" attribute="1" defaultMemberUniqueName="[Sales].[TransType].[All]" allUniqueName="[Sales].[TransType].[All]" dimensionUniqueName="[Sales]" displayFolder="" count="2" memberValueDatatype="20" unbalanced="0"/>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oneField="1" hidden="1">
      <fieldsUsage count="1">
        <fieldUsage x="5"/>
      </fieldsUsage>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oneField="1" hidden="1">
      <fieldsUsage count="1">
        <fieldUsage x="4"/>
      </fieldsUsage>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oneField="1" hidden="1">
      <fieldsUsage count="1">
        <fieldUsage x="6"/>
      </fieldsUsage>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oneField="1" hidden="1">
      <fieldsUsage count="1">
        <fieldUsage x="7"/>
      </fieldsUsage>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5.997717708335" createdVersion="5" refreshedVersion="8" minRefreshableVersion="3" recordCount="0" supportSubquery="1" supportAdvancedDrill="1" xr:uid="{D43EA551-E7D5-41F7-8D87-1A13C3DD8C2F}">
  <cacheSource type="external" connectionId="5"/>
  <cacheFields count="5">
    <cacheField name="[Customers].[Gender].[Gender]" caption="Gender" numFmtId="0" hierarchy="21" level="1">
      <sharedItems count="2">
        <s v="Female"/>
        <s v="Male"/>
      </sharedItems>
    </cacheField>
    <cacheField name="[Product].[SubCategory].[SubCategory]" caption="SubCategory" numFmtId="0" hierarchy="54" level="1">
      <sharedItems count="4">
        <s v="Road Bikes"/>
        <s v="Mountain Bikes" u="1"/>
        <s v="Mountain Frames" u="1"/>
        <s v="Road Frames" u="1"/>
      </sharedItems>
    </cacheField>
    <cacheField name="[Calender].[Date (Year)].[Date (Year)]" caption="Date (Year)" numFmtId="0" hierarchy="13" level="1">
      <sharedItems count="4">
        <s v="2001"/>
        <s v="2002"/>
        <s v="2003"/>
        <s v="2004"/>
      </sharedItems>
    </cacheField>
    <cacheField name="[Measures].[Sum of Margin]" caption="Sum of Margin" numFmtId="0" hierarchy="73" level="32767"/>
    <cacheField name="[Sales].[Year].[Year]" caption="Year" numFmtId="0" hierarchy="64" level="1">
      <sharedItems containsSemiMixedTypes="0" containsNonDate="0" containsString="0"/>
    </cacheField>
  </cacheFields>
  <cacheHierarchies count="86">
    <cacheHierarchy uniqueName="[Calender].[Date]" caption="Date" attribute="1" time="1" defaultMemberUniqueName="[Calender].[Date].[All]" allUniqueName="[Calender].[Date].[All]" dimensionUniqueName="[Calender]" displayFolder="" count="0" memberValueDatatype="7" unbalanced="0"/>
    <cacheHierarchy uniqueName="[Calender].[DayNameOfWeek]" caption="DayNameOfWeek" attribute="1" defaultMemberUniqueName="[Calender].[DayNameOfWeek].[All]" allUniqueName="[Calender].[DayNameOfWeek].[All]" dimensionUniqueName="[Calender]" displayFolder="" count="0" memberValueDatatype="130" unbalanced="0"/>
    <cacheHierarchy uniqueName="[Calender].[WeekNumberOfYear]" caption="WeekNumberOfYear" attribute="1" defaultMemberUniqueName="[Calender].[WeekNumberOfYear].[All]" allUniqueName="[Calender].[WeekNumberOfYear].[All]" dimensionUniqueName="[Calender]" displayFolder="" count="0" memberValueDatatype="20" unbalanced="0"/>
    <cacheHierarchy uniqueName="[Calender].[CalendarYear]" caption="CalendarYear" attribute="1" defaultMemberUniqueName="[Calender].[CalendarYear].[All]" allUniqueName="[Calender].[CalendarYear].[All]" dimensionUniqueName="[Calender]" displayFolder="" count="0" memberValueDatatype="20" unbalanced="0"/>
    <cacheHierarchy uniqueName="[Calender].[DayNumberOfMonth]" caption="DayNumberOfMonth" attribute="1" defaultMemberUniqueName="[Calender].[DayNumberOfMonth].[All]" allUniqueName="[Calender].[DayNumberOfMonth].[All]" dimensionUniqueName="[Calender]" displayFolder="" count="0" memberValueDatatype="20" unbalanced="0"/>
    <cacheHierarchy uniqueName="[Calender].[DayNumberOfWeek]" caption="DayNumberOfWeek" attribute="1" defaultMemberUniqueName="[Calender].[DayNumberOfWeek].[All]" allUniqueName="[Calender].[DayNumberOfWeek].[All]" dimensionUniqueName="[Calender]" displayFolder="" count="0" memberValueDatatype="20" unbalanced="0"/>
    <cacheHierarchy uniqueName="[Calender].[MonthName]" caption="MonthName" attribute="1" defaultMemberUniqueName="[Calender].[MonthName].[All]" allUniqueName="[Calender].[MonthName].[All]" dimensionUniqueName="[Calender]" displayFolder="" count="0" memberValueDatatype="130" unbalanced="0"/>
    <cacheHierarchy uniqueName="[Calender].[MonthNumberOfYear]" caption="MonthNumberOfYear" attribute="1" defaultMemberUniqueName="[Calender].[MonthNumberOfYear].[All]" allUniqueName="[Calender].[MonthNumberOfYear].[All]" dimensionUniqueName="[Calender]" displayFolder="" count="0" memberValueDatatype="20" unbalanced="0"/>
    <cacheHierarchy uniqueName="[Calender].[CalendarQuarter]" caption="CalendarQuarter" attribute="1" defaultMemberUniqueName="[Calender].[CalendarQuarter].[All]" allUniqueName="[Calender].[CalendarQuarter].[All]" dimensionUniqueName="[Calender]" displayFolder="" count="0" memberValueDatatype="20" unbalanced="0"/>
    <cacheHierarchy uniqueName="[Calender].[CalendarSemester]" caption="CalendarSemester" attribute="1" defaultMemberUniqueName="[Calender].[CalendarSemester].[All]" allUniqueName="[Calender].[CalendarSemester].[All]" dimensionUniqueName="[Calender]" displayFolder="" count="0" memberValueDatatype="20" unbalanced="0"/>
    <cacheHierarchy uniqueName="[Calender].[FiscalQuarter]" caption="FiscalQuarter" attribute="1" defaultMemberUniqueName="[Calender].[FiscalQuarter].[All]" allUniqueName="[Calender].[FiscalQuarter].[All]" dimensionUniqueName="[Calender]" displayFolder="" count="0" memberValueDatatype="20" unbalanced="0"/>
    <cacheHierarchy uniqueName="[Calender].[FiscalYear]" caption="FiscalYear" attribute="1" defaultMemberUniqueName="[Calender].[FiscalYear].[All]" allUniqueName="[Calender].[FiscalYear].[All]" dimensionUniqueName="[Calender]" displayFolder="" count="0" memberValueDatatype="20" unbalanced="0"/>
    <cacheHierarchy uniqueName="[Calender].[FiscalSemester]" caption="FiscalSemester" attribute="1" defaultMemberUniqueName="[Calender].[FiscalSemester].[All]" allUniqueName="[Calender].[FiscalSemester].[All]" dimensionUniqueName="[Calender]" displayFolder="" count="0" memberValueDatatype="2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5"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2"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StandardCost]" caption="StandardCost" attribute="1" defaultMemberUniqueName="[Product].[StandardCost].[All]" allUniqueName="[Product].[StandardCost].[All]" dimensionUniqueName="[Product]" displayFolder="" count="0" memberValueDatatype="5" unbalanced="0"/>
    <cacheHierarchy uniqueName="[Product].[FinishedGoodsFlag]" caption="FinishedGoodsFlag" attribute="1" defaultMemberUniqueName="[Product].[FinishedGoodsFlag].[All]" allUniqueName="[Product].[FinishedGoodsFlag].[All]" dimensionUniqueName="[Product]" displayFolder="" count="0" memberValueDatatype="11" unbalanced="0"/>
    <cacheHierarchy uniqueName="[Product].[Color]" caption="Color" attribute="1" defaultMemberUniqueName="[Product].[Color].[All]" allUniqueName="[Product].[Color].[All]" dimensionUniqueName="[Product]" displayFolder="" count="0" memberValueDatatype="130" unbalanced="0"/>
    <cacheHierarchy uniqueName="[Product].[Weight]" caption="Weight" attribute="1" defaultMemberUniqueName="[Product].[Weight].[All]" allUniqueName="[Product].[Weight].[All]" dimensionUniqueName="[Product]" displayFolder="" count="0" memberValueDatatype="5" unbalanced="0"/>
    <cacheHierarchy uniqueName="[Product].[SafetyStockLevel]" caption="SafetyStockLevel" attribute="1" defaultMemberUniqueName="[Product].[SafetyStockLevel].[All]" allUniqueName="[Product].[SafetyStockLevel].[All]" dimensionUniqueName="[Product]" displayFolder="" count="0" memberValueDatatype="20" unbalanced="0"/>
    <cacheHierarchy uniqueName="[Product].[ReorderPoint]" caption="ReorderPoint" attribute="1" defaultMemberUniqueName="[Product].[ReorderPoint].[All]" allUniqueName="[Product].[ReorderPoint].[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5" unbalanced="0"/>
    <cacheHierarchy uniqueName="[Product].[SizeRange]" caption="SizeRange" attribute="1" defaultMemberUniqueName="[Product].[SizeRange].[All]" allUniqueName="[Product].[SizeRang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5" unbalanced="0"/>
    <cacheHierarchy uniqueName="[Product].[Class]" caption="Class" attribute="1" defaultMemberUniqueName="[Product].[Class].[All]" allUniqueName="[Product].[Class].[All]" dimensionUniqueName="[Product]" displayFolder="" count="0" memberValueDatatype="130" unbalanced="0"/>
    <cacheHierarchy uniqueName="[Product].[Style]" caption="Style" attribute="1" defaultMemberUniqueName="[Product].[Style].[All]" allUniqueName="[Product].[Styl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EnglishDescription]" caption="EnglishDescription" attribute="1" defaultMemberUniqueName="[Product].[EnglishDescription].[All]" allUniqueName="[Product].[EnglishDescription].[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alesAmt]" caption="SalesAmt" attribute="1" defaultMemberUniqueName="[Sales].[SalesAmt].[All]" allUniqueName="[Sales].[SalesAmt].[All]" dimensionUniqueName="[Sales]" displayFolder="" count="0" memberValueDatatype="20"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4"/>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2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argin]" caption="Sum of Margin" measure="1" displayFolder="" measureGroup="Sales"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SalesAmt]" caption="Sum of SalesAmt" measure="1" displayFolder="" measureGroup="Sales" count="0" hidden="1">
      <extLst>
        <ext xmlns:x15="http://schemas.microsoft.com/office/spreadsheetml/2010/11/main" uri="{B97F6D7D-B522-45F9-BDA1-12C45D357490}">
          <x15:cacheHierarchy aggregatedColumn="62"/>
        </ext>
      </extLst>
    </cacheHierarchy>
    <cacheHierarchy uniqueName="[Measures].[Sum of OrderQuantity]" caption="Sum of OrderQuantity" measure="1" displayFolder="" measureGroup="Sales" count="0" hidden="1">
      <extLst>
        <ext xmlns:x15="http://schemas.microsoft.com/office/spreadsheetml/2010/11/main" uri="{B97F6D7D-B522-45F9-BDA1-12C45D357490}">
          <x15:cacheHierarchy aggregatedColumn="56"/>
        </ext>
      </extLst>
    </cacheHierarchy>
    <cacheHierarchy uniqueName="[Measures].[Sum of ProductCost]" caption="Sum of ProductCost" measure="1" displayFolder="" measureGroup="Sales" count="0" hidden="1">
      <extLst>
        <ext xmlns:x15="http://schemas.microsoft.com/office/spreadsheetml/2010/11/main" uri="{B97F6D7D-B522-45F9-BDA1-12C45D357490}">
          <x15:cacheHierarchy aggregatedColumn="59"/>
        </ext>
      </extLst>
    </cacheHierarchy>
    <cacheHierarchy uniqueName="[Measures].[Sum of Weight]" caption="Sum of Weight" measure="1" displayFolder="" measureGroup="Product" count="0" hidden="1">
      <extLst>
        <ext xmlns:x15="http://schemas.microsoft.com/office/spreadsheetml/2010/11/main" uri="{B97F6D7D-B522-45F9-BDA1-12C45D357490}">
          <x15:cacheHierarchy aggregatedColumn="38"/>
        </ext>
      </extLst>
    </cacheHierarchy>
    <cacheHierarchy uniqueName="[Measures].[Sum of SafetyStockLevel]" caption="Sum of SafetyStockLevel" measure="1" displayFolder="" measureGroup="Product" count="0" hidden="1">
      <extLst>
        <ext xmlns:x15="http://schemas.microsoft.com/office/spreadsheetml/2010/11/main" uri="{B97F6D7D-B522-45F9-BDA1-12C45D357490}">
          <x15:cacheHierarchy aggregatedColumn="39"/>
        </ext>
      </extLst>
    </cacheHierarchy>
    <cacheHierarchy uniqueName="[Measures].[Sum of CustomerKey]" caption="Sum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Count of CustomerKey]" caption="Count of CustomerKey" measure="1" displayFolder="" measureGroup="Customers" count="0" hidden="1">
      <extLst>
        <ext xmlns:x15="http://schemas.microsoft.com/office/spreadsheetml/2010/11/main" uri="{B97F6D7D-B522-45F9-BDA1-12C45D357490}">
          <x15:cacheHierarchy aggregatedColumn="16"/>
        </ext>
      </extLst>
    </cacheHierarchy>
    <cacheHierarchy uniqueName="[Measures].[Sum of GeographyKey]" caption="Sum of GeographyKey" measure="1" displayFolder="" measureGroup="Customers" count="0" hidden="1">
      <extLst>
        <ext xmlns:x15="http://schemas.microsoft.com/office/spreadsheetml/2010/11/main" uri="{B97F6D7D-B522-45F9-BDA1-12C45D357490}">
          <x15:cacheHierarchy aggregatedColumn="17"/>
        </ext>
      </extLst>
    </cacheHierarchy>
    <cacheHierarchy uniqueName="[Measures].[Sum of YearlyIncome]" caption="Sum of YearlyIncome" measure="1" displayFolder="" measureGroup="Customers" count="0" hidden="1">
      <extLst>
        <ext xmlns:x15="http://schemas.microsoft.com/office/spreadsheetml/2010/11/main" uri="{B97F6D7D-B522-45F9-BDA1-12C45D357490}">
          <x15:cacheHierarchy aggregatedColumn="23"/>
        </ext>
      </extLst>
    </cacheHierarchy>
    <cacheHierarchy uniqueName="[Measures].[Sum of TotalChildren]" caption="Sum of TotalChildren" measure="1" displayFolder="" measureGroup="Customers" count="0" hidden="1">
      <extLst>
        <ext xmlns:x15="http://schemas.microsoft.com/office/spreadsheetml/2010/11/main" uri="{B97F6D7D-B522-45F9-BDA1-12C45D357490}">
          <x15:cacheHierarchy aggregatedColumn="24"/>
        </ext>
      </extLst>
    </cacheHierarchy>
    <cacheHierarchy uniqueName="[Measures].[Sum of UnitPrice]" caption="Sum of UnitPrice" measure="1" displayFolder="" measureGroup="Sales" count="0" hidden="1">
      <extLst>
        <ext xmlns:x15="http://schemas.microsoft.com/office/spreadsheetml/2010/11/main" uri="{B97F6D7D-B522-45F9-BDA1-12C45D357490}">
          <x15:cacheHierarchy aggregatedColumn="58"/>
        </ext>
      </extLst>
    </cacheHierarchy>
    <cacheHierarchy uniqueName="[Measures].[Average of UnitPrice]" caption="Average of UnitPrice" measure="1" displayFolder="" measureGroup="Sales" count="0" hidden="1">
      <extLst>
        <ext xmlns:x15="http://schemas.microsoft.com/office/spreadsheetml/2010/11/main" uri="{B97F6D7D-B522-45F9-BDA1-12C45D357490}">
          <x15:cacheHierarchy aggregatedColumn="58"/>
        </ext>
      </extLst>
    </cacheHierarchy>
  </cacheHierarchies>
  <kpis count="0"/>
  <dimensions count="5">
    <dimension name="Calender" uniqueName="[Calender]" caption="Calender"/>
    <dimension name="Customers" uniqueName="[Customers]" caption="Customers"/>
    <dimension measure="1" name="Measures" uniqueName="[Measures]" caption="Measures"/>
    <dimension name="Product" uniqueName="[Product]" caption="Product"/>
    <dimension name="Sales" uniqueName="[Sales]" caption="Sales"/>
  </dimensions>
  <measureGroups count="4">
    <measureGroup name="Calender" caption="Calender"/>
    <measureGroup name="Customers" caption="Customers"/>
    <measureGroup name="Product" caption="Product"/>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92A611-2992-461E-BCD3-28AA55750CA1}" name="PivotTable3" cacheId="185" applyNumberFormats="0" applyBorderFormats="0" applyFontFormats="0" applyPatternFormats="0" applyAlignmentFormats="0" applyWidthHeightFormats="1" dataCaption="Values" tag="6c3d82e0-f522-410d-bb9d-1f019da92976" updatedVersion="8" minRefreshableVersion="3" useAutoFormatting="1" subtotalHiddenItems="1" itemPrintTitles="1" createdVersion="5" indent="0" outline="1" outlineData="1" multipleFieldFilters="0" chartFormat="15">
  <location ref="A40:B45"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SalesAmt" fld="3" baseField="0" baseItem="0"/>
  </dataFields>
  <formats count="1">
    <format dxfId="0">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FA1763-8E77-4422-9962-29DA37096E3B}" name="PivotTable15" cacheId="206" applyNumberFormats="0" applyBorderFormats="0" applyFontFormats="0" applyPatternFormats="0" applyAlignmentFormats="0" applyWidthHeightFormats="1" dataCaption="Values" tag="685b955d-4127-4afb-a538-1b17fcd13645" updatedVersion="8" minRefreshableVersion="3" useAutoFormatting="1" itemPrintTitles="1" createdVersion="5" indent="0" outline="1" outlineData="1" multipleFieldFilters="0" chartFormat="25">
  <location ref="A256:E257" firstHeaderRow="0" firstDataRow="1" firstDataCol="0"/>
  <pivotFields count="9">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Customers" fld="3" subtotal="count" baseField="0" baseItem="1" numFmtId="1"/>
    <dataField name="Sales Amount" fld="4" baseField="0" baseItem="1" numFmtId="166"/>
    <dataField name="Total Margin" fld="5" baseField="0" baseItem="2" numFmtId="166"/>
    <dataField name="Total Orders" fld="6" baseField="0" baseItem="2"/>
    <dataField name="Average Unit Price" fld="7" subtotal="average" baseField="0" baseItem="3" numFmtId="165"/>
  </dataFields>
  <formats count="4">
    <format dxfId="15">
      <pivotArea outline="0" collapsedLevelsAreSubtotals="1" fieldPosition="0"/>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4"/>
          </reference>
        </references>
      </pivotArea>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Margin"/>
    <pivotHierarchy dragToData="1" caption="Sales Amount"/>
    <pivotHierarchy dragToData="1" caption="Total Orders"/>
    <pivotHierarchy dragToData="1"/>
    <pivotHierarchy dragToData="1"/>
    <pivotHierarchy dragToData="1"/>
    <pivotHierarchy dragToData="1"/>
    <pivotHierarchy dragToData="1" caption="Total Customers"/>
    <pivotHierarchy dragToData="1"/>
    <pivotHierarchy dragToData="1"/>
    <pivotHierarchy dragToData="1"/>
    <pivotHierarchy dragToData="1"/>
    <pivotHierarchy dragToData="1" caption="Average Unit Price"/>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468EEF-9FCC-4292-B777-E5FBE786AE3A}" name="PivotTable8" cacheId="221" applyNumberFormats="0" applyBorderFormats="0" applyFontFormats="0" applyPatternFormats="0" applyAlignmentFormats="0" applyWidthHeightFormats="1" dataCaption="Values" tag="bd78a0c5-cb00-426c-aa57-db931da41fab" updatedVersion="8" minRefreshableVersion="3" useAutoFormatting="1" itemPrintTitles="1" createdVersion="5" indent="0" outline="1" outlineData="1" multipleFieldFilters="0" chartFormat="17">
  <location ref="A116:B122" firstHeaderRow="1" firstDataRow="1" firstDataCol="1"/>
  <pivotFields count="6">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3"/>
    </i>
    <i>
      <x v="4"/>
    </i>
    <i>
      <x v="1"/>
    </i>
    <i>
      <x/>
    </i>
    <i>
      <x v="2"/>
    </i>
    <i t="grand">
      <x/>
    </i>
  </rowItems>
  <colItems count="1">
    <i/>
  </colItems>
  <dataFields count="1">
    <dataField name="Sum of OrderQuantity" fld="3" baseField="0" baseItem="0"/>
  </dataFields>
  <formats count="1">
    <format dxfId="16">
      <pivotArea outline="0" collapsedLevelsAreSubtotals="1" fieldPosition="0"/>
    </format>
  </formats>
  <chartFormats count="1">
    <chartFormat chart="15" format="0"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8EE80C-6139-4095-B2BE-6E0FFC7A0D2B}" name="PivotTable5" cacheId="215" applyNumberFormats="0" applyBorderFormats="0" applyFontFormats="0" applyPatternFormats="0" applyAlignmentFormats="0" applyWidthHeightFormats="1" dataCaption="Values" tag="84b12096-f647-4884-b2d9-30dcdd70b7cd" updatedVersion="8" minRefreshableVersion="3" useAutoFormatting="1" itemPrintTitles="1" createdVersion="5" indent="0" outline="1" outlineData="1" multipleFieldFilters="0" chartFormat="16">
  <location ref="A75:C78"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name="Sum of OrderQuantity" fld="0" baseField="0" baseItem="0" numFmtId="1"/>
    <dataField name="Sum of CustomerKey" fld="3" baseField="0" baseItem="0"/>
  </dataFields>
  <formats count="1">
    <format dxfId="17">
      <pivotArea outline="0" collapsedLevelsAreSubtotals="1" fieldPosition="0"/>
    </format>
  </formats>
  <chartFormats count="12">
    <chartFormat chart="9" format="0"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9" format="4">
      <pivotArea type="data" outline="0" fieldPosition="0">
        <references count="2">
          <reference field="4294967294" count="1" selected="0">
            <x v="0"/>
          </reference>
          <reference field="1"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0"/>
          </reference>
        </references>
      </pivotArea>
    </chartFormat>
    <chartFormat chart="14" format="10">
      <pivotArea type="data" outline="0" fieldPosition="0">
        <references count="2">
          <reference field="4294967294" count="1" selected="0">
            <x v="0"/>
          </reference>
          <reference field="1" count="1" selected="0">
            <x v="1"/>
          </reference>
        </references>
      </pivotArea>
    </chartFormat>
    <chartFormat chart="14" format="11"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1"/>
          </reference>
        </references>
      </pivotArea>
    </chartFormat>
    <chartFormat chart="14" format="12">
      <pivotArea type="data" outline="0" fieldPosition="0">
        <references count="2">
          <reference field="4294967294" count="1" selected="0">
            <x v="1"/>
          </reference>
          <reference field="1" count="1" selected="0">
            <x v="0"/>
          </reference>
        </references>
      </pivotArea>
    </chartFormat>
    <chartFormat chart="14" format="13">
      <pivotArea type="data" outline="0" fieldPosition="0">
        <references count="2">
          <reference field="4294967294" count="1" selected="0">
            <x v="1"/>
          </reference>
          <reference field="1" count="1" selected="0">
            <x v="1"/>
          </reference>
        </references>
      </pivotArea>
    </chartFormat>
    <chartFormat chart="9" format="6">
      <pivotArea type="data" outline="0" fieldPosition="0">
        <references count="2">
          <reference field="4294967294" count="1" selected="0">
            <x v="1"/>
          </reference>
          <reference field="1" count="1" selected="0">
            <x v="0"/>
          </reference>
        </references>
      </pivotArea>
    </chartFormat>
    <chartFormat chart="9" format="7">
      <pivotArea type="data" outline="0" fieldPosition="0">
        <references count="2">
          <reference field="4294967294" count="1" selected="0">
            <x v="1"/>
          </reference>
          <reference field="1"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E4FDA5-7E7F-4D0A-9CB2-F47D99EBAAF9}" name="PivotTable11" cacheId="194" applyNumberFormats="0" applyBorderFormats="0" applyFontFormats="0" applyPatternFormats="0" applyAlignmentFormats="0" applyWidthHeightFormats="1" dataCaption="Values" tag="9014aa8b-723e-4302-9428-735399ea85be" updatedVersion="8" minRefreshableVersion="3" useAutoFormatting="1" itemPrintTitles="1" createdVersion="5" indent="0" outline="1" outlineData="1" multipleFieldFilters="0" chartFormat="28">
  <location ref="A173:B179" firstHeaderRow="1" firstDataRow="1" firstDataCol="1"/>
  <pivotFields count="7">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4"/>
    </i>
    <i>
      <x v="3"/>
    </i>
    <i>
      <x v="2"/>
    </i>
    <i>
      <x v="1"/>
    </i>
    <i t="grand">
      <x/>
    </i>
  </rowItems>
  <colItems count="1">
    <i/>
  </colItems>
  <dataFields count="1">
    <dataField name="Sum of SalesAmt" fld="4" baseField="0" baseItem="0"/>
  </dataFields>
  <formats count="1">
    <format dxfId="18">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CustomerKe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24FB377-0E54-41D5-930E-FDA841CAC180}" name="PivotTable9" cacheId="224" applyNumberFormats="0" applyBorderFormats="0" applyFontFormats="0" applyPatternFormats="0" applyAlignmentFormats="0" applyWidthHeightFormats="1" dataCaption="Values" tag="00aa3afd-2e77-44f5-98fe-d68c426ed31b" updatedVersion="8" minRefreshableVersion="3" useAutoFormatting="1" itemPrintTitles="1" createdVersion="5" indent="0" outline="1" outlineData="1" multipleFieldFilters="0" chartFormat="22">
  <location ref="A135:B148" firstHeaderRow="1" firstDataRow="1" firstDataCol="1"/>
  <pivotFields count="6">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Margin" fld="3" baseField="2" baseItem="0" numFmtId="164"/>
  </dataFields>
  <formats count="2">
    <format dxfId="20">
      <pivotArea outline="0" fieldPosition="0">
        <references count="1">
          <reference field="4294967294" count="1">
            <x v="0"/>
          </reference>
        </references>
      </pivotArea>
    </format>
    <format dxfId="19">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BE2A1-B392-48B3-9BBF-AC0345D9B76E}" name="PivotTable4" cacheId="212" applyNumberFormats="0" applyBorderFormats="0" applyFontFormats="0" applyPatternFormats="0" applyAlignmentFormats="0" applyWidthHeightFormats="1" dataCaption="Values" tag="07f0d8b3-e132-42ec-8139-97008054ce56" updatedVersion="8" minRefreshableVersion="3" useAutoFormatting="1" itemPrintTitles="1" createdVersion="5" indent="0" outline="1" outlineData="1" multipleFieldFilters="0" chartFormat="10">
  <location ref="A59:B62" firstHeaderRow="1" firstDataRow="1" firstDataCol="1"/>
  <pivotFields count="4">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SalesAmt" fld="1" baseField="0" baseItem="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314354-B272-4975-94E7-C9A81B17BF49}" name="PivotTable1" cacheId="188" applyNumberFormats="0" applyBorderFormats="0" applyFontFormats="0" applyPatternFormats="0" applyAlignmentFormats="0" applyWidthHeightFormats="1" dataCaption="Values" tag="92d5a252-fb66-456f-b85d-e567ce87b472" updatedVersion="8" minRefreshableVersion="3" useAutoFormatting="1" subtotalHiddenItems="1" itemPrintTitles="1" createdVersion="5" indent="0" outline="1" outlineData="1" multipleFieldFilters="0" chartFormat="8">
  <location ref="A1:B4" firstHeaderRow="1" firstDataRow="1" firstDataCol="1"/>
  <pivotFields count="4">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Margin" fld="1" baseField="0" baseItem="0" numFmtId="165"/>
  </dataFields>
  <formats count="2">
    <format dxfId="4">
      <pivotArea outline="0" fieldPosition="0">
        <references count="1">
          <reference field="4294967294" count="1">
            <x v="0"/>
          </reference>
        </references>
      </pivotArea>
    </format>
    <format dxfId="3">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21A686-D904-47F6-8058-3266A3169927}" name="PivotTable7" cacheId="218" applyNumberFormats="0" applyBorderFormats="0" applyFontFormats="0" applyPatternFormats="0" applyAlignmentFormats="0" applyWidthHeightFormats="1" dataCaption="Values" tag="d8b3cf63-fbaf-47c5-843b-bd8d7f51c797" updatedVersion="8" minRefreshableVersion="3" useAutoFormatting="1" itemPrintTitles="1" createdVersion="5" indent="0" outline="1" outlineData="1" multipleFieldFilters="0" chartFormat="15">
  <location ref="A95:B106" firstHeaderRow="1" firstDataRow="1" firstDataCol="1"/>
  <pivotFields count="5">
    <pivotField allDrilled="1" subtotalTop="0" showAll="0" dataSourceSort="1" defaultSubtotal="0" defaultAttributeDrillState="1">
      <items count="2">
        <item s="1" x="0"/>
        <item s="1" x="1"/>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Margin" fld="2" baseField="0" baseItem="0"/>
  </dataFields>
  <formats count="1">
    <format dxfId="5">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92E9A9-ACC3-4646-A0D5-B4A0FE26CAA9}" name="PivotTable14" cacheId="203" applyNumberFormats="0" applyBorderFormats="0" applyFontFormats="0" applyPatternFormats="0" applyAlignmentFormats="0" applyWidthHeightFormats="1" dataCaption="Values" tag="412d99cb-7820-449d-96b0-86163e1dc7dc" updatedVersion="8" minRefreshableVersion="3" useAutoFormatting="1" itemPrintTitles="1" createdVersion="5" indent="0" outline="1" outlineData="1" multipleFieldFilters="0" chartFormat="28">
  <location ref="A233:B239" firstHeaderRow="1" firstDataRow="1" firstDataCol="1"/>
  <pivotFields count="7">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Margin" fld="4" showDataAs="percentOfTotal" baseField="0" baseItem="0" numFmtId="1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3">
    <chartFormat chart="21"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3" count="1" selected="0">
            <x v="0"/>
          </reference>
        </references>
      </pivotArea>
    </chartFormat>
    <chartFormat chart="23" format="2">
      <pivotArea type="data" outline="0" fieldPosition="0">
        <references count="2">
          <reference field="4294967294" count="1" selected="0">
            <x v="0"/>
          </reference>
          <reference field="3" count="1" selected="0">
            <x v="4"/>
          </reference>
        </references>
      </pivotArea>
    </chartFormat>
    <chartFormat chart="23" format="3">
      <pivotArea type="data" outline="0" fieldPosition="0">
        <references count="2">
          <reference field="4294967294" count="1" selected="0">
            <x v="0"/>
          </reference>
          <reference field="3" count="1" selected="0">
            <x v="3"/>
          </reference>
        </references>
      </pivotArea>
    </chartFormat>
    <chartFormat chart="23" format="4">
      <pivotArea type="data" outline="0" fieldPosition="0">
        <references count="2">
          <reference field="4294967294" count="1" selected="0">
            <x v="0"/>
          </reference>
          <reference field="3" count="1" selected="0">
            <x v="2"/>
          </reference>
        </references>
      </pivotArea>
    </chartFormat>
    <chartFormat chart="23" format="5">
      <pivotArea type="data" outline="0" fieldPosition="0">
        <references count="2">
          <reference field="4294967294" count="1" selected="0">
            <x v="0"/>
          </reference>
          <reference field="3" count="1" selected="0">
            <x v="1"/>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3" count="1" selected="0">
            <x v="0"/>
          </reference>
        </references>
      </pivotArea>
    </chartFormat>
    <chartFormat chart="27" format="14">
      <pivotArea type="data" outline="0" fieldPosition="0">
        <references count="2">
          <reference field="4294967294" count="1" selected="0">
            <x v="0"/>
          </reference>
          <reference field="3" count="1" selected="0">
            <x v="1"/>
          </reference>
        </references>
      </pivotArea>
    </chartFormat>
    <chartFormat chart="27" format="15">
      <pivotArea type="data" outline="0" fieldPosition="0">
        <references count="2">
          <reference field="4294967294" count="1" selected="0">
            <x v="0"/>
          </reference>
          <reference field="3" count="1" selected="0">
            <x v="2"/>
          </reference>
        </references>
      </pivotArea>
    </chartFormat>
    <chartFormat chart="27" format="16">
      <pivotArea type="data" outline="0" fieldPosition="0">
        <references count="2">
          <reference field="4294967294" count="1" selected="0">
            <x v="0"/>
          </reference>
          <reference field="3" count="1" selected="0">
            <x v="3"/>
          </reference>
        </references>
      </pivotArea>
    </chartFormat>
    <chartFormat chart="27" format="17">
      <pivotArea type="data" outline="0" fieldPosition="0">
        <references count="2">
          <reference field="4294967294" count="1" selected="0">
            <x v="0"/>
          </reference>
          <reference field="3" count="1" selected="0">
            <x v="4"/>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229338-C72D-4159-86E0-B4BADAA921B9}" name="PivotTable2" cacheId="209" applyNumberFormats="0" applyBorderFormats="0" applyFontFormats="0" applyPatternFormats="0" applyAlignmentFormats="0" applyWidthHeightFormats="1" dataCaption="Values" tag="c0549290-1d24-48c5-8995-678554d3e22a" updatedVersion="8" minRefreshableVersion="3" useAutoFormatting="1" subtotalHiddenItems="1" itemPrintTitles="1" createdVersion="5" indent="0" outline="1" outlineData="1" multipleFieldFilters="0" chartFormat="14">
  <location ref="A20:B25"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Margin" fld="3" baseField="0" baseItem="0"/>
  </dataFields>
  <formats count="1">
    <format dxfId="8">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02E9BD-86BE-48AB-8186-721A46E9E77D}" name="PivotTable13" cacheId="200" applyNumberFormats="0" applyBorderFormats="0" applyFontFormats="0" applyPatternFormats="0" applyAlignmentFormats="0" applyWidthHeightFormats="1" dataCaption="Values" tag="8ad740a0-ae8a-4dca-89a1-2bf322af7924" updatedVersion="8" minRefreshableVersion="3" useAutoFormatting="1" itemPrintTitles="1" createdVersion="5" indent="0" outline="1" outlineData="1" multipleFieldFilters="0" chartFormat="21">
  <location ref="A210:B223" firstHeaderRow="1" firstDataRow="1" firstDataCol="1"/>
  <pivotFields count="6">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SalesAmt" fld="3" baseField="0" baseItem="0"/>
  </dataFields>
  <formats count="1">
    <format dxfId="9">
      <pivotArea outline="0" collapsedLevelsAreSubtotals="1" fieldPosition="0"/>
    </format>
  </formats>
  <chartFormats count="1">
    <chartFormat chart="19" format="0"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BA220B-8895-462A-9865-A50146851CB5}" name="PivotTable12" cacheId="197" applyNumberFormats="0" applyBorderFormats="0" applyFontFormats="0" applyPatternFormats="0" applyAlignmentFormats="0" applyWidthHeightFormats="1" dataCaption="Values" tag="9489e724-6847-4827-b5f6-5967c034634c" updatedVersion="8" minRefreshableVersion="3" useAutoFormatting="1" itemPrintTitles="1" createdVersion="5" indent="0" outline="1" outlineData="1" multipleFieldFilters="0" chartFormat="30">
  <location ref="A191:B197" firstHeaderRow="1" firstDataRow="1" firstDataCol="1"/>
  <pivotFields count="7">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4"/>
    </i>
    <i>
      <x v="3"/>
    </i>
    <i>
      <x v="2"/>
    </i>
    <i>
      <x v="1"/>
    </i>
    <i t="grand">
      <x/>
    </i>
  </rowItems>
  <colItems count="1">
    <i/>
  </colItems>
  <dataFields count="1">
    <dataField name="Sum of ProductCost" fld="4" baseField="0" baseItem="0"/>
  </dataFields>
  <formats count="1">
    <format dxfId="10">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CustomerKe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1C6CDF-31A9-4E4A-AA21-860DADF43558}" name="PivotTable10" cacheId="191" applyNumberFormats="0" applyBorderFormats="0" applyFontFormats="0" applyPatternFormats="0" applyAlignmentFormats="0" applyWidthHeightFormats="1" dataCaption="Values" tag="6ab307dd-57fb-4111-b092-f13e9a9283ec" updatedVersion="8" minRefreshableVersion="3" useAutoFormatting="1" itemPrintTitles="1" createdVersion="5" indent="0" outline="1" outlineData="1" multipleFieldFilters="0" chartFormat="23">
  <location ref="A159:B162" firstHeaderRow="1" firstDataRow="1" firstDataCol="1"/>
  <pivotFields count="7">
    <pivotField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3">
    <i>
      <x/>
    </i>
    <i>
      <x v="1"/>
    </i>
    <i t="grand">
      <x/>
    </i>
  </rowItems>
  <colItems count="1">
    <i/>
  </colItems>
  <dataFields count="1">
    <dataField name="Count of CustomerKey" fld="4" subtotal="count" baseField="3" baseItem="0" numFmtId="1"/>
  </dataFields>
  <formats count="1">
    <format dxfId="11">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3" count="1" selected="0">
            <x v="0"/>
          </reference>
        </references>
      </pivotArea>
    </chartFormat>
    <chartFormat chart="21" format="2">
      <pivotArea type="data" outline="0" fieldPosition="0">
        <references count="2">
          <reference field="4294967294" count="1" selected="0">
            <x v="0"/>
          </reference>
          <reference field="3"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Calender].[Date (Year)].&amp;[2001]"/>
        <member name="[Calender].[Date (Year)].&amp;[2002]"/>
        <member name="[Calender].[Date (Year)].&amp;[2003]"/>
        <member name="[Calender].[Date (Year)].&amp;[200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CustomerKe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3">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Product]"/>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Distance" xr10:uid="{A45E4D4A-4990-4701-8792-A52F0225AFA1}" sourceName="[Customers].[CommuteDistance]">
  <pivotTables>
    <pivotTable tabId="1" name="PivotTable15"/>
  </pivotTables>
  <data>
    <olap pivotCacheId="1884566830">
      <levels count="2">
        <level uniqueName="[Customers].[CommuteDistance].[(All)]" sourceCaption="(All)" count="0"/>
        <level uniqueName="[Customers].[CommuteDistance].[CommuteDistance]" sourceCaption="CommuteDistance" count="5">
          <ranges>
            <range startItem="0">
              <i n="[Customers].[CommuteDistance].&amp;[0-1 Miles]" c="0-1 Miles"/>
              <i n="[Customers].[CommuteDistance].&amp;[10+ Miles]" c="10+ Miles"/>
              <i n="[Customers].[CommuteDistance].&amp;[1-2 Miles]" c="1-2 Miles"/>
              <i n="[Customers].[CommuteDistance].&amp;[2-5 Miles]" c="2-5 Miles"/>
              <i n="[Customers].[CommuteDistance].&amp;[5-10 Miles]" c="5-10 Miles"/>
            </range>
          </ranges>
        </level>
      </levels>
      <selections count="1">
        <selection n="[Customers].[CommuteDistan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Education" xr10:uid="{5A35599E-8A54-4628-8D09-2E1D52D076BA}" sourceName="[Customers].[EnglishEducation]">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7"/>
    <pivotTable tabId="1" name="PivotTable8"/>
    <pivotTable tabId="1" name="PivotTable9"/>
  </pivotTables>
  <data>
    <olap pivotCacheId="1884566830">
      <levels count="2">
        <level uniqueName="[Customers].[EnglishEducation].[(All)]" sourceCaption="(All)" count="0"/>
        <level uniqueName="[Customers].[EnglishEducation].[EnglishEducation]" sourceCaption="EnglishEducation" count="5">
          <ranges>
            <range startItem="0">
              <i n="[Customers].[EnglishEducation].&amp;[Bachelors]" c="Bachelors"/>
              <i n="[Customers].[EnglishEducation].&amp;[Graduate Degree]" c="Graduate Degree"/>
              <i n="[Customers].[EnglishEducation].&amp;[High School]" c="High School"/>
              <i n="[Customers].[EnglishEducation].&amp;[Partial College]" c="Partial College"/>
              <i n="[Customers].[EnglishEducation].&amp;[Partial High School]" c="Partial High School"/>
            </range>
          </ranges>
        </level>
      </levels>
      <selections count="1">
        <selection n="[Customers].[English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0AC5B99-62DC-4BC3-A519-9379C07174E9}" sourceName="[Sales].[Year]">
  <pivotTables>
    <pivotTable tabId="1" name="PivotTable3"/>
    <pivotTable tabId="1" name="PivotTable1"/>
    <pivotTable tabId="1" name="PivotTable10"/>
    <pivotTable tabId="1" name="PivotTable11"/>
    <pivotTable tabId="1" name="PivotTable12"/>
    <pivotTable tabId="1" name="PivotTable13"/>
    <pivotTable tabId="1" name="PivotTable14"/>
    <pivotTable tabId="1" name="PivotTable15"/>
    <pivotTable tabId="1" name="PivotTable2"/>
    <pivotTable tabId="1" name="PivotTable4"/>
    <pivotTable tabId="1" name="PivotTable5"/>
    <pivotTable tabId="1" name="PivotTable7"/>
    <pivotTable tabId="1" name="PivotTable8"/>
    <pivotTable tabId="1" name="PivotTable9"/>
  </pivotTables>
  <data>
    <olap pivotCacheId="1884566830">
      <levels count="2">
        <level uniqueName="[Sales].[Year].[(All)]" sourceCaption="(All)" count="0"/>
        <level uniqueName="[Sales].[Year].[Year]" sourceCaption="Year" count="4">
          <ranges>
            <range startItem="0">
              <i n="[Sales].[Year].&amp;[2001]" c="2001"/>
              <i n="[Sales].[Year].&amp;[2002]" c="2002"/>
              <i n="[Sales].[Year].&amp;[2003]" c="2003"/>
              <i n="[Sales].[Year].&amp;[2004]" c="2004"/>
            </range>
          </ranges>
        </level>
      </levels>
      <selections count="1">
        <selection n="[Sale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Distance" xr10:uid="{DADCD310-AF34-4DB7-8550-27882C69BEA0}" cache="Slicer_CommuteDistance" caption="CommuteDistance" level="1" style="SlicerStyleLight1" rowHeight="247650"/>
  <slicer name="EnglishEducation" xr10:uid="{AA58A5A7-C2F5-4265-983A-B4FE35A7F2C4}" cache="Slicer_EnglishEducation" caption="EnglishEducation" level="1" style="SlicerStyleLight1" rowHeight="247650"/>
  <slicer name="Year" xr10:uid="{99AAF3CB-A0E4-4CDC-8983-CFC448FD9B63}" cache="Slicer_Year" caption="Year" level="1" style="SlicerStyleLight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3D05708-4A8D-4B17-87BF-B7726D4A7018}" cache="Slicer_Year" caption="Year" columnCount="4" level="1"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1F3B5-B132-4410-9DE8-5191D6FC09D7}">
  <dimension ref="A1:E258"/>
  <sheetViews>
    <sheetView topLeftCell="A19" zoomScale="92" zoomScaleNormal="92" workbookViewId="0">
      <selection activeCell="B42" sqref="B42"/>
    </sheetView>
  </sheetViews>
  <sheetFormatPr defaultRowHeight="13.8" x14ac:dyDescent="0.25"/>
  <cols>
    <col min="1" max="1" width="13.09765625" customWidth="1"/>
    <col min="2" max="2" width="12.8984375" customWidth="1"/>
    <col min="3" max="3" width="19.3984375" customWidth="1"/>
    <col min="4" max="4" width="11.5" customWidth="1"/>
    <col min="5" max="5" width="16.59765625" customWidth="1"/>
    <col min="6" max="6" width="8.8984375" customWidth="1"/>
    <col min="7" max="8" width="9.09765625" bestFit="1" customWidth="1"/>
    <col min="9" max="10" width="8.09765625" bestFit="1" customWidth="1"/>
    <col min="11" max="13" width="9.09765625" bestFit="1" customWidth="1"/>
    <col min="14" max="14" width="8.09765625" bestFit="1" customWidth="1"/>
    <col min="15" max="16" width="9.09765625" bestFit="1" customWidth="1"/>
    <col min="17" max="17" width="8.09765625" bestFit="1" customWidth="1"/>
    <col min="18" max="21" width="9.09765625" bestFit="1" customWidth="1"/>
    <col min="22" max="24" width="8.09765625" bestFit="1" customWidth="1"/>
    <col min="25" max="30" width="9.09765625" bestFit="1" customWidth="1"/>
    <col min="31" max="32" width="10.09765625" bestFit="1" customWidth="1"/>
    <col min="33" max="33" width="9.09765625" bestFit="1" customWidth="1"/>
    <col min="34" max="38" width="10.09765625" bestFit="1" customWidth="1"/>
    <col min="39" max="39" width="9.09765625" bestFit="1" customWidth="1"/>
    <col min="40" max="43" width="10.09765625" bestFit="1" customWidth="1"/>
    <col min="44" max="46" width="8.09765625" bestFit="1" customWidth="1"/>
    <col min="47" max="51" width="9.09765625" bestFit="1" customWidth="1"/>
    <col min="52" max="53" width="8.09765625" bestFit="1" customWidth="1"/>
    <col min="54" max="55" width="9.09765625" bestFit="1" customWidth="1"/>
    <col min="56" max="56" width="8.09765625" bestFit="1" customWidth="1"/>
    <col min="57" max="64" width="9.09765625" bestFit="1" customWidth="1"/>
    <col min="65" max="65" width="8.09765625" bestFit="1" customWidth="1"/>
    <col min="66" max="69" width="9.09765625" bestFit="1" customWidth="1"/>
    <col min="70" max="80" width="8.09765625" bestFit="1" customWidth="1"/>
    <col min="81" max="94" width="9.09765625" bestFit="1" customWidth="1"/>
    <col min="95" max="103" width="8.09765625" bestFit="1" customWidth="1"/>
    <col min="104" max="125" width="9.09765625" bestFit="1" customWidth="1"/>
    <col min="126" max="134" width="8.09765625" bestFit="1" customWidth="1"/>
    <col min="135" max="164" width="9.09765625" bestFit="1" customWidth="1"/>
    <col min="165" max="186" width="10.09765625" bestFit="1" customWidth="1"/>
    <col min="187" max="195" width="9.09765625" bestFit="1" customWidth="1"/>
    <col min="196" max="216" width="10.09765625" bestFit="1" customWidth="1"/>
    <col min="217" max="225" width="9.09765625" bestFit="1" customWidth="1"/>
    <col min="226" max="247" width="10.09765625" bestFit="1" customWidth="1"/>
    <col min="248" max="256" width="8.09765625" bestFit="1" customWidth="1"/>
    <col min="257" max="278" width="9.09765625" bestFit="1" customWidth="1"/>
    <col min="279" max="287" width="8.09765625" bestFit="1" customWidth="1"/>
    <col min="288" max="307" width="9.09765625" bestFit="1" customWidth="1"/>
    <col min="308" max="316" width="8.09765625" bestFit="1" customWidth="1"/>
    <col min="317" max="338" width="9.09765625" bestFit="1" customWidth="1"/>
    <col min="339" max="347" width="8.09765625" bestFit="1" customWidth="1"/>
    <col min="348" max="368" width="9.09765625" bestFit="1" customWidth="1"/>
    <col min="369" max="377" width="8.09765625" bestFit="1" customWidth="1"/>
    <col min="378" max="399" width="9.09765625" bestFit="1" customWidth="1"/>
    <col min="400" max="408" width="8.09765625" bestFit="1" customWidth="1"/>
    <col min="409" max="429" width="9.09765625" bestFit="1" customWidth="1"/>
    <col min="430" max="437" width="8.09765625" bestFit="1" customWidth="1"/>
    <col min="438" max="457" width="9.09765625" bestFit="1" customWidth="1"/>
    <col min="458" max="458" width="6.296875" bestFit="1" customWidth="1"/>
    <col min="459" max="459" width="9.796875" bestFit="1" customWidth="1"/>
    <col min="460" max="467" width="8.3984375" bestFit="1" customWidth="1"/>
    <col min="468" max="489" width="9.296875" bestFit="1" customWidth="1"/>
    <col min="490" max="498" width="8.3984375" bestFit="1" customWidth="1"/>
    <col min="499" max="519" width="9.296875" bestFit="1" customWidth="1"/>
    <col min="520" max="528" width="8.3984375" bestFit="1" customWidth="1"/>
    <col min="529" max="550" width="9.296875" bestFit="1" customWidth="1"/>
    <col min="551" max="559" width="7.5" bestFit="1" customWidth="1"/>
    <col min="560" max="581" width="8.3984375" bestFit="1" customWidth="1"/>
    <col min="582" max="590" width="7.5" bestFit="1" customWidth="1"/>
    <col min="591" max="609" width="8.3984375" bestFit="1" customWidth="1"/>
    <col min="610" max="618" width="7.5" bestFit="1" customWidth="1"/>
    <col min="619" max="640" width="8.3984375" bestFit="1" customWidth="1"/>
    <col min="641" max="649" width="7.5" bestFit="1" customWidth="1"/>
    <col min="650" max="670" width="8.3984375" bestFit="1" customWidth="1"/>
    <col min="671" max="679" width="7.5" bestFit="1" customWidth="1"/>
    <col min="680" max="701" width="8.3984375" bestFit="1" customWidth="1"/>
    <col min="702" max="710" width="7.5" bestFit="1" customWidth="1"/>
    <col min="711" max="731" width="8.3984375" bestFit="1" customWidth="1"/>
    <col min="732" max="740" width="7.5" bestFit="1" customWidth="1"/>
    <col min="741" max="762" width="8.3984375" bestFit="1" customWidth="1"/>
    <col min="763" max="771" width="7.5" bestFit="1" customWidth="1"/>
    <col min="772" max="793" width="8.3984375" bestFit="1" customWidth="1"/>
    <col min="794" max="802" width="7.5" bestFit="1" customWidth="1"/>
    <col min="803" max="832" width="8.3984375" bestFit="1" customWidth="1"/>
    <col min="833" max="854" width="9.296875" bestFit="1" customWidth="1"/>
    <col min="855" max="863" width="8.3984375" bestFit="1" customWidth="1"/>
    <col min="864" max="884" width="9.296875" bestFit="1" customWidth="1"/>
    <col min="885" max="893" width="8.3984375" bestFit="1" customWidth="1"/>
    <col min="894" max="915" width="9.296875" bestFit="1" customWidth="1"/>
    <col min="916" max="924" width="7.5" bestFit="1" customWidth="1"/>
    <col min="925" max="946" width="8.3984375" bestFit="1" customWidth="1"/>
    <col min="947" max="955" width="7.5" bestFit="1" customWidth="1"/>
    <col min="956" max="975" width="8.3984375" bestFit="1" customWidth="1"/>
    <col min="976" max="984" width="7.5" bestFit="1" customWidth="1"/>
    <col min="985" max="1006" width="8.3984375" bestFit="1" customWidth="1"/>
    <col min="1007" max="1015" width="7.5" bestFit="1" customWidth="1"/>
    <col min="1016" max="1036" width="8.3984375" bestFit="1" customWidth="1"/>
    <col min="1037" max="1045" width="7.5" bestFit="1" customWidth="1"/>
    <col min="1046" max="1067" width="8.3984375" bestFit="1" customWidth="1"/>
    <col min="1068" max="1076" width="7.5" bestFit="1" customWidth="1"/>
    <col min="1077" max="1097" width="8.3984375" bestFit="1" customWidth="1"/>
    <col min="1098" max="1106" width="7.5" bestFit="1" customWidth="1"/>
    <col min="1107" max="1128" width="8.3984375" bestFit="1" customWidth="1"/>
    <col min="1129" max="1137" width="7.5" bestFit="1" customWidth="1"/>
    <col min="1138" max="1159" width="8.3984375" bestFit="1" customWidth="1"/>
    <col min="1160" max="1160" width="6.296875" bestFit="1" customWidth="1"/>
    <col min="1161" max="1161" width="9.5" bestFit="1" customWidth="1"/>
  </cols>
  <sheetData>
    <row r="1" spans="1:2" x14ac:dyDescent="0.25">
      <c r="A1" s="1" t="s">
        <v>0</v>
      </c>
      <c r="B1" t="s">
        <v>4</v>
      </c>
    </row>
    <row r="2" spans="1:2" x14ac:dyDescent="0.25">
      <c r="A2" s="2" t="s">
        <v>1</v>
      </c>
      <c r="B2" s="6">
        <v>43.807400000000001</v>
      </c>
    </row>
    <row r="3" spans="1:2" x14ac:dyDescent="0.25">
      <c r="A3" s="2" t="s">
        <v>2</v>
      </c>
      <c r="B3" s="6">
        <v>89994.319000000032</v>
      </c>
    </row>
    <row r="4" spans="1:2" x14ac:dyDescent="0.25">
      <c r="A4" s="2" t="s">
        <v>3</v>
      </c>
      <c r="B4" s="6">
        <v>90038.126400000023</v>
      </c>
    </row>
    <row r="20" spans="1:2" x14ac:dyDescent="0.25">
      <c r="A20" s="1" t="s">
        <v>0</v>
      </c>
      <c r="B20" t="s">
        <v>4</v>
      </c>
    </row>
    <row r="21" spans="1:2" x14ac:dyDescent="0.25">
      <c r="A21" s="2" t="s">
        <v>6</v>
      </c>
      <c r="B21" s="3">
        <v>857.85570000000007</v>
      </c>
    </row>
    <row r="22" spans="1:2" x14ac:dyDescent="0.25">
      <c r="A22" s="2" t="s">
        <v>7</v>
      </c>
      <c r="B22" s="3">
        <v>12013.309900000006</v>
      </c>
    </row>
    <row r="23" spans="1:2" x14ac:dyDescent="0.25">
      <c r="A23" s="2" t="s">
        <v>8</v>
      </c>
      <c r="B23" s="3">
        <v>28854.308000000008</v>
      </c>
    </row>
    <row r="24" spans="1:2" x14ac:dyDescent="0.25">
      <c r="A24" s="2" t="s">
        <v>9</v>
      </c>
      <c r="B24" s="3">
        <v>29175.7284</v>
      </c>
    </row>
    <row r="25" spans="1:2" x14ac:dyDescent="0.25">
      <c r="A25" s="2" t="s">
        <v>3</v>
      </c>
      <c r="B25" s="3">
        <v>70901.202000000019</v>
      </c>
    </row>
    <row r="40" spans="1:2" x14ac:dyDescent="0.25">
      <c r="A40" s="1" t="s">
        <v>0</v>
      </c>
      <c r="B40" t="s">
        <v>5</v>
      </c>
    </row>
    <row r="41" spans="1:2" x14ac:dyDescent="0.25">
      <c r="A41" s="2" t="s">
        <v>6</v>
      </c>
      <c r="B41" s="3">
        <v>2097</v>
      </c>
    </row>
    <row r="42" spans="1:2" x14ac:dyDescent="0.25">
      <c r="A42" s="2" t="s">
        <v>7</v>
      </c>
      <c r="B42" s="3">
        <v>31011</v>
      </c>
    </row>
    <row r="43" spans="1:2" x14ac:dyDescent="0.25">
      <c r="A43" s="2" t="s">
        <v>8</v>
      </c>
      <c r="B43" s="3">
        <v>55703</v>
      </c>
    </row>
    <row r="44" spans="1:2" x14ac:dyDescent="0.25">
      <c r="A44" s="2" t="s">
        <v>9</v>
      </c>
      <c r="B44" s="3">
        <v>46620</v>
      </c>
    </row>
    <row r="45" spans="1:2" x14ac:dyDescent="0.25">
      <c r="A45" s="2" t="s">
        <v>3</v>
      </c>
      <c r="B45" s="3">
        <v>135431</v>
      </c>
    </row>
    <row r="59" spans="1:2" x14ac:dyDescent="0.25">
      <c r="A59" s="1" t="s">
        <v>0</v>
      </c>
      <c r="B59" t="s">
        <v>5</v>
      </c>
    </row>
    <row r="60" spans="1:2" x14ac:dyDescent="0.25">
      <c r="A60" s="2" t="s">
        <v>1</v>
      </c>
      <c r="B60" s="9">
        <v>70</v>
      </c>
    </row>
    <row r="61" spans="1:2" x14ac:dyDescent="0.25">
      <c r="A61" s="2" t="s">
        <v>2</v>
      </c>
      <c r="B61" s="9">
        <v>185947</v>
      </c>
    </row>
    <row r="62" spans="1:2" x14ac:dyDescent="0.25">
      <c r="A62" s="2" t="s">
        <v>3</v>
      </c>
      <c r="B62" s="9">
        <v>186017</v>
      </c>
    </row>
    <row r="75" spans="1:3" x14ac:dyDescent="0.25">
      <c r="A75" s="1" t="s">
        <v>0</v>
      </c>
      <c r="B75" t="s">
        <v>22</v>
      </c>
      <c r="C75" t="s">
        <v>57</v>
      </c>
    </row>
    <row r="76" spans="1:3" x14ac:dyDescent="0.25">
      <c r="A76" s="2" t="s">
        <v>23</v>
      </c>
      <c r="B76" s="4">
        <v>1297</v>
      </c>
      <c r="C76" s="4">
        <v>199120318</v>
      </c>
    </row>
    <row r="77" spans="1:3" x14ac:dyDescent="0.25">
      <c r="A77" s="2" t="s">
        <v>24</v>
      </c>
      <c r="B77" s="4">
        <v>1075</v>
      </c>
      <c r="C77" s="4">
        <v>43831770313</v>
      </c>
    </row>
    <row r="78" spans="1:3" x14ac:dyDescent="0.25">
      <c r="A78" s="2" t="s">
        <v>3</v>
      </c>
      <c r="B78" s="4">
        <v>2372</v>
      </c>
      <c r="C78" s="4">
        <v>44030890631</v>
      </c>
    </row>
    <row r="95" spans="1:2" x14ac:dyDescent="0.25">
      <c r="A95" s="1" t="s">
        <v>0</v>
      </c>
      <c r="B95" t="s">
        <v>4</v>
      </c>
    </row>
    <row r="96" spans="1:2" x14ac:dyDescent="0.25">
      <c r="A96" s="2" t="s">
        <v>26</v>
      </c>
      <c r="B96" s="4">
        <v>592.56679999999994</v>
      </c>
    </row>
    <row r="97" spans="1:2" x14ac:dyDescent="0.25">
      <c r="A97" s="2" t="s">
        <v>27</v>
      </c>
      <c r="B97" s="4">
        <v>592.56679999999994</v>
      </c>
    </row>
    <row r="98" spans="1:2" x14ac:dyDescent="0.25">
      <c r="A98" s="2" t="s">
        <v>28</v>
      </c>
      <c r="B98" s="4">
        <v>592.56679999999994</v>
      </c>
    </row>
    <row r="99" spans="1:2" x14ac:dyDescent="0.25">
      <c r="A99" s="2" t="s">
        <v>29</v>
      </c>
      <c r="B99" s="4">
        <v>592.56679999999994</v>
      </c>
    </row>
    <row r="100" spans="1:2" x14ac:dyDescent="0.25">
      <c r="A100" s="2" t="s">
        <v>30</v>
      </c>
      <c r="B100" s="4">
        <v>592.56679999999994</v>
      </c>
    </row>
    <row r="101" spans="1:2" x14ac:dyDescent="0.25">
      <c r="A101" s="2" t="s">
        <v>31</v>
      </c>
      <c r="B101" s="4">
        <v>614.4704999999999</v>
      </c>
    </row>
    <row r="102" spans="1:2" x14ac:dyDescent="0.25">
      <c r="A102" s="2" t="s">
        <v>32</v>
      </c>
      <c r="B102" s="4">
        <v>614.4704999999999</v>
      </c>
    </row>
    <row r="103" spans="1:2" x14ac:dyDescent="0.25">
      <c r="A103" s="2" t="s">
        <v>33</v>
      </c>
      <c r="B103" s="4">
        <v>614.4704999999999</v>
      </c>
    </row>
    <row r="104" spans="1:2" x14ac:dyDescent="0.25">
      <c r="A104" s="2" t="s">
        <v>34</v>
      </c>
      <c r="B104" s="4">
        <v>614.4704999999999</v>
      </c>
    </row>
    <row r="105" spans="1:2" x14ac:dyDescent="0.25">
      <c r="A105" s="2" t="s">
        <v>35</v>
      </c>
      <c r="B105" s="4">
        <v>614.4704999999999</v>
      </c>
    </row>
    <row r="106" spans="1:2" x14ac:dyDescent="0.25">
      <c r="A106" s="2" t="s">
        <v>3</v>
      </c>
      <c r="B106" s="4">
        <v>6035.1865000000007</v>
      </c>
    </row>
    <row r="116" spans="1:2" x14ac:dyDescent="0.25">
      <c r="A116" s="1" t="s">
        <v>0</v>
      </c>
      <c r="B116" t="s">
        <v>22</v>
      </c>
    </row>
    <row r="117" spans="1:2" x14ac:dyDescent="0.25">
      <c r="A117" s="2" t="s">
        <v>39</v>
      </c>
      <c r="B117" s="4">
        <v>736</v>
      </c>
    </row>
    <row r="118" spans="1:2" x14ac:dyDescent="0.25">
      <c r="A118" s="2" t="s">
        <v>40</v>
      </c>
      <c r="B118" s="4">
        <v>499</v>
      </c>
    </row>
    <row r="119" spans="1:2" x14ac:dyDescent="0.25">
      <c r="A119" s="2" t="s">
        <v>37</v>
      </c>
      <c r="B119" s="4">
        <v>413</v>
      </c>
    </row>
    <row r="120" spans="1:2" x14ac:dyDescent="0.25">
      <c r="A120" s="2" t="s">
        <v>36</v>
      </c>
      <c r="B120" s="4">
        <v>405</v>
      </c>
    </row>
    <row r="121" spans="1:2" x14ac:dyDescent="0.25">
      <c r="A121" s="2" t="s">
        <v>38</v>
      </c>
      <c r="B121" s="4">
        <v>319</v>
      </c>
    </row>
    <row r="122" spans="1:2" x14ac:dyDescent="0.25">
      <c r="A122" s="2" t="s">
        <v>3</v>
      </c>
      <c r="B122" s="4">
        <v>2372</v>
      </c>
    </row>
    <row r="135" spans="1:2" x14ac:dyDescent="0.25">
      <c r="A135" s="1" t="s">
        <v>0</v>
      </c>
      <c r="B135" t="s">
        <v>4</v>
      </c>
    </row>
    <row r="136" spans="1:2" x14ac:dyDescent="0.25">
      <c r="A136" s="2" t="s">
        <v>16</v>
      </c>
      <c r="B136" s="3">
        <v>6993.1517000000022</v>
      </c>
    </row>
    <row r="137" spans="1:2" x14ac:dyDescent="0.25">
      <c r="A137" s="2" t="s">
        <v>17</v>
      </c>
      <c r="B137" s="3">
        <v>5919.9442000000017</v>
      </c>
    </row>
    <row r="138" spans="1:2" x14ac:dyDescent="0.25">
      <c r="A138" s="2" t="s">
        <v>18</v>
      </c>
      <c r="B138" s="3">
        <v>6587.3867000000018</v>
      </c>
    </row>
    <row r="139" spans="1:2" x14ac:dyDescent="0.25">
      <c r="A139" s="2" t="s">
        <v>19</v>
      </c>
      <c r="B139" s="3">
        <v>6797.2960000000012</v>
      </c>
    </row>
    <row r="140" spans="1:2" x14ac:dyDescent="0.25">
      <c r="A140" s="2" t="s">
        <v>20</v>
      </c>
      <c r="B140" s="3">
        <v>7529.2458000000015</v>
      </c>
    </row>
    <row r="141" spans="1:2" x14ac:dyDescent="0.25">
      <c r="A141" s="2" t="s">
        <v>21</v>
      </c>
      <c r="B141" s="3">
        <v>6498.5681000000013</v>
      </c>
    </row>
    <row r="142" spans="1:2" x14ac:dyDescent="0.25">
      <c r="A142" s="2" t="s">
        <v>10</v>
      </c>
      <c r="B142" s="3">
        <v>4549.1387999999997</v>
      </c>
    </row>
    <row r="143" spans="1:2" x14ac:dyDescent="0.25">
      <c r="A143" s="2" t="s">
        <v>11</v>
      </c>
      <c r="B143" s="3">
        <v>3800.8753999999999</v>
      </c>
    </row>
    <row r="144" spans="1:2" x14ac:dyDescent="0.25">
      <c r="A144" s="2" t="s">
        <v>12</v>
      </c>
      <c r="B144" s="3">
        <v>4810.7794000000004</v>
      </c>
    </row>
    <row r="145" spans="1:2" x14ac:dyDescent="0.25">
      <c r="A145" s="2" t="s">
        <v>13</v>
      </c>
      <c r="B145" s="3">
        <v>4921.5017000000007</v>
      </c>
    </row>
    <row r="146" spans="1:2" x14ac:dyDescent="0.25">
      <c r="A146" s="2" t="s">
        <v>14</v>
      </c>
      <c r="B146" s="3">
        <v>5622.3832000000011</v>
      </c>
    </row>
    <row r="147" spans="1:2" x14ac:dyDescent="0.25">
      <c r="A147" s="2" t="s">
        <v>15</v>
      </c>
      <c r="B147" s="3">
        <v>6870.9310000000014</v>
      </c>
    </row>
    <row r="148" spans="1:2" x14ac:dyDescent="0.25">
      <c r="A148" s="2" t="s">
        <v>3</v>
      </c>
      <c r="B148" s="3">
        <v>70901.202000000019</v>
      </c>
    </row>
    <row r="159" spans="1:2" x14ac:dyDescent="0.25">
      <c r="A159" s="1" t="s">
        <v>0</v>
      </c>
      <c r="B159" t="s">
        <v>46</v>
      </c>
    </row>
    <row r="160" spans="1:2" x14ac:dyDescent="0.25">
      <c r="A160" s="2" t="s">
        <v>23</v>
      </c>
      <c r="B160" s="4">
        <v>10011</v>
      </c>
    </row>
    <row r="161" spans="1:2" x14ac:dyDescent="0.25">
      <c r="A161" s="2" t="s">
        <v>24</v>
      </c>
      <c r="B161" s="4">
        <v>8474</v>
      </c>
    </row>
    <row r="162" spans="1:2" x14ac:dyDescent="0.25">
      <c r="A162" s="2" t="s">
        <v>3</v>
      </c>
      <c r="B162" s="4">
        <v>18485</v>
      </c>
    </row>
    <row r="173" spans="1:2" x14ac:dyDescent="0.25">
      <c r="A173" s="1" t="s">
        <v>0</v>
      </c>
      <c r="B173" t="s">
        <v>5</v>
      </c>
    </row>
    <row r="174" spans="1:2" x14ac:dyDescent="0.25">
      <c r="A174" s="2" t="s">
        <v>47</v>
      </c>
      <c r="B174" s="4">
        <v>73342</v>
      </c>
    </row>
    <row r="175" spans="1:2" x14ac:dyDescent="0.25">
      <c r="A175" s="2" t="s">
        <v>51</v>
      </c>
      <c r="B175" s="4">
        <v>32791</v>
      </c>
    </row>
    <row r="176" spans="1:2" x14ac:dyDescent="0.25">
      <c r="A176" s="2" t="s">
        <v>50</v>
      </c>
      <c r="B176" s="4">
        <v>30141</v>
      </c>
    </row>
    <row r="177" spans="1:2" x14ac:dyDescent="0.25">
      <c r="A177" s="2" t="s">
        <v>49</v>
      </c>
      <c r="B177" s="4">
        <v>27603</v>
      </c>
    </row>
    <row r="178" spans="1:2" x14ac:dyDescent="0.25">
      <c r="A178" s="2" t="s">
        <v>48</v>
      </c>
      <c r="B178" s="4">
        <v>22140</v>
      </c>
    </row>
    <row r="179" spans="1:2" x14ac:dyDescent="0.25">
      <c r="A179" s="2" t="s">
        <v>3</v>
      </c>
      <c r="B179" s="4">
        <v>186017</v>
      </c>
    </row>
    <row r="191" spans="1:2" x14ac:dyDescent="0.25">
      <c r="A191" s="1" t="s">
        <v>0</v>
      </c>
      <c r="B191" t="s">
        <v>25</v>
      </c>
    </row>
    <row r="192" spans="1:2" x14ac:dyDescent="0.25">
      <c r="A192" s="2" t="s">
        <v>47</v>
      </c>
      <c r="B192" s="4">
        <v>37661.178200000017</v>
      </c>
    </row>
    <row r="193" spans="1:2" x14ac:dyDescent="0.25">
      <c r="A193" s="2" t="s">
        <v>51</v>
      </c>
      <c r="B193" s="4">
        <v>16856.132799999996</v>
      </c>
    </row>
    <row r="194" spans="1:2" x14ac:dyDescent="0.25">
      <c r="A194" s="2" t="s">
        <v>50</v>
      </c>
      <c r="B194" s="4">
        <v>15536.389899999989</v>
      </c>
    </row>
    <row r="195" spans="1:2" x14ac:dyDescent="0.25">
      <c r="A195" s="2" t="s">
        <v>49</v>
      </c>
      <c r="B195" s="4">
        <v>13752.684999999996</v>
      </c>
    </row>
    <row r="196" spans="1:2" x14ac:dyDescent="0.25">
      <c r="A196" s="2" t="s">
        <v>48</v>
      </c>
      <c r="B196" s="4">
        <v>11187.230099999993</v>
      </c>
    </row>
    <row r="197" spans="1:2" x14ac:dyDescent="0.25">
      <c r="A197" s="2" t="s">
        <v>3</v>
      </c>
      <c r="B197" s="4">
        <v>94993.615999999922</v>
      </c>
    </row>
    <row r="210" spans="1:2" x14ac:dyDescent="0.25">
      <c r="A210" s="1" t="s">
        <v>0</v>
      </c>
      <c r="B210" t="s">
        <v>5</v>
      </c>
    </row>
    <row r="211" spans="1:2" x14ac:dyDescent="0.25">
      <c r="A211" s="2" t="s">
        <v>16</v>
      </c>
      <c r="B211" s="3">
        <v>13893</v>
      </c>
    </row>
    <row r="212" spans="1:2" x14ac:dyDescent="0.25">
      <c r="A212" s="2" t="s">
        <v>17</v>
      </c>
      <c r="B212" s="3">
        <v>11424</v>
      </c>
    </row>
    <row r="213" spans="1:2" x14ac:dyDescent="0.25">
      <c r="A213" s="2" t="s">
        <v>18</v>
      </c>
      <c r="B213" s="3">
        <v>12558</v>
      </c>
    </row>
    <row r="214" spans="1:2" x14ac:dyDescent="0.25">
      <c r="A214" s="2" t="s">
        <v>19</v>
      </c>
      <c r="B214" s="3">
        <v>13068</v>
      </c>
    </row>
    <row r="215" spans="1:2" x14ac:dyDescent="0.25">
      <c r="A215" s="2" t="s">
        <v>20</v>
      </c>
      <c r="B215" s="3">
        <v>14063</v>
      </c>
    </row>
    <row r="216" spans="1:2" x14ac:dyDescent="0.25">
      <c r="A216" s="2" t="s">
        <v>21</v>
      </c>
      <c r="B216" s="3">
        <v>12174</v>
      </c>
    </row>
    <row r="217" spans="1:2" x14ac:dyDescent="0.25">
      <c r="A217" s="2" t="s">
        <v>10</v>
      </c>
      <c r="B217" s="3">
        <v>9059</v>
      </c>
    </row>
    <row r="218" spans="1:2" x14ac:dyDescent="0.25">
      <c r="A218" s="2" t="s">
        <v>11</v>
      </c>
      <c r="B218" s="3">
        <v>6383</v>
      </c>
    </row>
    <row r="219" spans="1:2" x14ac:dyDescent="0.25">
      <c r="A219" s="2" t="s">
        <v>12</v>
      </c>
      <c r="B219" s="3">
        <v>9235</v>
      </c>
    </row>
    <row r="220" spans="1:2" x14ac:dyDescent="0.25">
      <c r="A220" s="2" t="s">
        <v>13</v>
      </c>
      <c r="B220" s="3">
        <v>9654</v>
      </c>
    </row>
    <row r="221" spans="1:2" x14ac:dyDescent="0.25">
      <c r="A221" s="2" t="s">
        <v>14</v>
      </c>
      <c r="B221" s="3">
        <v>11151</v>
      </c>
    </row>
    <row r="222" spans="1:2" x14ac:dyDescent="0.25">
      <c r="A222" s="2" t="s">
        <v>15</v>
      </c>
      <c r="B222" s="3">
        <v>12769</v>
      </c>
    </row>
    <row r="223" spans="1:2" x14ac:dyDescent="0.25">
      <c r="A223" s="2" t="s">
        <v>3</v>
      </c>
      <c r="B223" s="3">
        <v>135431</v>
      </c>
    </row>
    <row r="233" spans="1:2" x14ac:dyDescent="0.25">
      <c r="A233" s="1" t="s">
        <v>0</v>
      </c>
      <c r="B233" t="s">
        <v>4</v>
      </c>
    </row>
    <row r="234" spans="1:2" x14ac:dyDescent="0.25">
      <c r="A234" s="2" t="s">
        <v>41</v>
      </c>
      <c r="B234" s="5">
        <v>0.28248239070421172</v>
      </c>
    </row>
    <row r="235" spans="1:2" x14ac:dyDescent="0.25">
      <c r="A235" s="2" t="s">
        <v>42</v>
      </c>
      <c r="B235" s="5">
        <v>0.16373608924852084</v>
      </c>
    </row>
    <row r="236" spans="1:2" x14ac:dyDescent="0.25">
      <c r="A236" s="2" t="s">
        <v>43</v>
      </c>
      <c r="B236" s="5">
        <v>0.15194554625916781</v>
      </c>
    </row>
    <row r="237" spans="1:2" x14ac:dyDescent="0.25">
      <c r="A237" s="2" t="s">
        <v>44</v>
      </c>
      <c r="B237" s="5">
        <v>0.31353829570580671</v>
      </c>
    </row>
    <row r="238" spans="1:2" x14ac:dyDescent="0.25">
      <c r="A238" s="2" t="s">
        <v>45</v>
      </c>
      <c r="B238" s="5">
        <v>8.8297678082292927E-2</v>
      </c>
    </row>
    <row r="239" spans="1:2" x14ac:dyDescent="0.25">
      <c r="A239" s="2" t="s">
        <v>3</v>
      </c>
      <c r="B239" s="5">
        <v>1</v>
      </c>
    </row>
    <row r="256" spans="1:5" x14ac:dyDescent="0.25">
      <c r="A256" t="s">
        <v>53</v>
      </c>
      <c r="B256" t="s">
        <v>52</v>
      </c>
      <c r="C256" t="s">
        <v>54</v>
      </c>
      <c r="D256" t="s">
        <v>55</v>
      </c>
      <c r="E256" t="s">
        <v>56</v>
      </c>
    </row>
    <row r="257" spans="1:5" x14ac:dyDescent="0.25">
      <c r="A257" s="4">
        <v>18485</v>
      </c>
      <c r="B257" s="7">
        <v>186017</v>
      </c>
      <c r="C257" s="7">
        <v>90038.126400000023</v>
      </c>
      <c r="D257" s="4">
        <v>2372</v>
      </c>
      <c r="E257" s="6">
        <v>78.006636762226066</v>
      </c>
    </row>
    <row r="258" spans="1:5" x14ac:dyDescent="0.25">
      <c r="A258">
        <f>GETPIVOTDATA("[Measures].[Count of CustomerKey]",$A$256)</f>
        <v>18485</v>
      </c>
      <c r="B258" s="7">
        <f>GETPIVOTDATA("[Measures].[Sum of SalesAmt]",$A$256)</f>
        <v>186017</v>
      </c>
      <c r="C258" s="7">
        <f>GETPIVOTDATA("[Measures].[Sum of Margin]",$A$256)</f>
        <v>90038.126400000023</v>
      </c>
      <c r="D258">
        <f>GETPIVOTDATA("[Measures].[Sum of OrderQuantity]",$A$256)</f>
        <v>2372</v>
      </c>
      <c r="E258" s="6">
        <f>GETPIVOTDATA("[Measures].[Average of UnitPrice]",$A$256)</f>
        <v>78.006636762226066</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9FCB-00C0-44D6-96D4-E78F8F6B8212}">
  <dimension ref="A1"/>
  <sheetViews>
    <sheetView showGridLines="0" tabSelected="1" workbookViewId="0">
      <selection activeCell="P35" sqref="P35"/>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_ e d 3 1 3 2 1 2 - f a 4 6 - 4 7 f b - b 2 6 d - e b a 9 9 6 1 2 f 8 6 4 ] ] > < / C u s t o m C o n t e n t > < / G e m i n i > 
</file>

<file path=customXml/item10.xml>��< ? x m l   v e r s i o n = " 1 . 0 "   e n c o d i n g = " U T F - 1 6 " ? > < G e m i n i   x m l n s = " h t t p : / / g e m i n i / p i v o t c u s t o m i z a t i o n / T a b l e X M L _ C u s t o m e r s _ 7 8 2 3 a c d 7 - 8 3 b f - 4 2 8 3 - 9 a 4 d - 6 8 d 7 1 0 4 3 6 a a 0 " > < 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 1 5 4 < / i n t > < / v a l u e > < / i t e m > < i t e m > < k e y > < s t r i n g > G e o g r a p h y K e y < / s t r i n g > < / k e y > < v a l u e > < i n t > 1 6 7 < / i n t > < / v a l u e > < / i t e m > < i t e m > < k e y > < s t r i n g > N a m e < / s t r i n g > < / k e y > < v a l u e > < i n t > 9 2 < / i n t > < / v a l u e > < / i t e m > < i t e m > < k e y > < s t r i n g > B i r t h D a t e < / s t r i n g > < / k e y > < v a l u e > < i n t > 1 1 6 < / i n t > < / v a l u e > < / i t e m > < i t e m > < k e y > < s t r i n g > M a r i t a l S t a t u s < / s t r i n g > < / k e y > < v a l u e > < i n t > 1 4 5 < / i n t > < / v a l u e > < / i t e m > < i t e m > < k e y > < s t r i n g > G e n d e r < / s t r i n g > < / k e y > < v a l u e > < i n t > 1 0 5 < / i n t > < / v a l u e > < / i t e m > < i t e m > < k e y > < s t r i n g > E m a i l A d d r e s s < / s t r i n g > < / k e y > < v a l u e > < i n t > 1 5 8 < / i n t > < / v a l u e > < / i t e m > < i t e m > < k e y > < s t r i n g > Y e a r l y I n c o m e < / s t r i n g > < / k e y > < v a l u e > < i n t > 1 5 6 < / i n t > < / v a l u e > < / i t e m > < i t e m > < k e y > < s t r i n g > T o t a l C h i l d r e n < / s t r i n g > < / k e y > < v a l u e > < i n t > 1 5 3 < / i n t > < / v a l u e > < / i t e m > < i t e m > < k e y > < s t r i n g > N u m b e r C h i l d r e n A t H o m e < / s t r i n g > < / k e y > < v a l u e > < i n t > 2 5 0 < / i n t > < / v a l u e > < / i t e m > < i t e m > < k e y > < s t r i n g > E n g l i s h E d u c a t i o n < / s t r i n g > < / k e y > < v a l u e > < i n t > 1 8 9 < / i n t > < / v a l u e > < / i t e m > < i t e m > < k e y > < s t r i n g > E n g l i s h O c c u p a t i o n < / s t r i n g > < / k e y > < v a l u e > < i n t > 2 0 1 < / i n t > < / v a l u e > < / i t e m > < i t e m > < k e y > < s t r i n g > H o u s e O w n e r F l a g < / s t r i n g > < / k e y > < v a l u e > < i n t > 1 9 1 < / i n t > < / v a l u e > < / i t e m > < i t e m > < k e y > < s t r i n g > N u m b e r C a r s O w n e d < / s t r i n g > < / k e y > < v a l u e > < i n t > 2 1 0 < / i n t > < / v a l u e > < / i t e m > < i t e m > < k e y > < s t r i n g > A d d r e s s L i n e 1 < / s t r i n g > < / k e y > < v a l u e > < i n t > 1 5 7 < / i n t > < / v a l u e > < / i t e m > < i t e m > < k e y > < s t r i n g > P h o n e < / s t r i n g > < / k e y > < v a l u e > < i n t > 9 7 < / i n t > < / v a l u e > < / i t e m > < i t e m > < k e y > < s t r i n g > D a t e F i r s t P u r c h a s e < / s t r i n g > < / k e y > < v a l u e > < i n t > 1 9 4 < / i n t > < / v a l u e > < / i t e m > < i t e m > < k e y > < s t r i n g > C o m m u t e D i s t a n c e < / s t r i n g > < / k e y > < v a l u e > < i n t > 1 9 5 < / i n t > < / v a l u e > < / i t e m > < / C o l u m n W i d t h s > < C o l u m n D i s p l a y I n d e x > < i t e m > < k e y > < s t r i n g > C u s t o m e r K e y < / s t r i n g > < / k e y > < v a l u e > < i n t > 0 < / i n t > < / v a l u e > < / i t e m > < i t e m > < k e y > < s t r i n g > G e o g r a p h y K e y < / s t r i n g > < / k e y > < v a l u e > < i n t > 1 < / i n t > < / v a l u e > < / i t e m > < i t e m > < k e y > < s t r i n g > N a m e < / s t r i n g > < / k e y > < v a l u e > < i n t > 2 < / i n t > < / v a l u e > < / i t e m > < i t e m > < k e y > < s t r i n g > B i r t h D a t e < / s t r i n g > < / k e y > < v a l u e > < i n t > 3 < / i n t > < / v a l u e > < / i t e m > < i t e m > < k e y > < s t r i n g > M a r i t a l S t a t u s < / s t r i n g > < / k e y > < v a l u e > < i n t > 4 < / i n t > < / v a l u e > < / i t e m > < i t e m > < k e y > < s t r i n g > G e n d e r < / s t r i n g > < / k e y > < v a l u e > < i n t > 5 < / i n t > < / v a l u e > < / i t e m > < i t e m > < k e y > < s t r i n g > E m a i l A d d r e s s < / s t r i n g > < / k e y > < v a l u e > < i n t > 6 < / i n t > < / v a l u e > < / i t e m > < i t e m > < k e y > < s t r i n g > Y e a r l y I n c o m e < / s t r i n g > < / k e y > < v a l u e > < i n t > 7 < / i n t > < / v a l u e > < / i t e m > < i t e m > < k e y > < s t r i n g > T o t a l C h i l d r e n < / s t r i n g > < / k e y > < v a l u e > < i n t > 8 < / i n t > < / v a l u e > < / i t e m > < i t e m > < k e y > < s t r i n g > N u m b e r C h i l d r e n A t H o m e < / s t r i n g > < / k e y > < v a l u e > < i n t > 9 < / i n t > < / v a l u e > < / i t e m > < i t e m > < k e y > < s t r i n g > E n g l i s h E d u c a t i o n < / s t r i n g > < / k e y > < v a l u e > < i n t > 1 0 < / i n t > < / v a l u e > < / i t e m > < i t e m > < k e y > < s t r i n g > E n g l i s h O c c u p a t i o n < / s t r i n g > < / k e y > < v a l u e > < i n t > 1 1 < / i n t > < / v a l u e > < / i t e m > < i t e m > < k e y > < s t r i n g > H o u s e O w n e r F l a g < / s t r i n g > < / k e y > < v a l u e > < i n t > 1 2 < / i n t > < / v a l u e > < / i t e m > < i t e m > < k e y > < s t r i n g > N u m b e r C a r s O w n e d < / s t r i n g > < / k e y > < v a l u e > < i n t > 1 3 < / i n t > < / v a l u e > < / i t e m > < i t e m > < k e y > < s t r i n g > A d d r e s s L i n e 1 < / s t r i n g > < / k e y > < v a l u e > < i n t > 1 4 < / i n t > < / v a l u e > < / i t e m > < i t e m > < k e y > < s t r i n g > P h o n e < / s t r i n g > < / k e y > < v a l u e > < i n t > 1 5 < / i n t > < / v a l u e > < / i t e m > < i t e m > < k e y > < s t r i n g > D a t e F i r s t P u r c h a s e < / s t r i n g > < / k e y > < v a l u e > < i n t > 1 6 < / i n t > < / v a l u e > < / i t e m > < i t e m > < k e y > < s t r i n g > C o m m u t e D i s t a n c e < / 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T a b l e X M L _ S a l e s _ e d 3 1 3 2 1 2 - f a 4 6 - 4 7 f b - b 2 6 d - e b a 9 9 6 1 2 f 8 6 4 " > < C u s t o m C o n t e n t > < ! [ C D A T A [ < T a b l e W i d g e t G r i d S e r i a l i z a t i o n   x m l n s : x s d = " h t t p : / / w w w . w 3 . o r g / 2 0 0 1 / X M L S c h e m a "   x m l n s : x s i = " h t t p : / / w w w . w 3 . o r g / 2 0 0 1 / X M L S c h e m a - i n s t a n c e " > < C o l u m n S u g g e s t e d T y p e   / > < C o l u m n F o r m a t   / > < C o l u m n A c c u r a c y   / > < C o l u m n C u r r e n c y S y m b o l   / > < C o l u m n P o s i t i v e P a t t e r n   / > < C o l u m n N e g a t i v e P a t t e r n   / > < C o l u m n W i d t h s > < i t e m > < k e y > < s t r i n g > O r d e r Q u a n t i t y < / s t r i n g > < / k e y > < v a l u e > < i n t > 1 5 8 < / i n t > < / v a l u e > < / i t e m > < i t e m > < k e y > < s t r i n g > P r o d u c t K e y < / s t r i n g > < / k e y > < v a l u e > < i n t > 1 3 8 < / i n t > < / v a l u e > < / i t e m > < i t e m > < k e y > < s t r i n g > U n i t P r i c e < / s t r i n g > < / k e y > < v a l u e > < i n t > 1 1 6 < / i n t > < / v a l u e > < / i t e m > < i t e m > < k e y > < s t r i n g > P r o d u c t C o s t < / s t r i n g > < / k e y > < v a l u e > < i n t > 1 4 3 < / i n t > < / v a l u e > < / i t e m > < i t e m > < k e y > < s t r i n g > C u s t o m e r K e y < / s t r i n g > < / k e y > < v a l u e > < i n t > 1 5 4 < / i n t > < / v a l u e > < / i t e m > < i t e m > < k e y > < s t r i n g > O r d e r D a t e < / s t r i n g > < / k e y > < v a l u e > < i n t > 1 2 8 < / i n t > < / v a l u e > < / i t e m > < i t e m > < k e y > < s t r i n g > S a l e s A m t < / s t r i n g > < / k e y > < v a l u e > < i n t > 1 2 0 < / i n t > < / v a l u e > < / i t e m > < i t e m > < k e y > < s t r i n g > M o n t h N u m < / s t r i n g > < / k e y > < v a l u e > < i n t > 1 3 5 < / i n t > < / v a l u e > < / i t e m > < i t e m > < k e y > < s t r i n g > Y e a r < / s t r i n g > < / k e y > < v a l u e > < i n t > 8 0 < / i n t > < / v a l u e > < / i t e m > < i t e m > < k e y > < s t r i n g > M a r g i n < / s t r i n g > < / k e y > < v a l u e > < i n t > 9 9 < / i n t > < / v a l u e > < / i t e m > < i t e m > < k e y > < s t r i n g > T r a n s T y p e < / s t r i n g > < / k e y > < v a l u e > < i n t > 1 3 2 < / i n t > < / v a l u e > < / i t e m > < / C o l u m n W i d t h s > < C o l u m n D i s p l a y I n d e x > < i t e m > < k e y > < s t r i n g > O r d e r Q u a n t i t y < / s t r i n g > < / k e y > < v a l u e > < i n t > 0 < / i n t > < / v a l u e > < / i t e m > < i t e m > < k e y > < s t r i n g > P r o d u c t K e y < / s t r i n g > < / k e y > < v a l u e > < i n t > 1 < / i n t > < / v a l u e > < / i t e m > < i t e m > < k e y > < s t r i n g > U n i t P r i c e < / s t r i n g > < / k e y > < v a l u e > < i n t > 2 < / i n t > < / v a l u e > < / i t e m > < i t e m > < k e y > < s t r i n g > P r o d u c t C o s t < / s t r i n g > < / k e y > < v a l u e > < i n t > 3 < / i n t > < / v a l u e > < / i t e m > < i t e m > < k e y > < s t r i n g > C u s t o m e r K e y < / s t r i n g > < / k e y > < v a l u e > < i n t > 4 < / i n t > < / v a l u e > < / i t e m > < i t e m > < k e y > < s t r i n g > O r d e r D a t e < / s t r i n g > < / k e y > < v a l u e > < i n t > 5 < / i n t > < / v a l u e > < / i t e m > < i t e m > < k e y > < s t r i n g > S a l e s A m t < / s t r i n g > < / k e y > < v a l u e > < i n t > 6 < / i n t > < / v a l u e > < / i t e m > < i t e m > < k e y > < s t r i n g > M o n t h N u m < / s t r i n g > < / k e y > < v a l u e > < i n t > 7 < / i n t > < / v a l u e > < / i t e m > < i t e m > < k e y > < s t r i n g > Y e a r < / s t r i n g > < / k e y > < v a l u e > < i n t > 8 < / i n t > < / v a l u e > < / i t e m > < i t e m > < k e y > < s t r i n g > M a r g i n < / s t r i n g > < / k e y > < v a l u e > < i n t > 9 < / i n t > < / v a l u e > < / i t e m > < i t e m > < k e y > < s t r i n g > T r a n s T y p e < / 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P r o d u c t _ e 4 a e b f e 1 - 3 8 a 7 - 4 6 3 3 - 8 b 6 8 - 0 0 a c d 7 9 9 0 c 1 0 " > < 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 1 3 8 < / i n t > < / v a l u e > < / i t e m > < i t e m > < k e y > < s t r i n g > S t a n d a r d C o s t < / s t r i n g > < / k e y > < v a l u e > < i n t > 1 5 3 < / i n t > < / v a l u e > < / i t e m > < i t e m > < k e y > < s t r i n g > F i n i s h e d G o o d s F l a g < / s t r i n g > < / k e y > < v a l u e > < i n t > 2 0 7 < / i n t > < / v a l u e > < / i t e m > < i t e m > < k e y > < s t r i n g > C o l o r < / s t r i n g > < / k e y > < v a l u e > < i n t > 8 6 < / i n t > < / v a l u e > < / i t e m > < i t e m > < k e y > < s t r i n g > W e i g h t < / s t r i n g > < / k e y > < v a l u e > < i n t > 1 0 0 < / i n t > < / v a l u e > < / i t e m > < i t e m > < k e y > < s t r i n g > S a f e t y S t o c k L e v e l < / s t r i n g > < / k e y > < v a l u e > < i n t > 1 8 2 < / i n t > < / v a l u e > < / i t e m > < i t e m > < k e y > < s t r i n g > R e o r d e r P o i n t < / s t r i n g > < / k e y > < v a l u e > < i n t > 1 5 2 < / i n t > < / v a l u e > < / i t e m > < i t e m > < k e y > < s t r i n g > L i s t P r i c e < / s t r i n g > < / k e y > < v a l u e > < i n t > 1 1 1 < / i n t > < / v a l u e > < / i t e m > < i t e m > < k e y > < s t r i n g > S i z e R a n g e < / s t r i n g > < / k e y > < v a l u e > < i n t > 1 3 3 < / i n t > < / v a l u e > < / i t e m > < i t e m > < k e y > < s t r i n g > S i z e < / s t r i n g > < / k e y > < v a l u e > < i n t > 7 7 < / i n t > < / v a l u e > < / i t e m > < i t e m > < k e y > < s t r i n g > D a y s T o M a n u f a c t u r e < / s t r i n g > < / k e y > < v a l u e > < i n t > 2 0 9 < / i n t > < / v a l u e > < / i t e m > < i t e m > < k e y > < s t r i n g > P r o d u c t L i n e < / s t r i n g > < / k e y > < v a l u e > < i n t > 1 4 2 < / i n t > < / v a l u e > < / i t e m > < i t e m > < k e y > < s t r i n g > D e a l e r P r i c e < / s t r i n g > < / k e y > < v a l u e > < i n t > 1 3 9 < / i n t > < / v a l u e > < / i t e m > < i t e m > < k e y > < s t r i n g > C l a s s < / s t r i n g > < / k e y > < v a l u e > < i n t > 8 6 < / i n t > < / v a l u e > < / i t e m > < i t e m > < k e y > < s t r i n g > S t y l e < / s t r i n g > < / k e y > < v a l u e > < i n t > 8 1 < / i n t > < / v a l u e > < / i t e m > < i t e m > < k e y > < s t r i n g > M o d e l N a m e < / s t r i n g > < / k e y > < v a l u e > < i n t > 1 4 5 < / i n t > < / v a l u e > < / i t e m > < i t e m > < k e y > < s t r i n g > E n g l i s h D e s c r i p t i o n < / s t r i n g > < / k e y > < v a l u e > < i n t > 1 9 8 < / i n t > < / v a l u e > < / i t e m > < i t e m > < k e y > < s t r i n g > S t a r t D a t e < / s t r i n g > < / k e y > < v a l u e > < i n t > 1 1 5 < / i n t > < / v a l u e > < / i t e m > < i t e m > < k e y > < s t r i n g > E n d D a t e < / s t r i n g > < / k e y > < v a l u e > < i n t > 1 1 4 < / i n t > < / v a l u e > < / i t e m > < i t e m > < k e y > < s t r i n g > P r o d u c t N a m e < / s t r i n g > < / k e y > < v a l u e > < i n t > 1 5 7 < / i n t > < / v a l u e > < / i t e m > < i t e m > < k e y > < s t r i n g > S u b C a t e g o r y < / s t r i n g > < / k e y > < v a l u e > < i n t > 1 5 0 < / i n t > < / v a l u e > < / i t e m > < i t e m > < k e y > < s t r i n g > C a t e g o r y < / s t r i n g > < / k e y > < v a l u e > < i n t > 1 1 6 < / i n t > < / v a l u e > < / i t e m > < / C o l u m n W i d t h s > < C o l u m n D i s p l a y I n d e x > < i t e m > < k e y > < s t r i n g > P r o d u c t K e y < / s t r i n g > < / k e y > < v a l u e > < i n t > 0 < / i n t > < / v a l u e > < / i t e m > < i t e m > < k e y > < s t r i n g > S t a n d a r d C o s t < / s t r i n g > < / k e y > < v a l u e > < i n t > 1 < / i n t > < / v a l u e > < / i t e m > < i t e m > < k e y > < s t r i n g > F i n i s h e d G o o d s F l a g < / s t r i n g > < / k e y > < v a l u e > < i n t > 2 < / i n t > < / v a l u e > < / i t e m > < i t e m > < k e y > < s t r i n g > C o l o r < / s t r i n g > < / k e y > < v a l u e > < i n t > 3 < / i n t > < / v a l u e > < / i t e m > < i t e m > < k e y > < s t r i n g > W e i g h t < / s t r i n g > < / k e y > < v a l u e > < i n t > 4 < / i n t > < / v a l u e > < / i t e m > < i t e m > < k e y > < s t r i n g > S a f e t y S t o c k L e v e l < / s t r i n g > < / k e y > < v a l u e > < i n t > 5 < / i n t > < / v a l u e > < / i t e m > < i t e m > < k e y > < s t r i n g > R e o r d e r P o i n t < / s t r i n g > < / k e y > < v a l u e > < i n t > 6 < / i n t > < / v a l u e > < / i t e m > < i t e m > < k e y > < s t r i n g > L i s t P r i c e < / s t r i n g > < / k e y > < v a l u e > < i n t > 7 < / i n t > < / v a l u e > < / i t e m > < i t e m > < k e y > < s t r i n g > S i z e R a n g e < / s t r i n g > < / k e y > < v a l u e > < i n t > 8 < / i n t > < / v a l u e > < / i t e m > < i t e m > < k e y > < s t r i n g > S i z e < / s t r i n g > < / k e y > < v a l u e > < i n t > 9 < / i n t > < / v a l u e > < / i t e m > < i t e m > < k e y > < s t r i n g > D a y s T o M a n u f a c t u r e < / s t r i n g > < / k e y > < v a l u e > < i n t > 1 0 < / i n t > < / v a l u e > < / i t e m > < i t e m > < k e y > < s t r i n g > P r o d u c t L i n e < / s t r i n g > < / k e y > < v a l u e > < i n t > 1 1 < / i n t > < / v a l u e > < / i t e m > < i t e m > < k e y > < s t r i n g > D e a l e r P r i c e < / s t r i n g > < / k e y > < v a l u e > < i n t > 1 2 < / i n t > < / v a l u e > < / i t e m > < i t e m > < k e y > < s t r i n g > C l a s s < / s t r i n g > < / k e y > < v a l u e > < i n t > 1 3 < / i n t > < / v a l u e > < / i t e m > < i t e m > < k e y > < s t r i n g > S t y l e < / s t r i n g > < / k e y > < v a l u e > < i n t > 1 4 < / i n t > < / v a l u e > < / i t e m > < i t e m > < k e y > < s t r i n g > M o d e l N a m e < / s t r i n g > < / k e y > < v a l u e > < i n t > 1 5 < / i n t > < / v a l u e > < / i t e m > < i t e m > < k e y > < s t r i n g > E n g l i s h D e s c r i p t i o n < / s t r i n g > < / k e y > < v a l u e > < i n t > 1 6 < / i n t > < / v a l u e > < / i t e m > < i t e m > < k e y > < s t r i n g > S t a r t D a t e < / s t r i n g > < / k e y > < v a l u e > < i n t > 1 7 < / i n t > < / v a l u e > < / i t e m > < i t e m > < k e y > < s t r i n g > E n d D a t e < / s t r i n g > < / k e y > < v a l u e > < i n t > 1 8 < / i n t > < / v a l u e > < / i t e m > < i t e m > < k e y > < s t r i n g > P r o d u c t N a m e < / s t r i n g > < / k e y > < v a l u e > < i n t > 1 9 < / i n t > < / v a l u e > < / i t e m > < i t e m > < k e y > < s t r i n g > S u b C a t e g o r y < / s t r i n g > < / k e y > < v a l u e > < i n t > 2 0 < / i n t > < / v a l u e > < / i t e m > < i t e m > < k e y > < s t r i n g > C a t e g o r y < / s t r i n g > < / k e y > < v a l u e > < i n t > 2 1 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 C o l u m n s \ G e o g r a p h y K e y < / K e y > < / D i a g r a m O b j e c t K e y > < D i a g r a m O b j e c t K e y > < K e y > C o l u m n s \ N a m e < / K e y > < / D i a g r a m O b j e c t K e y > < D i a g r a m O b j e c t K e y > < K e y > C o l u m n s \ B i r t h D a t e < / K e y > < / D i a g r a m O b j e c t K e y > < D i a g r a m O b j e c t K e y > < K e y > C o l u m n s \ M a r i t a l S t a t u s < / K e y > < / D i a g r a m O b j e c t K e y > < D i a g r a m O b j e c t K e y > < K e y > C o l u m n s \ G e n d e r < / K e y > < / D i a g r a m O b j e c t K e y > < D i a g r a m O b j e c t K e y > < K e y > C o l u m n s \ E m a i l A d d r e s s < / K e y > < / D i a g r a m O b j e c t K e y > < D i a g r a m O b j e c t K e y > < K e y > C o l u m n s \ Y e a r l y I n c o m e < / K e y > < / D i a g r a m O b j e c t K e y > < D i a g r a m O b j e c t K e y > < K e y > C o l u m n s \ T o t a l C h i l d r e n < / K e y > < / D i a g r a m O b j e c t K e y > < D i a g r a m O b j e c t K e y > < K e y > C o l u m n s \ N u m b e r C h i l d r e n A t H o m e < / K e y > < / D i a g r a m O b j e c t K e y > < D i a g r a m O b j e c t K e y > < K e y > C o l u m n s \ E n g l i s h E d u c a t i o n < / K e y > < / D i a g r a m O b j e c t K e y > < D i a g r a m O b j e c t K e y > < K e y > C o l u m n s \ E n g l i s h O c c u p a t i o n < / K e y > < / D i a g r a m O b j e c t K e y > < D i a g r a m O b j e c t K e y > < K e y > C o l u m n s \ H o u s e O w n e r F l a g < / K e y > < / D i a g r a m O b j e c t K e y > < D i a g r a m O b j e c t K e y > < K e y > C o l u m n s \ N u m b e r C a r s O w n e d < / K e y > < / D i a g r a m O b j e c t K e y > < D i a g r a m O b j e c t K e y > < K e y > C o l u m n s \ A d d r e s s L i n e 1 < / K e y > < / D i a g r a m O b j e c t K e y > < D i a g r a m O b j e c t K e y > < K e y > C o l u m n s \ P h o n e < / K e y > < / D i a g r a m O b j e c t K e y > < D i a g r a m O b j e c t K e y > < K e y > C o l u m n s \ D a t e F i r s t P u r c h a s e < / K e y > < / D i a g r a m O b j e c t K e y > < D i a g r a m O b j e c t K e y > < K e y > C o l u m n s \ C o m m u t e D i s t a n c e 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 C o l u m n s \ B i r t h D a t e < / K e y > < / a : K e y > < a : V a l u e   i : t y p e = " M e a s u r e G r i d N o d e V i e w S t a t e " > < C o l u m n > 3 < / C o l u m n > < L a y e d O u t > t r u e < / L a y e d O u t > < / a : V a l u e > < / a : K e y V a l u e O f D i a g r a m O b j e c t K e y a n y T y p e z b w N T n L X > < a : K e y V a l u e O f D i a g r a m O b j e c t K e y a n y T y p e z b w N T n L X > < a : K e y > < K e y > C o l u m n s \ M a r i t a l S t a t u s < / 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 C o l u m n s \ E m a i l A d d r e s s < / K e y > < / a : K e y > < a : V a l u e   i : t y p e = " M e a s u r e G r i d N o d e V i e w S t a t e " > < C o l u m n > 6 < / C o l u m n > < L a y e d O u t > t r u e < / L a y e d O u t > < / a : V a l u e > < / a : K e y V a l u e O f D i a g r a m O b j e c t K e y a n y T y p e z b w N T n L X > < a : K e y V a l u e O f D i a g r a m O b j e c t K e y a n y T y p e z b w N T n L X > < a : K e y > < K e y > C o l u m n s \ Y e a r l y I n c o m e < / K e y > < / a : K e y > < a : V a l u e   i : t y p e = " M e a s u r e G r i d N o d e V i e w S t a t e " > < C o l u m n > 7 < / C o l u m n > < L a y e d O u t > t r u e < / L a y e d O u t > < / a : V a l u e > < / a : K e y V a l u e O f D i a g r a m O b j e c t K e y a n y T y p e z b w N T n L X > < a : K e y V a l u e O f D i a g r a m O b j e c t K e y a n y T y p e z b w N T n L X > < a : K e y > < K e y > C o l u m n s \ T o t a l C h i l d r e n < / K e y > < / a : K e y > < a : V a l u e   i : t y p e = " M e a s u r e G r i d N o d e V i e w S t a t e " > < C o l u m n > 8 < / C o l u m n > < L a y e d O u t > t r u e < / L a y e d O u t > < / a : V a l u e > < / a : K e y V a l u e O f D i a g r a m O b j e c t K e y a n y T y p e z b w N T n L X > < a : K e y V a l u e O f D i a g r a m O b j e c t K e y a n y T y p e z b w N T n L X > < a : K e y > < K e y > C o l u m n s \ N u m b e r C h i l d r e n A t H o m e < / K e y > < / a : K e y > < a : V a l u e   i : t y p e = " M e a s u r e G r i d N o d e V i e w S t a t e " > < C o l u m n > 9 < / C o l u m n > < L a y e d O u t > t r u e < / L a y e d O u t > < / a : V a l u e > < / a : K e y V a l u e O f D i a g r a m O b j e c t K e y a n y T y p e z b w N T n L X > < a : K e y V a l u e O f D i a g r a m O b j e c t K e y a n y T y p e z b w N T n L X > < a : K e y > < K e y > C o l u m n s \ E n g l i s h E d u c a t i o n < / K e y > < / a : K e y > < a : V a l u e   i : t y p e = " M e a s u r e G r i d N o d e V i e w S t a t e " > < C o l u m n > 1 0 < / C o l u m n > < L a y e d O u t > t r u e < / L a y e d O u t > < / a : V a l u e > < / a : K e y V a l u e O f D i a g r a m O b j e c t K e y a n y T y p e z b w N T n L X > < a : K e y V a l u e O f D i a g r a m O b j e c t K e y a n y T y p e z b w N T n L X > < a : K e y > < K e y > C o l u m n s \ E n g l i s h O c c u p a t i o n < / K e y > < / a : K e y > < a : V a l u e   i : t y p e = " M e a s u r e G r i d N o d e V i e w S t a t e " > < C o l u m n > 1 1 < / C o l u m n > < L a y e d O u t > t r u e < / L a y e d O u t > < / a : V a l u e > < / a : K e y V a l u e O f D i a g r a m O b j e c t K e y a n y T y p e z b w N T n L X > < a : K e y V a l u e O f D i a g r a m O b j e c t K e y a n y T y p e z b w N T n L X > < a : K e y > < K e y > C o l u m n s \ H o u s e O w n e r F l a g < / K e y > < / a : K e y > < a : V a l u e   i : t y p e = " M e a s u r e G r i d N o d e V i e w S t a t e " > < C o l u m n > 1 2 < / C o l u m n > < L a y e d O u t > t r u e < / L a y e d O u t > < / a : V a l u e > < / a : K e y V a l u e O f D i a g r a m O b j e c t K e y a n y T y p e z b w N T n L X > < a : K e y V a l u e O f D i a g r a m O b j e c t K e y a n y T y p e z b w N T n L X > < a : K e y > < K e y > C o l u m n s \ N u m b e r C a r s O w n e d < / K e y > < / a : K e y > < a : V a l u e   i : t y p e = " M e a s u r e G r i d N o d e V i e w S t a t e " > < C o l u m n > 1 3 < / C o l u m n > < L a y e d O u t > t r u e < / L a y e d O u t > < / a : V a l u e > < / a : K e y V a l u e O f D i a g r a m O b j e c t K e y a n y T y p e z b w N T n L X > < a : K e y V a l u e O f D i a g r a m O b j e c t K e y a n y T y p e z b w N T n L X > < a : K e y > < K e y > C o l u m n s \ A d d r e s s L i n e 1 < / K e y > < / a : K e y > < a : V a l u e   i : t y p e = " M e a s u r e G r i d N o d e V i e w S t a t e " > < C o l u m n > 1 4 < / C o l u m n > < L a y e d O u t > t r u e < / L a y e d O u t > < / a : V a l u e > < / a : K e y V a l u e O f D i a g r a m O b j e c t K e y a n y T y p e z b w N T n L X > < a : K e y V a l u e O f D i a g r a m O b j e c t K e y a n y T y p e z b w N T n L X > < a : K e y > < K e y > C o l u m n s \ P h o n e < / K e y > < / a : K e y > < a : V a l u e   i : t y p e = " M e a s u r e G r i d N o d e V i e w S t a t e " > < C o l u m n > 1 5 < / C o l u m n > < L a y e d O u t > t r u e < / L a y e d O u t > < / a : V a l u e > < / a : K e y V a l u e O f D i a g r a m O b j e c t K e y a n y T y p e z b w N T n L X > < a : K e y V a l u e O f D i a g r a m O b j e c t K e y a n y T y p e z b w N T n L X > < a : K e y > < K e y > C o l u m n s \ D a t e F i r s t P u r c h a s e < / K e y > < / a : K e y > < a : V a l u e   i : t y p e = " M e a s u r e G r i d N o d e V i e w S t a t e " > < C o l u m n > 1 6 < / C o l u m n > < L a y e d O u t > t r u e < / L a y e d O u t > < / a : V a l u e > < / a : K e y V a l u e O f D i a g r a m O b j e c t K e y a n y T y p e z b w N T n L X > < a : K e y V a l u e O f D i a g r a m O b j e c t K e y a n y T y p e z b w N T n L X > < a : K e y > < K e y > C o l u m n s \ C o m m u t e D i s t a n c e < / K e y > < / a : K e y > < a : V a l u e   i : t y p e = " M e a s u r e G r i d N o d e V i e w S t a t e " > < C o l u m n > 1 7 < / 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 C o l u m n s \ S t a n d a r d C o s t < / K e y > < / D i a g r a m O b j e c t K e y > < D i a g r a m O b j e c t K e y > < K e y > C o l u m n s \ F i n i s h e d G o o d s F l a g < / K e y > < / D i a g r a m O b j e c t K e y > < D i a g r a m O b j e c t K e y > < K e y > C o l u m n s \ C o l o r < / K e y > < / D i a g r a m O b j e c t K e y > < D i a g r a m O b j e c t K e y > < K e y > C o l u m n s \ W e i g h t < / K e y > < / D i a g r a m O b j e c t K e y > < D i a g r a m O b j e c t K e y > < K e y > C o l u m n s \ S a f e t y S t o c k L e v e l < / K e y > < / D i a g r a m O b j e c t K e y > < D i a g r a m O b j e c t K e y > < K e y > C o l u m n s \ R e o r d e r P o i n t < / K e y > < / D i a g r a m O b j e c t K e y > < D i a g r a m O b j e c t K e y > < K e y > C o l u m n s \ L i s t P r i c e < / K e y > < / D i a g r a m O b j e c t K e y > < D i a g r a m O b j e c t K e y > < K e y > C o l u m n s \ S i z e R a n g e < / K e y > < / D i a g r a m O b j e c t K e y > < D i a g r a m O b j e c t K e y > < K e y > C o l u m n s \ S i z e < / K e y > < / D i a g r a m O b j e c t K e y > < D i a g r a m O b j e c t K e y > < K e y > C o l u m n s \ D a y s T o M a n u f a c t u r e < / K e y > < / D i a g r a m O b j e c t K e y > < D i a g r a m O b j e c t K e y > < K e y > C o l u m n s \ P r o d u c t L i n e < / K e y > < / D i a g r a m O b j e c t K e y > < D i a g r a m O b j e c t K e y > < K e y > C o l u m n s \ D e a l e r P r i c e < / K e y > < / D i a g r a m O b j e c t K e y > < D i a g r a m O b j e c t K e y > < K e y > C o l u m n s \ C l a s s < / K e y > < / D i a g r a m O b j e c t K e y > < D i a g r a m O b j e c t K e y > < K e y > C o l u m n s \ S t y l e < / K e y > < / D i a g r a m O b j e c t K e y > < D i a g r a m O b j e c t K e y > < K e y > C o l u m n s \ M o d e l N a m e < / K e y > < / D i a g r a m O b j e c t K e y > < D i a g r a m O b j e c t K e y > < K e y > C o l u m n s \ E n g l i s h D e s c r i p t i o n < / K e y > < / D i a g r a m O b j e c t K e y > < D i a g r a m O b j e c t K e y > < K e y > C o l u m n s \ S t a r t D a t e < / K e y > < / D i a g r a m O b j e c t K e y > < D i a g r a m O b j e c t K e y > < K e y > C o l u m n s \ E n d D a t e < / K e y > < / D i a g r a m O b j e c t K e y > < D i a g r a m O b j e c t K e y > < K e y > C o l u m n s \ P r o d u c t N a m e < / 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 C o l u m n s \ S t a n d a r d C o s t < / K e y > < / a : K e y > < a : V a l u e   i : t y p e = " M e a s u r e G r i d N o d e V i e w S t a t e " > < C o l u m n > 1 < / C o l u m n > < L a y e d O u t > t r u e < / L a y e d O u t > < / a : V a l u e > < / a : K e y V a l u e O f D i a g r a m O b j e c t K e y a n y T y p e z b w N T n L X > < a : K e y V a l u e O f D i a g r a m O b j e c t K e y a n y T y p e z b w N T n L X > < a : K e y > < K e y > C o l u m n s \ F i n i s h e d G o o d s F l a g < / 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 C o l u m n s \ S a f e t y S t o c k L e v e l < / K e y > < / a : K e y > < a : V a l u e   i : t y p e = " M e a s u r e G r i d N o d e V i e w S t a t e " > < C o l u m n > 5 < / C o l u m n > < L a y e d O u t > t r u e < / L a y e d O u t > < / a : V a l u e > < / a : K e y V a l u e O f D i a g r a m O b j e c t K e y a n y T y p e z b w N T n L X > < a : K e y V a l u e O f D i a g r a m O b j e c t K e y a n y T y p e z b w N T n L X > < a : K e y > < K e y > C o l u m n s \ R e o r d e r P o i n t < / K e y > < / a : K e y > < a : V a l u e   i : t y p e = " M e a s u r e G r i d N o d e V i e w S t a t e " > < C o l u m n > 6 < / C o l u m n > < L a y e d O u t > t r u e < / L a y e d O u t > < / a : V a l u e > < / a : K e y V a l u e O f D i a g r a m O b j e c t K e y a n y T y p e z b w N T n L X > < a : K e y V a l u e O f D i a g r a m O b j e c t K e y a n y T y p e z b w N T n L X > < a : K e y > < K e y > C o l u m n s \ L i s t P r i c e < / K e y > < / a : K e y > < a : V a l u e   i : t y p e = " M e a s u r e G r i d N o d e V i e w S t a t e " > < C o l u m n > 7 < / C o l u m n > < L a y e d O u t > t r u e < / L a y e d O u t > < / a : V a l u e > < / a : K e y V a l u e O f D i a g r a m O b j e c t K e y a n y T y p e z b w N T n L X > < a : K e y V a l u e O f D i a g r a m O b j e c t K e y a n y T y p e z b w N T n L X > < a : K e y > < K e y > C o l u m n s \ S i z e R a n g e < / K e y > < / a : K e y > < a : V a l u e   i : t y p e = " M e a s u r e G r i d N o d e V i e w S t a t e " > < C o l u m n > 8 < / C o l u m n > < L a y e d O u t > t r u e < / L a y e d O u t > < / a : V a l u e > < / a : K e y V a l u e O f D i a g r a m O b j e c t K e y a n y T y p e z b w N T n L X > < a : K e y V a l u e O f D i a g r a m O b j e c t K e y a n y T y p e z b w N T n L X > < a : K e y > < K e y > C o l u m n s \ S i z e < / K e y > < / a : K e y > < a : V a l u e   i : t y p e = " M e a s u r e G r i d N o d e V i e w S t a t e " > < C o l u m n > 9 < / C o l u m n > < L a y e d O u t > t r u e < / L a y e d O u t > < / a : V a l u e > < / a : K e y V a l u e O f D i a g r a m O b j e c t K e y a n y T y p e z b w N T n L X > < a : K e y V a l u e O f D i a g r a m O b j e c t K e y a n y T y p e z b w N T n L X > < a : K e y > < K e y > C o l u m n s \ D a y s T o M a n u f a c t u r e < / K e y > < / a : K e y > < a : V a l u e   i : t y p e = " M e a s u r e G r i d N o d e V i e w S t a t e " > < C o l u m n > 1 0 < / C o l u m n > < L a y e d O u t > t r u e < / L a y e d O u t > < / a : V a l u e > < / a : K e y V a l u e O f D i a g r a m O b j e c t K e y a n y T y p e z b w N T n L X > < a : K e y V a l u e O f D i a g r a m O b j e c t K e y a n y T y p e z b w N T n L X > < a : K e y > < K e y > C o l u m n s \ P r o d u c t L i n e < / K e y > < / a : K e y > < a : V a l u e   i : t y p e = " M e a s u r e G r i d N o d e V i e w S t a t e " > < C o l u m n > 1 1 < / C o l u m n > < L a y e d O u t > t r u e < / L a y e d O u t > < / a : V a l u e > < / a : K e y V a l u e O f D i a g r a m O b j e c t K e y a n y T y p e z b w N T n L X > < a : K e y V a l u e O f D i a g r a m O b j e c t K e y a n y T y p e z b w N T n L X > < a : K e y > < K e y > C o l u m n s \ D e a l e r P r i c e < / K e y > < / a : K e y > < a : V a l u e   i : t y p e = " M e a s u r e G r i d N o d e V i e w S t a t e " > < C o l u m n > 1 2 < / C o l u m n > < L a y e d O u t > t r u e < / L a y e d O u t > < / a : V a l u e > < / a : K e y V a l u e O f D i a g r a m O b j e c t K e y a n y T y p e z b w N T n L X > < a : K e y V a l u e O f D i a g r a m O b j e c t K e y a n y T y p e z b w N T n L X > < a : K e y > < K e y > C o l u m n s \ C l a s s < / K e y > < / a : K e y > < a : V a l u e   i : t y p e = " M e a s u r e G r i d N o d e V i e w S t a t e " > < C o l u m n > 1 3 < / C o l u m n > < L a y e d O u t > t r u e < / L a y e d O u t > < / a : V a l u e > < / a : K e y V a l u e O f D i a g r a m O b j e c t K e y a n y T y p e z b w N T n L X > < a : K e y V a l u e O f D i a g r a m O b j e c t K e y a n y T y p e z b w N T n L X > < a : K e y > < K e y > C o l u m n s \ S t y l e < / K e y > < / a : K e y > < a : V a l u e   i : t y p e = " M e a s u r e G r i d N o d e V i e w S t a t e " > < C o l u m n > 1 4 < / C o l u m n > < L a y e d O u t > t r u e < / L a y e d O u t > < / a : V a l u e > < / a : K e y V a l u e O f D i a g r a m O b j e c t K e y a n y T y p e z b w N T n L X > < a : K e y V a l u e O f D i a g r a m O b j e c t K e y a n y T y p e z b w N T n L X > < a : K e y > < K e y > C o l u m n s \ M o d e l N a m e < / K e y > < / a : K e y > < a : V a l u e   i : t y p e = " M e a s u r e G r i d N o d e V i e w S t a t e " > < C o l u m n > 1 5 < / C o l u m n > < L a y e d O u t > t r u e < / L a y e d O u t > < / a : V a l u e > < / a : K e y V a l u e O f D i a g r a m O b j e c t K e y a n y T y p e z b w N T n L X > < a : K e y V a l u e O f D i a g r a m O b j e c t K e y a n y T y p e z b w N T n L X > < a : K e y > < K e y > C o l u m n s \ E n g l i s h D e s c r i p t i o n < / K e y > < / a : K e y > < a : V a l u e   i : t y p e = " M e a s u r e G r i d N o d e V i e w S t a t e " > < C o l u m n > 1 6 < / C o l u m n > < L a y e d O u t > t r u e < / L a y e d O u t > < / a : V a l u e > < / a : K e y V a l u e O f D i a g r a m O b j e c t K e y a n y T y p e z b w N T n L X > < a : K e y V a l u e O f D i a g r a m O b j e c t K e y a n y T y p e z b w N T n L X > < a : K e y > < K e y > C o l u m n s \ S t a r t D a t e < / K e y > < / a : K e y > < a : V a l u e   i : t y p e = " M e a s u r e G r i d N o d e V i e w S t a t e " > < C o l u m n > 1 7 < / C o l u m n > < L a y e d O u t > t r u e < / L a y e d O u t > < / a : V a l u e > < / a : K e y V a l u e O f D i a g r a m O b j e c t K e y a n y T y p e z b w N T n L X > < a : K e y V a l u e O f D i a g r a m O b j e c t K e y a n y T y p e z b w N T n L X > < a : K e y > < K e y > C o l u m n s \ E n d D a t e < / K e y > < / a : K e y > < a : V a l u e   i : t y p e = " M e a s u r e G r i d N o d e V i e w S t a t e " > < C o l u m n > 1 8 < / C o l u m n > < L a y e d O u t > t r u e < / L a y e d O u t > < / a : V a l u e > < / a : K e y V a l u e O f D i a g r a m O b j e c t K e y a n y T y p e z b w N T n L X > < a : K e y V a l u e O f D i a g r a m O b j e c t K e y a n y T y p e z b w N T n L X > < a : K e y > < K e y > C o l u m n s \ P r o d u c t N a m e < / K e y > < / a : K e y > < a : V a l u e   i : t y p e = " M e a s u r e G r i d N o d e V i e w S t a t e " > < C o l u m n > 1 9 < / C o l u m n > < L a y e d O u t > t r u e < / L a y e d O u t > < / a : V a l u e > < / a : K e y V a l u e O f D i a g r a m O b j e c t K e y a n y T y p e z b w N T n L X > < a : K e y V a l u e O f D i a g r a m O b j e c t K e y a n y T y p e z b w N T n L X > < a : K e y > < K e y > C o l u m n s \ S u b C a t e g o r y < / K e y > < / a : K e y > < a : V a l u e   i : t y p e = " M e a s u r e G r i d N o d e V i e w S t a t e " > < C o l u m n > 2 0 < / C o l u m n > < L a y e d O u t > t r u e < / L a y e d O u t > < / a : V a l u e > < / a : K e y V a l u e O f D i a g r a m O b j e c t K e y a n y T y p e z b w N T n L X > < a : K e y V a l u e O f D i a g r a m O b j e c t K e y a n y T y p e z b w N T n L X > < a : K e y > < K e y > C o l u m n s \ C a t e g o r y < / K e y > < / a : K e y > < a : V a l u e   i : t y p e = " M e a s u r e G r i d N o d e V i e w S t a t e " > < C o l u m n > 2 1 < / C o l u m n > < L a y e d O u t > t r u e < / L a y e d O u t > < / a : V a l u e > < / 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 C o l u m n s \ D a y N a m e O f W e e k < / K e y > < / D i a g r a m O b j e c t K e y > < D i a g r a m O b j e c t K e y > < K e y > C o l u m n s \ W e e k N u m b e r O f Y e a r < / K e y > < / D i a g r a m O b j e c t K e y > < D i a g r a m O b j e c t K e y > < K e y > C o l u m n s \ C a l e n d a r Y e a r < / K e y > < / D i a g r a m O b j e c t K e y > < D i a g r a m O b j e c t K e y > < K e y > C o l u m n s \ D a y N u m b e r O f M o n t h < / K e y > < / D i a g r a m O b j e c t K e y > < D i a g r a m O b j e c t K e y > < K e y > C o l u m n s \ D a y N u m b e r O f W e e k < / K e y > < / D i a g r a m O b j e c t K e y > < D i a g r a m O b j e c t K e y > < K e y > C o l u m n s \ M o n t h N a m e < / K e y > < / D i a g r a m O b j e c t K e y > < D i a g r a m O b j e c t K e y > < K e y > C o l u m n s \ M o n t h N u m b e r O f Y e a r < / K e y > < / D i a g r a m O b j e c t K e y > < D i a g r a m O b j e c t K e y > < K e y > C o l u m n s \ C a l e n d a r Q u a r t e r < / K e y > < / D i a g r a m O b j e c t K e y > < D i a g r a m O b j e c t K e y > < K e y > C o l u m n s \ C a l e n d a r S e m e s t e r < / K e y > < / D i a g r a m O b j e c t K e y > < D i a g r a m O b j e c t K e y > < K e y > C o l u m n s \ F i s c a l Q u a r t e r < / K e y > < / D i a g r a m O b j e c t K e y > < D i a g r a m O b j e c t K e y > < K e y > C o l u m n s \ F i s c a l Y e a r < / K e y > < / D i a g r a m O b j e c t K e y > < D i a g r a m O b j e c t K e y > < K e y > C o l u m n s \ F i s c a l S e m e s t e r < / 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 C o l u m n s \ D a y N a m e O f W e e k < / K e y > < / a : K e y > < a : V a l u e   i : t y p e = " M e a s u r e G r i d N o d e V i e w S t a t e " > < C o l u m n > 1 < / C o l u m n > < L a y e d O u t > t r u e < / L a y e d O u t > < / a : V a l u e > < / a : K e y V a l u e O f D i a g r a m O b j e c t K e y a n y T y p e z b w N T n L X > < a : K e y V a l u e O f D i a g r a m O b j e c t K e y a n y T y p e z b w N T n L X > < a : K e y > < K e y > C o l u m n s \ W e e k N u m b e r O f Y e a r < / 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a : K e y V a l u e O f D i a g r a m O b j e c t K e y a n y T y p e z b w N T n L X > < a : K e y > < K e y > C o l u m n s \ D a y N u m b e r O f M o n t h < / K e y > < / a : K e y > < a : V a l u e   i : t y p e = " M e a s u r e G r i d N o d e V i e w S t a t e " > < C o l u m n > 4 < / C o l u m n > < L a y e d O u t > t r u e < / L a y e d O u t > < / a : V a l u e > < / a : K e y V a l u e O f D i a g r a m O b j e c t K e y a n y T y p e z b w N T n L X > < a : K e y V a l u e O f D i a g r a m O b j e c t K e y a n y T y p e z b w N T n L X > < a : K e y > < K e y > C o l u m n s \ D a y N u m b e r O f W e e k < / K e y > < / a : K e y > < a : V a l u e   i : t y p e = " M e a s u r e G r i d N o d e V i e w S t a t e " > < C o l u m n > 5 < / C o l u m n > < L a y e d O u t > t r u e < / L a y e d O u t > < / a : V a l u e > < / a : K e y V a l u e O f D i a g r a m O b j e c t K e y a n y T y p e z b w N T n L X > < a : K e y V a l u e O f D i a g r a m O b j e c t K e y a n y T y p e z b w N T n L X > < a : K e y > < K e y > C o l u m n s \ M o n t h N a m e < / K e y > < / a : K e y > < a : V a l u e   i : t y p e = " M e a s u r e G r i d N o d e V i e w S t a t e " > < C o l u m n > 6 < / C o l u m n > < L a y e d O u t > t r u e < / L a y e d O u t > < / a : V a l u e > < / a : K e y V a l u e O f D i a g r a m O b j e c t K e y a n y T y p e z b w N T n L X > < a : K e y V a l u e O f D i a g r a m O b j e c t K e y a n y T y p e z b w N T n L X > < a : K e y > < K e y > C o l u m n s \ M o n t h N u m b e r O f Y e a r < / K e y > < / a : K e y > < a : V a l u e   i : t y p e = " M e a s u r e G r i d N o d e V i e w S t a t e " > < C o l u m n > 7 < / C o l u m n > < L a y e d O u t > t r u e < / L a y e d O u t > < / a : V a l u e > < / a : K e y V a l u e O f D i a g r a m O b j e c t K e y a n y T y p e z b w N T n L X > < a : K e y V a l u e O f D i a g r a m O b j e c t K e y a n y T y p e z b w N T n L X > < a : K e y > < K e y > C o l u m n s \ C a l e n d a r Q u a r t e r < / K e y > < / a : K e y > < a : V a l u e   i : t y p e = " M e a s u r e G r i d N o d e V i e w S t a t e " > < C o l u m n > 8 < / C o l u m n > < L a y e d O u t > t r u e < / L a y e d O u t > < / a : V a l u e > < / a : K e y V a l u e O f D i a g r a m O b j e c t K e y a n y T y p e z b w N T n L X > < a : K e y V a l u e O f D i a g r a m O b j e c t K e y a n y T y p e z b w N T n L X > < a : K e y > < K e y > C o l u m n s \ C a l e n d a r S e m e s t e r < / K e y > < / a : K e y > < a : V a l u e   i : t y p e = " M e a s u r e G r i d N o d e V i e w S t a t e " > < C o l u m n > 9 < / C o l u m n > < L a y e d O u t > t r u e < / L a y e d O u t > < / a : V a l u e > < / a : K e y V a l u e O f D i a g r a m O b j e c t K e y a n y T y p e z b w N T n L X > < a : K e y V a l u e O f D i a g r a m O b j e c t K e y a n y T y p e z b w N T n L X > < a : K e y > < K e y > C o l u m n s \ F i s c a l Q u a r t e r < / K e y > < / a : K e y > < a : V a l u e   i : t y p e = " M e a s u r e G r i d N o d e V i e w S t a t e " > < C o l u m n > 1 0 < / C o l u m n > < L a y e d O u t > t r u e < / L a y e d O u t > < / a : V a l u e > < / a : K e y V a l u e O f D i a g r a m O b j e c t K e y a n y T y p e z b w N T n L X > < a : K e y V a l u e O f D i a g r a m O b j e c t K e y a n y T y p e z b w N T n L X > < a : K e y > < K e y > C o l u m n s \ F i s c a l Y e a r < / K e y > < / a : K e y > < a : V a l u e   i : t y p e = " M e a s u r e G r i d N o d e V i e w S t a t e " > < C o l u m n > 1 1 < / C o l u m n > < L a y e d O u t > t r u e < / L a y e d O u t > < / a : V a l u e > < / a : K e y V a l u e O f D i a g r a m O b j e c t K e y a n y T y p e z b w N T n L X > < a : K e y V a l u e O f D i a g r a m O b j e c t K e y a n y T y p e z b w N T n L X > < a : K e y > < K e y > C o l u m n s \ F i s c a l S e m e s t e r < / K e y > < / a : K e y > < a : V a l u e   i : t y p e = " M e a s u r e G r i d N o d e V i e w S t a t e " > < C o l u m n > 1 2 < / C o l u m n > < L a y e d O u t > t r u e < / L a y e d O u t > < / a : V a l u e > < / a : K e y V a l u e O f D i a g r a m O b j e c t K e y a n y T y p e z b w N T n L X > < a : K e y V a l u e O f D i a g r a m O b j e c t K e y a n y T y p e z b w N T n L X > < a : K e y > < K e y > C o l u m n s \ D a t e   ( Y e a r ) < / K e y > < / a : K e y > < a : V a l u e   i : t y p e = " M e a s u r e G r i d N o d e V i e w S t a t e " > < C o l u m n > 1 3 < / C o l u m n > < L a y e d O u t > t r u e < / L a y e d O u t > < / a : V a l u e > < / a : K e y V a l u e O f D i a g r a m O b j e c t K e y a n y T y p e z b w N T n L X > < a : K e y V a l u e O f D i a g r a m O b j e c t K e y a n y T y p e z b w N T n L X > < a : K e y > < K e y > C o l u m n s \ D a t e   ( Q u a r t e r ) < / K e y > < / a : K e y > < a : V a l u e   i : t y p e = " M e a s u r e G r i d N o d e V i e w S t a t e " > < C o l u m n > 1 4 < / C o l u m n > < L a y e d O u t > t r u e < / L a y e d O u t > < / a : V a l u e > < / a : K e y V a l u e O f D i a g r a m O b j e c t K e y a n y T y p e z b w N T n L X > < a : K e y V a l u e O f D i a g r a m O b j e c t K e y a n y T y p e z b w N T n L X > < a : K e y > < K e y > C o l u m n s \ D a t e   ( M o n t h   I n d e x ) < / K e y > < / a : K e y > < a : V a l u e   i : t y p e = " M e a s u r e G r i d N o d e V i e w S t a t e " > < C o l u m n > 1 5 < / C o l u m n > < L a y e d O u t > t r u e < / L a y e d O u t > < / a : V a l u e > < / a : K e y V a l u e O f D i a g r a m O b j e c t K e y a n y T y p e z b w N T n L X > < a : K e y V a l u e O f D i a g r a m O b j e c t K e y a n y T y p e z b w N T n L X > < a : K e y > < K e y > C o l u m n s \ D a t e   ( M o n t h ) < / K e y > < / a : K e y > < a : V a l u e   i : t y p e = " M e a s u r e G r i d N o d e V i e w S t a t e " > < C o l u m n > 1 6 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 M a r g i n < / K e y > < / D i a g r a m O b j e c t K e y > < D i a g r a m O b j e c t K e y > < K e y > M e a s u r e s \ S u m   o f   M a r g i n \ T a g I n f o \ F o r m u l a < / K e y > < / D i a g r a m O b j e c t K e y > < D i a g r a m O b j e c t K e y > < K e y > M e a s u r e s \ S u m   o f   M a r g i n \ T a g I n f o \ V a l u e < / K e y > < / D i a g r a m O b j e c t K e y > < D i a g r a m O b j e c t K e y > < K e y > M e a s u r e s \ S u m   o f   S a l e s A m t < / K e y > < / D i a g r a m O b j e c t K e y > < D i a g r a m O b j e c t K e y > < K e y > M e a s u r e s \ S u m   o f   S a l e s A m t \ T a g I n f o \ F o r m u l a < / K e y > < / D i a g r a m O b j e c t K e y > < D i a g r a m O b j e c t K e y > < K e y > M e a s u r e s \ S u m   o f   S a l e s A m t \ T a g I n f o \ V a l u e < / K e y > < / D i a g r a m O b j e c t K e y > < D i a g r a m O b j e c t K e y > < K e y > M e a s u r e s \ S u m   o f   O r d e r Q u a n t i t y < / K e y > < / D i a g r a m O b j e c t K e y > < D i a g r a m O b j e c t K e y > < K e y > M e a s u r e s \ S u m   o f   O r d e r Q u a n t i t y \ T a g I n f o \ F o r m u l a < / K e y > < / D i a g r a m O b j e c t K e y > < D i a g r a m O b j e c t K e y > < K e y > M e a s u r e s \ S u m   o f   O r d e r Q u a n t i t y \ T a g I n f o \ V a l u e < / K e y > < / D i a g r a m O b j e c t K e y > < D i a g r a m O b j e c t K e y > < K e y > M e a s u r e s \ S u m   o f   P r o d u c t C o s t < / K e y > < / D i a g r a m O b j e c t K e y > < D i a g r a m O b j e c t K e y > < K e y > M e a s u r e s \ S u m   o f   P r o d u c t C o s t \ T a g I n f o \ F o r m u l a < / K e y > < / D i a g r a m O b j e c t K e y > < D i a g r a m O b j e c t K e y > < K e y > M e a s u r e s \ S u m   o f   P r o d u c t C o s t \ T a g I n f o \ V a l u e < / K e y > < / D i a g r a m O b j e c t K e y > < D i a g r a m O b j e c t K e y > < K e y > M e a s u r e s \ S u m   o f   U n i t P r i c e < / K e y > < / D i a g r a m O b j e c t K e y > < D i a g r a m O b j e c t K e y > < K e y > M e a s u r e s \ S u m   o f   U n i t P r i c e \ T a g I n f o \ F o r m u l a < / K e y > < / D i a g r a m O b j e c t K e y > < D i a g r a m O b j e c t K e y > < K e y > M e a s u r e s \ S u m   o f   U n i t P r i c e \ T a g I n f o \ V a l u e < / K e y > < / D i a g r a m O b j e c t K e y > < D i a g r a m O b j e c t K e y > < K e y > M e a s u r e s \ A v e r a g e   o f   U n i t P r i c e < / K e y > < / D i a g r a m O b j e c t K e y > < D i a g r a m O b j e c t K e y > < K e y > M e a s u r e s \ A v e r a g e   o f   U n i t P r i c e \ T a g I n f o \ F o r m u l a < / K e y > < / D i a g r a m O b j e c t K e y > < D i a g r a m O b j e c t K e y > < K e y > M e a s u r e s \ A v e r a g e   o f   U n i t P r i c e \ T a g I n f o \ V a l u e < / K e y > < / D i a g r a m O b j e c t K e y > < D i a g r a m O b j e c t K e y > < K e y > C o l u m n s \ O r d e r Q u a n t i t y < / K e y > < / D i a g r a m O b j e c t K e y > < D i a g r a m O b j e c t K e y > < K e y > C o l u m n s \ P r o d u c t K e y < / K e y > < / D i a g r a m O b j e c t K e y > < D i a g r a m O b j e c t K e y > < K e y > C o l u m n s \ U n i t P r i c e < / K e y > < / D i a g r a m O b j e c t K e y > < D i a g r a m O b j e c t K e y > < K e y > C o l u m n s \ P r o d u c t C o s t < / K e y > < / D i a g r a m O b j e c t K e y > < D i a g r a m O b j e c t K e y > < K e y > C o l u m n s \ C u s t o m e r K e y < / K e y > < / D i a g r a m O b j e c t K e y > < D i a g r a m O b j e c t K e y > < K e y > C o l u m n s \ O r d e r D a t e < / K e y > < / D i a g r a m O b j e c t K e y > < D i a g r a m O b j e c t K e y > < K e y > C o l u m n s \ S a l e s A m t < / K e y > < / D i a g r a m O b j e c t K e y > < D i a g r a m O b j e c t K e y > < K e y > C o l u m n s \ M o n t h N u m < / K e y > < / D i a g r a m O b j e c t K e y > < D i a g r a m O b j e c t K e y > < K e y > C o l u m n s \ Y e a r < / K e y > < / D i a g r a m O b j e c t K e y > < D i a g r a m O b j e c t K e y > < K e y > C o l u m n s \ M a r g i n < / K e y > < / D i a g r a m O b j e c t K e y > < D i a g r a m O b j e c t K e y > < K e y > C o l u m n s \ T r a n s T y p e < / K e y > < / D i a g r a m O b j e c t K e y > < D i a g r a m O b j e c t K e y > < K e y > L i n k s \ & l t ; C o l u m n s \ S u m   o f   M a r g i n & g t ; - & l t ; M e a s u r e s \ M a r g i n & g t ; < / K e y > < / D i a g r a m O b j e c t K e y > < D i a g r a m O b j e c t K e y > < K e y > L i n k s \ & l t ; C o l u m n s \ S u m   o f   M a r g i n & g t ; - & l t ; M e a s u r e s \ M a r g i n & g t ; \ C O L U M N < / K e y > < / D i a g r a m O b j e c t K e y > < D i a g r a m O b j e c t K e y > < K e y > L i n k s \ & l t ; C o l u m n s \ S u m   o f   M a r g i n & g t ; - & l t ; M e a s u r e s \ M a r g i n & g t ; \ M E A S U R E < / K e y > < / D i a g r a m O b j e c t K e y > < D i a g r a m O b j e c t K e y > < K e y > L i n k s \ & l t ; C o l u m n s \ S u m   o f   S a l e s A m t & g t ; - & l t ; M e a s u r e s \ S a l e s A m t & g t ; < / K e y > < / D i a g r a m O b j e c t K e y > < D i a g r a m O b j e c t K e y > < K e y > L i n k s \ & l t ; C o l u m n s \ S u m   o f   S a l e s A m t & g t ; - & l t ; M e a s u r e s \ S a l e s A m t & g t ; \ C O L U M N < / K e y > < / D i a g r a m O b j e c t K e y > < D i a g r a m O b j e c t K e y > < K e y > L i n k s \ & l t ; C o l u m n s \ S u m   o f   S a l e s A m t & g t ; - & l t ; M e a s u r e s \ S a l e s A m t & g t ; \ M E A S U R E < / 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D i a g r a m O b j e c t K e y > < K e y > L i n k s \ & l t ; C o l u m n s \ S u m   o f   P r o d u c t C o s t & g t ; - & l t ; M e a s u r e s \ P r o d u c t C o s t & g t ; < / K e y > < / D i a g r a m O b j e c t K e y > < D i a g r a m O b j e c t K e y > < K e y > L i n k s \ & l t ; C o l u m n s \ S u m   o f   P r o d u c t C o s t & g t ; - & l t ; M e a s u r e s \ P r o d u c t C o s t & g t ; \ C O L U M N < / K e y > < / D i a g r a m O b j e c t K e y > < D i a g r a m O b j e c t K e y > < K e y > L i n k s \ & l t ; C o l u m n s \ S u m   o f   P r o d u c t C o s t & g t ; - & l t ; M e a s u r e s \ P r o d u c t C o s t & g t ; \ M E A S U R E 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 L i n k s \ & l t ; C o l u m n s \ A v e r a g e   o f   U n i t P r i c e & g t ; - & l t ; M e a s u r e s \ U n i t P r i c e & g t ; < / K e y > < / D i a g r a m O b j e c t K e y > < D i a g r a m O b j e c t K e y > < K e y > L i n k s \ & l t ; C o l u m n s \ A v e r a g e   o f   U n i t P r i c e & g t ; - & l t ; M e a s u r e s \ U n i t P r i c e & g t ; \ C O L U M N < / K e y > < / D i a g r a m O b j e c t K e y > < D i a g r a m O b j e c t K e y > < K e y > L i n k s \ & l t ; C o l u m n s \ A v e r a g e   o f 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 M a r g i n < / K e y > < / a : K e y > < a : V a l u e   i : t y p e = " M e a s u r e G r i d N o d e V i e w S t a t e " > < C o l u m n > 9 < / C o l u m n > < L a y e d O u t > t r u e < / L a y e d O u t > < W a s U I I n v i s i b l e > t r u e < / W a s U I I n v i s i b l e > < / a : V a l u e > < / a : K e y V a l u e O f D i a g r a m O b j e c t K e y a n y T y p e z b w N T n L X > < a : K e y V a l u e O f D i a g r a m O b j e c t K e y a n y T y p e z b w N T n L X > < a : K e y > < K e y > M e a s u r e s \ S u m   o f   M a r g i n \ T a g I n f o \ F o r m u l a < / K e y > < / a : K e y > < a : V a l u e   i : t y p e = " M e a s u r e G r i d V i e w S t a t e I D i a g r a m T a g A d d i t i o n a l I n f o " / > < / a : K e y V a l u e O f D i a g r a m O b j e c t K e y a n y T y p e z b w N T n L X > < a : K e y V a l u e O f D i a g r a m O b j e c t K e y a n y T y p e z b w N T n L X > < a : K e y > < K e y > M e a s u r e s \ S u m   o f   M a r g i n \ T a g I n f o \ V a l u e < / K e y > < / a : K e y > < a : V a l u e   i : t y p e = " M e a s u r e G r i d V i e w S t a t e I D i a g r a m T a g A d d i t i o n a l I n f o " / > < / a : K e y V a l u e O f D i a g r a m O b j e c t K e y a n y T y p e z b w N T n L X > < a : K e y V a l u e O f D i a g r a m O b j e c t K e y a n y T y p e z b w N T n L X > < a : K e y > < K e y > M e a s u r e s \ S u m   o f   S a l e s A m t < / K e y > < / a : K e y > < a : V a l u e   i : t y p e = " M e a s u r e G r i d N o d e V i e w S t a t e " > < C o l u m n > 6 < / C o l u m n > < L a y e d O u t > t r u e < / L a y e d O u t > < W a s U I I n v i s i b l e > t r u e < / W a s U I I n v i s i b l e > < / a : V a l u e > < / a : K e y V a l u e O f D i a g r a m O b j e c t K e y a n y T y p e z b w N T n L X > < a : K e y V a l u e O f D i a g r a m O b j e c t K e y a n y T y p e z b w N T n L X > < a : K e y > < K e y > M e a s u r e s \ S u m   o f   S a l e s A m t \ T a g I n f o \ F o r m u l a < / K e y > < / a : K e y > < a : V a l u e   i : t y p e = " M e a s u r e G r i d V i e w S t a t e I D i a g r a m T a g A d d i t i o n a l I n f o " / > < / a : K e y V a l u e O f D i a g r a m O b j e c t K e y a n y T y p e z b w N T n L X > < a : K e y V a l u e O f D i a g r a m O b j e c t K e y a n y T y p e z b w N T n L X > < a : K e y > < K e y > M e a s u r e s \ S u m   o f   S a l e s A m t \ T a g I n f o \ V a l u e < / K e y > < / a : K e y > < a : V a l u e   i : t y p e = " M e a s u r e G r i d V i e w S t a t e I D i a g r a m T a g A d d i t i o n a l I n f o " / > < / a : K e y V a l u e O f D i a g r a m O b j e c t K e y a n y T y p e z b w N T n L X > < a : K e y V a l u e O f D i a g r a m O b j e c t K e y a n y T y p e z b w N T n L X > < a : K e y > < K e y > M e a s u r e s \ S u m   o f   O r d e r Q u a n t i t y < / K e y > < / a : K e y > < a : V a l u e   i : t y p e = " M e a s u r e G r i d N o d e V i e w S t a t e " > < 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 M e a s u r e s \ S u m   o f   P r o d u c t C o s t < / K e y > < / a : K e y > < a : V a l u e   i : t y p e = " M e a s u r e G r i d N o d e V i e w S t a t e " > < C o l u m n > 3 < / C o l u m n > < L a y e d O u t > t r u e < / L a y e d O u t > < W a s U I I n v i s i b l e > t r u e < / W a s U I I n v i s i b l e > < / a : V a l u e > < / a : K e y V a l u e O f D i a g r a m O b j e c t K e y a n y T y p e z b w N T n L X > < a : K e y V a l u e O f D i a g r a m O b j e c t K e y a n y T y p e z b w N T n L X > < a : K e y > < K e y > M e a s u r e s \ S u m   o f   P r o d u c t C o s t \ T a g I n f o \ F o r m u l a < / K e y > < / a : K e y > < a : V a l u e   i : t y p e = " M e a s u r e G r i d V i e w S t a t e I D i a g r a m T a g A d d i t i o n a l I n f o " / > < / a : K e y V a l u e O f D i a g r a m O b j e c t K e y a n y T y p e z b w N T n L X > < a : K e y V a l u e O f D i a g r a m O b j e c t K e y a n y T y p e z b w N T n L X > < a : K e y > < K e y > M e a s u r e s \ S u m   o f   P r o d u c t C o s t \ T a g I n f o \ V a l u e < / K e y > < / a : K e y > < a : V a l u e   i : t y p e = " M e a s u r e G r i d V i e w S t a t e I D i a g r a m T a g A d d i t i o n a l I n f o " / > < / a : K e y V a l u e O f D i a g r a m O b j e c t K e y a n y T y p e z b w N T n L X > < a : K e y V a l u e O f D i a g r a m O b j e c t K e y a n y T y p e z b w N T n L X > < a : K e y > < K e y > M e a s u r e s \ S u m   o f   U n i t P r i c e < / K e y > < / a : K e y > < a : V a l u e   i : t y p e = " M e a s u r e G r i d N o d e V i e w S t a t e " > < C o l u m n > 2 < / 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 M e a s u r e s \ A v e r a g e   o f   U n i t P r i c e < / K e y > < / a : K e y > < a : V a l u e   i : t y p e = " M e a s u r e G r i d N o d e V i e w S t a t e " > < C o l u m n > 2 < / C o l u m n > < L a y e d O u t > t r u e < / L a y e d O u t > < R o w > 1 < / R o w > < W a s U I I n v i s i b l e > t r u e < / W a s U I I n v i s i b l e > < / a : V a l u e > < / a : K e y V a l u e O f D i a g r a m O b j e c t K e y a n y T y p e z b w N T n L X > < a : K e y V a l u e O f D i a g r a m O b j e c t K e y a n y T y p e z b w N T n L X > < a : K e y > < K e y > M e a s u r e s \ A v e r a g e   o f   U n i t P r i c e \ T a g I n f o \ F o r m u l a < / K e y > < / a : K e y > < a : V a l u e   i : t y p e = " M e a s u r e G r i d V i e w S t a t e I D i a g r a m T a g A d d i t i o n a l I n f o " / > < / a : K e y V a l u e O f D i a g r a m O b j e c t K e y a n y T y p e z b w N T n L X > < a : K e y V a l u e O f D i a g r a m O b j e c t K e y a n y T y p e z b w N T n L X > < a : K e y > < K e y > M e a s u r e s \ A v e r a g e   o f   U n i t P r i c e \ T a g I n f o \ V a l u e < / K e y > < / a : K e y > < a : V a l u e   i : t y p e = " M e a s u r e G r i d V i e w S t a t e I D i a g r a m T a g A d d i t i o n a l I n f o " / > < / a : K e y V a l u e O f D i a g r a m O b j e c t K e y a n y T y p e z b w N T n L X > < a : K e y V a l u e O f D i a g r a m O b j e c t K e y a n y T y p e z b w N T n L X > < a : K e y > < K e y > C o l u m n s \ O r d e r Q u a n t i t y < / 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 C o l u m n s \ P r o d u c t C o s t < / 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 C o l u m n s \ O r d e r D a t e < / K e y > < / a : K e y > < a : V a l u e   i : t y p e = " M e a s u r e G r i d N o d e V i e w S t a t e " > < C o l u m n > 5 < / C o l u m n > < L a y e d O u t > t r u e < / L a y e d O u t > < / a : V a l u e > < / a : K e y V a l u e O f D i a g r a m O b j e c t K e y a n y T y p e z b w N T n L X > < a : K e y V a l u e O f D i a g r a m O b j e c t K e y a n y T y p e z b w N T n L X > < a : K e y > < K e y > C o l u m n s \ S a l e s A m t < / K e y > < / a : K e y > < a : V a l u e   i : t y p e = " M e a s u r e G r i d N o d e V i e w S t a t e " > < C o l u m n > 6 < / C o l u m n > < L a y e d O u t > t r u e < / L a y e d O u t > < / a : V a l u e > < / a : K e y V a l u e O f D i a g r a m O b j e c t K e y a n y T y p e z b w N T n L X > < a : K e y V a l u e O f D i a g r a m O b j e c t K e y a n y T y p e z b w N T n L X > < a : K e y > < K e y > C o l u m n s \ M o n t h N u m < / 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 C o l u m n s \ M a r g i n < / K e y > < / a : K e y > < a : V a l u e   i : t y p e = " M e a s u r e G r i d N o d e V i e w S t a t e " > < C o l u m n > 9 < / C o l u m n > < L a y e d O u t > t r u e < / L a y e d O u t > < / a : V a l u e > < / a : K e y V a l u e O f D i a g r a m O b j e c t K e y a n y T y p e z b w N T n L X > < a : K e y V a l u e O f D i a g r a m O b j e c t K e y a n y T y p e z b w N T n L X > < a : K e y > < K e y > C o l u m n s \ T r a n s T y p e < / K e y > < / a : K e y > < a : V a l u e   i : t y p e = " M e a s u r e G r i d N o d e V i e w S t a t e " > < C o l u m n > 1 0 < / C o l u m n > < L a y e d O u t > t r u e < / L a y e d O u t > < / a : V a l u e > < / a : K e y V a l u e O f D i a g r a m O b j e c t K e y a n y T y p e z b w N T n L X > < a : K e y V a l u e O f D i a g r a m O b j e c t K e y a n y T y p e z b w N T n L X > < a : K e y > < K e y > L i n k s \ & l t ; C o l u m n s \ S u m   o f   M a r g i n & g t ; - & l t ; M e a s u r e s \ M a r g i n & g t ; < / K e y > < / a : K e y > < a : V a l u e   i : t y p e = " M e a s u r e G r i d V i e w S t a t e I D i a g r a m L i n k " / > < / a : K e y V a l u e O f D i a g r a m O b j e c t K e y a n y T y p e z b w N T n L X > < a : K e y V a l u e O f D i a g r a m O b j e c t K e y a n y T y p e z b w N T n L X > < a : K e y > < K e y > L i n k s \ & l t ; C o l u m n s \ S u m   o f   M a r g i n & g t ; - & l t ; M e a s u r e s \ M a r g i n & g t ; \ C O L U M N < / K e y > < / a : K e y > < a : V a l u e   i : t y p e = " M e a s u r e G r i d V i e w S t a t e I D i a g r a m L i n k E n d p o i n t " / > < / a : K e y V a l u e O f D i a g r a m O b j e c t K e y a n y T y p e z b w N T n L X > < a : K e y V a l u e O f D i a g r a m O b j e c t K e y a n y T y p e z b w N T n L X > < a : K e y > < K e y > L i n k s \ & l t ; C o l u m n s \ S u m   o f   M a r g i n & g t ; - & l t ; M e a s u r e s \ M a r g i n & g t ; \ M E A S U R E < / K e y > < / a : K e y > < a : V a l u e   i : t y p e = " M e a s u r e G r i d V i e w S t a t e I D i a g r a m L i n k E n d p o i n t " / > < / a : K e y V a l u e O f D i a g r a m O b j e c t K e y a n y T y p e z b w N T n L X > < a : K e y V a l u e O f D i a g r a m O b j e c t K e y a n y T y p e z b w N T n L X > < a : K e y > < K e y > L i n k s \ & l t ; C o l u m n s \ S u m   o f   S a l e s A m t & g t ; - & l t ; M e a s u r e s \ S a l e s A m t & g t ; < / K e y > < / a : K e y > < a : V a l u e   i : t y p e = " M e a s u r e G r i d V i e w S t a t e I D i a g r a m L i n k " / > < / a : K e y V a l u e O f D i a g r a m O b j e c t K e y a n y T y p e z b w N T n L X > < a : K e y V a l u e O f D i a g r a m O b j e c t K e y a n y T y p e z b w N T n L X > < a : K e y > < K e y > L i n k s \ & l t ; C o l u m n s \ S u m   o f   S a l e s A m t & g t ; - & l t ; M e a s u r e s \ S a l e s A m t & g t ; \ C O L U M N < / K e y > < / a : K e y > < a : V a l u e   i : t y p e = " M e a s u r e G r i d V i e w S t a t e I D i a g r a m L i n k E n d p o i n t " / > < / a : K e y V a l u e O f D i a g r a m O b j e c t K e y a n y T y p e z b w N T n L X > < a : K e y V a l u e O f D i a g r a m O b j e c t K e y a n y T y p e z b w N T n L X > < a : K e y > < K e y > L i n k s \ & l t ; C o l u m n s \ S u m   o f   S a l e s A m t & g t ; - & l t ; M e a s u r e s \ S a l e s A m t & g t ; \ M E A S U R E < / K e y > < / a : K e y > < a : V a l u e   i : t y p e = " M e a s u r e G r i d V i e w S t a t e I D i a g r a m L i n k E n d p o i n t " / > < / 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a : K e y V a l u e O f D i a g r a m O b j e c t K e y a n y T y p e z b w N T n L X > < a : K e y > < K e y > L i n k s \ & l t ; C o l u m n s \ S u m   o f   P r o d u c t C o s t & g t ; - & l t ; M e a s u r e s \ P r o d u c t C o s t & g t ; < / K e y > < / a : K e y > < a : V a l u e   i : t y p e = " M e a s u r e G r i d V i e w S t a t e I D i a g r a m L i n k " / > < / a : K e y V a l u e O f D i a g r a m O b j e c t K e y a n y T y p e z b w N T n L X > < a : K e y V a l u e O f D i a g r a m O b j e c t K e y a n y T y p e z b w N T n L X > < a : K e y > < K e y > L i n k s \ & l t ; C o l u m n s \ S u m   o f   P r o d u c t C o s t & g t ; - & l t ; M e a s u r e s \ P r o d u c t C o s t & g t ; \ C O L U M N < / K e y > < / a : K e y > < a : V a l u e   i : t y p e = " M e a s u r e G r i d V i e w S t a t e I D i a g r a m L i n k E n d p o i n t " / > < / a : K e y V a l u e O f D i a g r a m O b j e c t K e y a n y T y p e z b w N T n L X > < a : K e y V a l u e O f D i a g r a m O b j e c t K e y a n y T y p e z b w N T n L X > < a : K e y > < K e y > L i n k s \ & l t ; C o l u m n s \ S u m   o f   P r o d u c t C o s t & g t ; - & l t ; M e a s u r e s \ P r o d u c t C o s t & g t ; \ M E A S U R E 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 L i n k s \ & l t ; C o l u m n s \ A v e r a g e   o f   U n i t P r i c e & g t ; - & l t ; M e a s u r e s \ U n i t P r i c e & g t ; < / K e y > < / a : K e y > < a : V a l u e   i : t y p e = " M e a s u r e G r i d V i e w S t a t e I D i a g r a m L i n k " / > < / a : K e y V a l u e O f D i a g r a m O b j e c t K e y a n y T y p e z b w N T n L X > < a : K e y V a l u e O f D i a g r a m O b j e c t K e y a n y T y p e z b w N T n L X > < a : K e y > < K e y > L i n k s \ & l t ; C o l u m n s \ A v e r a g e   o f   U n i t P r i c e & g t ; - & l t ; M e a s u r e s \ U n i t P r i c e & g t ; \ C O L U M N < / K e y > < / a : K e y > < a : V a l u e   i : t y p e = " M e a s u r e G r i d V i e w S t a t e I D i a g r a m L i n k E n d p o i n t " / > < / a : K e y V a l u e O f D i a g r a m O b j e c t K e y a n y T y p e z b w N T n L X > < a : K e y V a l u e O f D i a g r a m O b j e c t K e y a n y T y p e z b w N T n L X > < a : K e y > < K e y > L i n k s \ & l t ; C o l u m n s \ A v e r a g e   o f   U n i t P r i c e & g t ; - & l t ; M e a s u r e s \ U n i t P r i c e & g t ; \ M E A S U R E 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 T a g s \ T a b l e s \ & l t ; T a b l e s \ C a l e n d e r & g t ; < / K e y > < / D i a g r a m O b j e c t K e y > < D i a g r a m O b j e c t K e y > < K e y > D y n a m i c   T a g s \ T a b l e s \ & l t ; T a b l e s \ C u s t o m e r s & g t ; < / K e y > < / D i a g r a m O b j e c t K e y > < D i a g r a m O b j e c t K e y > < K e y > D y n a m i c   T a g s \ T a b l e s \ & l t ; T a b l e s \ P r o d u c t & g t ; < / K e y > < / D i a g r a m O b j e c t K e y > < D i a g r a m O b j e c t K e y > < K e y > D y n a m i c   T a g s \ T a b l e s \ & l t ; T a b l e s \ S a l e s & g t ; < / K e y > < / D i a g r a m O b j e c t K e y > < D i a g r a m O b j e c t K e y > < K e y > T a b l e s \ C a l e n d e r < / K e y > < / D i a g r a m O b j e c t K e y > < D i a g r a m O b j e c t K e y > < K e y > T a b l e s \ C a l e n d e r \ C o l u m n s \ D a t e < / K e y > < / D i a g r a m O b j e c t K e y > < D i a g r a m O b j e c t K e y > < K e y > T a b l e s \ C a l e n d e r \ C o l u m n s \ D a y N a m e O f W e e k < / K e y > < / D i a g r a m O b j e c t K e y > < D i a g r a m O b j e c t K e y > < K e y > T a b l e s \ C a l e n d e r \ C o l u m n s \ W e e k N u m b e r O f Y e a r < / K e y > < / D i a g r a m O b j e c t K e y > < D i a g r a m O b j e c t K e y > < K e y > T a b l e s \ C a l e n d e r \ C o l u m n s \ C a l e n d a r Y e a r < / K e y > < / D i a g r a m O b j e c t K e y > < D i a g r a m O b j e c t K e y > < K e y > T a b l e s \ C a l e n d e r \ C o l u m n s \ D a y N u m b e r O f M o n t h < / K e y > < / D i a g r a m O b j e c t K e y > < D i a g r a m O b j e c t K e y > < K e y > T a b l e s \ C a l e n d e r \ C o l u m n s \ D a y N u m b e r O f W e e k < / K e y > < / D i a g r a m O b j e c t K e y > < D i a g r a m O b j e c t K e y > < K e y > T a b l e s \ C a l e n d e r \ C o l u m n s \ M o n t h N a m e < / K e y > < / D i a g r a m O b j e c t K e y > < D i a g r a m O b j e c t K e y > < K e y > T a b l e s \ C a l e n d e r \ C o l u m n s \ M o n t h N u m b e r O f Y e a r < / K e y > < / D i a g r a m O b j e c t K e y > < D i a g r a m O b j e c t K e y > < K e y > T a b l e s \ C a l e n d e r \ C o l u m n s \ C a l e n d a r Q u a r t e r < / K e y > < / D i a g r a m O b j e c t K e y > < D i a g r a m O b j e c t K e y > < K e y > T a b l e s \ C a l e n d e r \ C o l u m n s \ C a l e n d a r S e m e s t e r < / K e y > < / D i a g r a m O b j e c t K e y > < D i a g r a m O b j e c t K e y > < K e y > T a b l e s \ C a l e n d e r \ C o l u m n s \ F i s c a l Q u a r t e r < / K e y > < / D i a g r a m O b j e c t K e y > < D i a g r a m O b j e c t K e y > < K e y > T a b l e s \ C a l e n d e r \ C o l u m n s \ F i s c a l Y e a r < / K e y > < / D i a g r a m O b j e c t K e y > < D i a g r a m O b j e c t K e y > < K e y > T a b l e s \ C a l e n d e r \ C o l u m n s \ F i s c a l S e m e s t e r < / K e y > < / D i a g r a m O b j e c t K e y > < D i a g r a m O b j e c t K e y > < K e y > T a b l e s \ C a l e n d e r \ C o l u m n s \ D a t e   ( Y e a r ) < / K e y > < / D i a g r a m O b j e c t K e y > < D i a g r a m O b j e c t K e y > < K e y > T a b l e s \ C a l e n d e r \ C o l u m n s \ D a t e   ( Q u a r t e r ) < / K e y > < / D i a g r a m O b j e c t K e y > < D i a g r a m O b j e c t K e y > < K e y > T a b l e s \ C a l e n d e r \ C o l u m n s \ D a t e   ( M o n t h   I n d e x ) < / K e y > < / D i a g r a m O b j e c t K e y > < D i a g r a m O b j e c t K e y > < K e y > T a b l e s \ C a l e n d e r \ C o l u m n s \ D a t e   ( M o n t h ) < / K e y > < / D i a g r a m O b j e c t K e y > < D i a g r a m O b j e c t K e y > < K e y > T a b l e s \ C u s t o m e r s < / K e y > < / D i a g r a m O b j e c t K e y > < D i a g r a m O b j e c t K e y > < K e y > T a b l e s \ C u s t o m e r s \ C o l u m n s \ C u s t o m e r K e y < / K e y > < / D i a g r a m O b j e c t K e y > < D i a g r a m O b j e c t K e y > < K e y > T a b l e s \ C u s t o m e r s \ C o l u m n s \ G e o g r a p h y K e y < / K e y > < / D i a g r a m O b j e c t K e y > < D i a g r a m O b j e c t K e y > < K e y > T a b l e s \ C u s t o m e r s \ C o l u m n s \ N a m e < / K e y > < / D i a g r a m O b j e c t K e y > < D i a g r a m O b j e c t K e y > < K e y > T a b l e s \ C u s t o m e r s \ C o l u m n s \ B i r t h D a t e < / K e y > < / D i a g r a m O b j e c t K e y > < D i a g r a m O b j e c t K e y > < K e y > T a b l e s \ C u s t o m e r s \ C o l u m n s \ M a r i t a l S t a t u s < / K e y > < / D i a g r a m O b j e c t K e y > < D i a g r a m O b j e c t K e y > < K e y > T a b l e s \ C u s t o m e r s \ C o l u m n s \ G e n d e r < / K e y > < / D i a g r a m O b j e c t K e y > < D i a g r a m O b j e c t K e y > < K e y > T a b l e s \ C u s t o m e r s \ C o l u m n s \ E m a i l A d d r e s s < / K e y > < / D i a g r a m O b j e c t K e y > < D i a g r a m O b j e c t K e y > < K e y > T a b l e s \ C u s t o m e r s \ C o l u m n s \ Y e a r l y I n c o m e < / K e y > < / D i a g r a m O b j e c t K e y > < D i a g r a m O b j e c t K e y > < K e y > T a b l e s \ C u s t o m e r s \ C o l u m n s \ T o t a l C h i l d r e n < / K e y > < / D i a g r a m O b j e c t K e y > < D i a g r a m O b j e c t K e y > < K e y > T a b l e s \ C u s t o m e r s \ C o l u m n s \ N u m b e r C h i l d r e n A t H o m e < / K e y > < / D i a g r a m O b j e c t K e y > < D i a g r a m O b j e c t K e y > < K e y > T a b l e s \ C u s t o m e r s \ C o l u m n s \ E n g l i s h E d u c a t i o n < / K e y > < / D i a g r a m O b j e c t K e y > < D i a g r a m O b j e c t K e y > < K e y > T a b l e s \ C u s t o m e r s \ C o l u m n s \ E n g l i s h O c c u p a t i o n < / K e y > < / D i a g r a m O b j e c t K e y > < D i a g r a m O b j e c t K e y > < K e y > T a b l e s \ C u s t o m e r s \ C o l u m n s \ H o u s e O w n e r F l a g < / K e y > < / D i a g r a m O b j e c t K e y > < D i a g r a m O b j e c t K e y > < K e y > T a b l e s \ C u s t o m e r s \ C o l u m n s \ N u m b e r C a r s O w n e d < / K e y > < / D i a g r a m O b j e c t K e y > < D i a g r a m O b j e c t K e y > < K e y > T a b l e s \ C u s t o m e r s \ C o l u m n s \ A d d r e s s L i n e 1 < / K e y > < / D i a g r a m O b j e c t K e y > < D i a g r a m O b j e c t K e y > < K e y > T a b l e s \ C u s t o m e r s \ C o l u m n s \ P h o n e < / K e y > < / D i a g r a m O b j e c t K e y > < D i a g r a m O b j e c t K e y > < K e y > T a b l e s \ C u s t o m e r s \ C o l u m n s \ D a t e F i r s t P u r c h a s e < / K e y > < / D i a g r a m O b j e c t K e y > < D i a g r a m O b j e c t K e y > < K e y > T a b l e s \ C u s t o m e r s \ C o l u m n s \ C o m m u t e D i s t a n c e < / K e y > < / D i a g r a m O b j e c t K e y > < D i a g r a m O b j e c t K e y > < K e y > T a b l e s \ C u s t o m e r s \ M e a s u r e s \ S u m   o f   C u s t o m e r K e y < / K e y > < / D i a g r a m O b j e c t K e y > < D i a g r a m O b j e c t K e y > < K e y > T a b l e s \ C u s t o m e r s \ S u m   o f   C u s t o m e r K e y \ A d d i t i o n a l   I n f o \ I m p l i c i t   M e a s u r e < / K e y > < / D i a g r a m O b j e c t K e y > < D i a g r a m O b j e c t K e y > < K e y > T a b l e s \ C u s t o m e r s \ M e a s u r e s \ C o u n t   o f   C u s t o m e r K e y < / K e y > < / D i a g r a m O b j e c t K e y > < D i a g r a m O b j e c t K e y > < K e y > T a b l e s \ C u s t o m e r s \ C o u n t   o f   C u s t o m e r K e y \ A d d i t i o n a l   I n f o \ I m p l i c i t   M e a s u r e < / K e y > < / D i a g r a m O b j e c t K e y > < D i a g r a m O b j e c t K e y > < K e y > T a b l e s \ C u s t o m e r s \ M e a s u r e s \ S u m   o f   G e o g r a p h y K e y < / K e y > < / D i a g r a m O b j e c t K e y > < D i a g r a m O b j e c t K e y > < K e y > T a b l e s \ C u s t o m e r s \ S u m   o f   G e o g r a p h y K e y \ A d d i t i o n a l   I n f o \ I m p l i c i t   M e a s u r e < / K e y > < / D i a g r a m O b j e c t K e y > < D i a g r a m O b j e c t K e y > < K e y > T a b l e s \ C u s t o m e r s \ M e a s u r e s \ S u m   o f   Y e a r l y I n c o m e < / K e y > < / D i a g r a m O b j e c t K e y > < D i a g r a m O b j e c t K e y > < K e y > T a b l e s \ C u s t o m e r s \ S u m   o f   Y e a r l y I n c o m e \ A d d i t i o n a l   I n f o \ I m p l i c i t   M e a s u r e < / K e y > < / D i a g r a m O b j e c t K e y > < D i a g r a m O b j e c t K e y > < K e y > T a b l e s \ C u s t o m e r s \ M e a s u r e s \ S u m   o f   T o t a l C h i l d r e n < / K e y > < / D i a g r a m O b j e c t K e y > < D i a g r a m O b j e c t K e y > < K e y > T a b l e s \ C u s t o m e r s \ S u m   o f   T o t a l C h i l d r e n \ A d d i t i o n a l   I n f o \ I m p l i c i t   M e a s u r e < / K e y > < / D i a g r a m O b j e c t K e y > < D i a g r a m O b j e c t K e y > < K e y > T a b l e s \ P r o d u c t < / K e y > < / D i a g r a m O b j e c t K e y > < D i a g r a m O b j e c t K e y > < K e y > T a b l e s \ P r o d u c t \ C o l u m n s \ P r o d u c t K e y < / K e y > < / D i a g r a m O b j e c t K e y > < D i a g r a m O b j e c t K e y > < K e y > T a b l e s \ P r o d u c t \ C o l u m n s \ S t a n d a r d C o s t < / K e y > < / D i a g r a m O b j e c t K e y > < D i a g r a m O b j e c t K e y > < K e y > T a b l e s \ P r o d u c t \ C o l u m n s \ F i n i s h e d G o o d s F l a g < / K e y > < / D i a g r a m O b j e c t K e y > < D i a g r a m O b j e c t K e y > < K e y > T a b l e s \ P r o d u c t \ C o l u m n s \ C o l o r < / K e y > < / D i a g r a m O b j e c t K e y > < D i a g r a m O b j e c t K e y > < K e y > T a b l e s \ P r o d u c t \ C o l u m n s \ W e i g h t < / K e y > < / D i a g r a m O b j e c t K e y > < D i a g r a m O b j e c t K e y > < K e y > T a b l e s \ P r o d u c t \ C o l u m n s \ S a f e t y S t o c k L e v e l < / K e y > < / D i a g r a m O b j e c t K e y > < D i a g r a m O b j e c t K e y > < K e y > T a b l e s \ P r o d u c t \ C o l u m n s \ R e o r d e r P o i n t < / K e y > < / D i a g r a m O b j e c t K e y > < D i a g r a m O b j e c t K e y > < K e y > T a b l e s \ P r o d u c t \ C o l u m n s \ L i s t P r i c e < / K e y > < / D i a g r a m O b j e c t K e y > < D i a g r a m O b j e c t K e y > < K e y > T a b l e s \ P r o d u c t \ C o l u m n s \ S i z e R a n g e < / K e y > < / D i a g r a m O b j e c t K e y > < D i a g r a m O b j e c t K e y > < K e y > T a b l e s \ P r o d u c t \ C o l u m n s \ S i z e < / K e y > < / D i a g r a m O b j e c t K e y > < D i a g r a m O b j e c t K e y > < K e y > T a b l e s \ P r o d u c t \ C o l u m n s \ D a y s T o M a n u f a c t u r e < / K e y > < / D i a g r a m O b j e c t K e y > < D i a g r a m O b j e c t K e y > < K e y > T a b l e s \ P r o d u c t \ C o l u m n s \ P r o d u c t L i n e < / K e y > < / D i a g r a m O b j e c t K e y > < D i a g r a m O b j e c t K e y > < K e y > T a b l e s \ P r o d u c t \ C o l u m n s \ D e a l e r P r i c e < / K e y > < / D i a g r a m O b j e c t K e y > < D i a g r a m O b j e c t K e y > < K e y > T a b l e s \ P r o d u c t \ C o l u m n s \ C l a s s < / K e y > < / D i a g r a m O b j e c t K e y > < D i a g r a m O b j e c t K e y > < K e y > T a b l e s \ P r o d u c t \ C o l u m n s \ S t y l e < / K e y > < / D i a g r a m O b j e c t K e y > < D i a g r a m O b j e c t K e y > < K e y > T a b l e s \ P r o d u c t \ C o l u m n s \ M o d e l N a m e < / K e y > < / D i a g r a m O b j e c t K e y > < D i a g r a m O b j e c t K e y > < K e y > T a b l e s \ P r o d u c t \ C o l u m n s \ E n g l i s h D e s c r i p t i o n < / K e y > < / D i a g r a m O b j e c t K e y > < D i a g r a m O b j e c t K e y > < K e y > T a b l e s \ P r o d u c t \ C o l u m n s \ S t a r t D a t e < / K e y > < / D i a g r a m O b j e c t K e y > < D i a g r a m O b j e c t K e y > < K e y > T a b l e s \ P r o d u c t \ C o l u m n s \ E n d D a t e < / K e y > < / D i a g r a m O b j e c t K e y > < D i a g r a m O b j e c t K e y > < K e y > T a b l e s \ P r o d u c t \ C o l u m n s \ P r o d u c t N a m e < / K e y > < / D i a g r a m O b j e c t K e y > < D i a g r a m O b j e c t K e y > < K e y > T a b l e s \ P r o d u c t \ C o l u m n s \ S u b C a t e g o r y < / K e y > < / D i a g r a m O b j e c t K e y > < D i a g r a m O b j e c t K e y > < K e y > T a b l e s \ P r o d u c t \ C o l u m n s \ C a t e g o r y < / K e y > < / D i a g r a m O b j e c t K e y > < D i a g r a m O b j e c t K e y > < K e y > T a b l e s \ P r o d u c t \ M e a s u r e s \ S u m   o f   W e i g h t < / K e y > < / D i a g r a m O b j e c t K e y > < D i a g r a m O b j e c t K e y > < K e y > T a b l e s \ P r o d u c t \ S u m   o f   W e i g h t \ A d d i t i o n a l   I n f o \ I m p l i c i t   M e a s u r e < / K e y > < / D i a g r a m O b j e c t K e y > < D i a g r a m O b j e c t K e y > < K e y > T a b l e s \ P r o d u c t \ M e a s u r e s \ S u m   o f   S a f e t y S t o c k L e v e l < / K e y > < / D i a g r a m O b j e c t K e y > < D i a g r a m O b j e c t K e y > < K e y > T a b l e s \ P r o d u c t \ S u m   o f   S a f e t y S t o c k L e v e l \ A d d i t i o n a l   I n f o \ I m p l i c i t   M e a s u r e < / K e y > < / D i a g r a m O b j e c t K e y > < D i a g r a m O b j e c t K e y > < K e y > T a b l e s \ S a l e s < / K e y > < / D i a g r a m O b j e c t K e y > < D i a g r a m O b j e c t K e y > < K e y > T a b l e s \ S a l e s \ C o l u m n s \ O r d e r Q u a n t i t y < / K e y > < / D i a g r a m O b j e c t K e y > < D i a g r a m O b j e c t K e y > < K e y > T a b l e s \ S a l e s \ C o l u m n s \ P r o d u c t K e y < / K e y > < / D i a g r a m O b j e c t K e y > < D i a g r a m O b j e c t K e y > < K e y > T a b l e s \ S a l e s \ C o l u m n s \ U n i t P r i c e < / K e y > < / D i a g r a m O b j e c t K e y > < D i a g r a m O b j e c t K e y > < K e y > T a b l e s \ S a l e s \ C o l u m n s \ P r o d u c t C o s t < / K e y > < / D i a g r a m O b j e c t K e y > < D i a g r a m O b j e c t K e y > < K e y > T a b l e s \ S a l e s \ C o l u m n s \ C u s t o m e r K e y < / K e y > < / D i a g r a m O b j e c t K e y > < D i a g r a m O b j e c t K e y > < K e y > T a b l e s \ S a l e s \ C o l u m n s \ O r d e r D a t e < / K e y > < / D i a g r a m O b j e c t K e y > < D i a g r a m O b j e c t K e y > < K e y > T a b l e s \ S a l e s \ C o l u m n s \ S a l e s A m t < / K e y > < / D i a g r a m O b j e c t K e y > < D i a g r a m O b j e c t K e y > < K e y > T a b l e s \ S a l e s \ C o l u m n s \ M o n t h N u m < / K e y > < / D i a g r a m O b j e c t K e y > < D i a g r a m O b j e c t K e y > < K e y > T a b l e s \ S a l e s \ C o l u m n s \ Y e a r < / K e y > < / D i a g r a m O b j e c t K e y > < D i a g r a m O b j e c t K e y > < K e y > T a b l e s \ S a l e s \ C o l u m n s \ M a r g i n < / K e y > < / D i a g r a m O b j e c t K e y > < D i a g r a m O b j e c t K e y > < K e y > T a b l e s \ S a l e s \ C o l u m n s \ T r a n s T y p e < / K e y > < / D i a g r a m O b j e c t K e y > < D i a g r a m O b j e c t K e y > < K e y > T a b l e s \ S a l e s \ M e a s u r e s \ S u m   o f   M a r g i n < / K e y > < / D i a g r a m O b j e c t K e y > < D i a g r a m O b j e c t K e y > < K e y > T a b l e s \ S a l e s \ S u m   o f   M a r g i n \ A d d i t i o n a l   I n f o \ I m p l i c i t   M e a s u r e < / K e y > < / D i a g r a m O b j e c t K e y > < D i a g r a m O b j e c t K e y > < K e y > T a b l e s \ S a l e s \ M e a s u r e s \ S u m   o f   S a l e s A m t < / K e y > < / D i a g r a m O b j e c t K e y > < D i a g r a m O b j e c t K e y > < K e y > T a b l e s \ S a l e s \ S u m   o f   S a l e s A m t \ A d d i t i o n a l   I n f o \ I m p l i c i t   M e a s u r e < / K e y > < / D i a g r a m O b j e c t K e y > < D i a g r a m O b j e c t K e y > < K e y > T a b l e s \ S a l e s \ M e a s u r e s \ S u m   o f   O r d e r Q u a n t i t y < / K e y > < / D i a g r a m O b j e c t K e y > < D i a g r a m O b j e c t K e y > < K e y > T a b l e s \ S a l e s \ S u m   o f   O r d e r Q u a n t i t y \ A d d i t i o n a l   I n f o \ I m p l i c i t   M e a s u r e < / K e y > < / D i a g r a m O b j e c t K e y > < D i a g r a m O b j e c t K e y > < K e y > T a b l e s \ S a l e s \ M e a s u r e s \ S u m   o f   P r o d u c t C o s t < / K e y > < / D i a g r a m O b j e c t K e y > < D i a g r a m O b j e c t K e y > < K e y > T a b l e s \ S a l e s \ S u m   o f   P r o d u c t C o s t \ A d d i t i o n a l   I n f o \ I m p l i c i t   M e a s u r e < / K e y > < / D i a g r a m O b j e c t K e y > < D i a g r a m O b j e c t K e y > < K e y > T a b l e s \ S a l e s \ M e a s u r e s \ S u m   o f   U n i t P r i c e < / K e y > < / D i a g r a m O b j e c t K e y > < D i a g r a m O b j e c t K e y > < K e y > T a b l e s \ S a l e s \ S u m   o f   U n i t P r i c e \ A d d i t i o n a l   I n f o \ I m p l i c i t   M e a s u r e < / K e y > < / D i a g r a m O b j e c t K e y > < D i a g r a m O b j e c t K e y > < K e y > T a b l e s \ S a l e s \ M e a s u r e s \ A v e r a g e   o f   U n i t P r i c e < / K e y > < / D i a g r a m O b j e c t K e y > < D i a g r a m O b j e c t K e y > < K e y > T a b l e s \ S a l e s \ A v e r a g e   o f   U n i t P r i c e \ A d d i t i o n a l   I n f o \ I m p l i c i t   M e a s u r e < / 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 R e l a t i o n s h i p s \ & l t ; T a b l e s \ S a l e s \ C o l u m n s \ O r d e r D a t e & g t ; - & l t ; T a b l e s \ C a l e n d e r \ C o l u m n s \ D a t e & g t ; < / K e y > < / D i a g r a m O b j e c t K e y > < D i a g r a m O b j e c t K e y > < K e y > R e l a t i o n s h i p s \ & l t ; T a b l e s \ S a l e s \ C o l u m n s \ O r d e r D a t e & g t ; - & l t ; T a b l e s \ C a l e n d e r \ C o l u m n s \ D a t e & g t ; \ F K < / K e y > < / D i a g r a m O b j e c t K e y > < D i a g r a m O b j e c t K e y > < K e y > R e l a t i o n s h i p s \ & l t ; T a b l e s \ S a l e s \ C o l u m n s \ O r d e r D a t e & g t ; - & l t ; T a b l e s \ C a l e n d e r \ C o l u m n s \ D a t e & g t ; \ P K < / K e y > < / D i a g r a m O b j e c t K e y > < D i a g r a m O b j e c t K e y > < K e y > R e l a t i o n s h i p s \ & l t ; T a b l e s \ S a l e s \ C o l u m n s \ O r d e r D a t e & g t ; - & l t ; T a b l e s \ C a l e n d e r \ C o l u m n s \ D a t e & g t ; \ C r o s s F i l t e r < / K e y > < / D i a g r a m O b j e c t K e y > < / A l l K e y s > < S e l e c t e d K e y s > < D i a g r a m O b j e c t K e y > < K e y > R e l a t i o n s h i p s \ & l t ; T a b l e s \ S a l e s \ C o l u m n s \ O r d e r D a t e & g t ; - & l t ; T a b l e s \ C a l e n d e r \ C o l u m n s \ D a t e & g t ; 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 T a b l e s \ C a l e n d e r < / K e y > < / a : K e y > < a : V a l u e   i : t y p e = " D i a g r a m D i s p l a y N o d e V i e w S t a t e " > < H e i g h t > 1 3 4 . 0 0 0 0 0 0 0 0 0 0 0 0 1 7 < / H e i g h t > < I s E x p a n d e d > t r u e < / I s E x p a n d e d > < L a y e d O u t > t r u e < / L a y e d O u t > < L e f t > 5 9 2 . 4 0 0 0 0 0 0 0 0 0 0 0 0 9 < / L e f t > < T a b I n d e x > 3 < / T a b I n d e x > < T o p > 4 8 1 . 9 9 9 9 9 9 9 9 9 9 9 9 8 9 < / 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 T a b l e s \ C a l e n d e r \ C o l u m n s \ D a y N a m e O f W e e k < / K e y > < / a : K e y > < a : V a l u e   i : t y p e = " D i a g r a m D i s p l a y N o d e V i e w S t a t e " > < H e i g h t > 1 5 0 < / H e i g h t > < I s E x p a n d e d > t r u e < / I s E x p a n d e d > < W i d t h > 2 0 0 < / W i d t h > < / a : V a l u e > < / a : K e y V a l u e O f D i a g r a m O b j e c t K e y a n y T y p e z b w N T n L X > < a : K e y V a l u e O f D i a g r a m O b j e c t K e y a n y T y p e z b w N T n L X > < a : K e y > < K e y > T a b l e s \ C a l e n d e r \ C o l u m n s \ W e e k N u m b e r O f Y e a r < / K e y > < / a : K e y > < a : V a l u e   i : t y p e = " D i a g r a m D i s p l a y N o d e V i e w S t a t e " > < H e i g h t > 1 5 0 < / H e i g h t > < I s E x p a n d e d > t r u e < / I s E x p a n d e d > < W i d t h > 2 0 0 < / W i d t h > < / a : V a l u e > < / a : K e y V a l u e O f D i a g r a m O b j e c t K e y a n y T y p e z b w N T n L X > < a : K e y V a l u e O f D i a g r a m O b j e c t K e y a n y T y p e z b w N T n L X > < a : K e y > < K e y > T a b l e s \ C a l e n d e r \ C o l u m n s \ C a l e n d a r Y e a r < / K e y > < / a : K e y > < a : V a l u e   i : t y p e = " D i a g r a m D i s p l a y N o d e V i e w S t a t e " > < H e i g h t > 1 5 0 < / H e i g h t > < I s E x p a n d e d > t r u e < / I s E x p a n d e d > < W i d t h > 2 0 0 < / W i d t h > < / a : V a l u e > < / a : K e y V a l u e O f D i a g r a m O b j e c t K e y a n y T y p e z b w N T n L X > < a : K e y V a l u e O f D i a g r a m O b j e c t K e y a n y T y p e z b w N T n L X > < a : K e y > < K e y > T a b l e s \ C a l e n d e r \ C o l u m n s \ D a y N u m b e r O f M o n t h < / K e y > < / a : K e y > < a : V a l u e   i : t y p e = " D i a g r a m D i s p l a y N o d e V i e w S t a t e " > < H e i g h t > 1 5 0 < / H e i g h t > < I s E x p a n d e d > t r u e < / I s E x p a n d e d > < W i d t h > 2 0 0 < / W i d t h > < / a : V a l u e > < / a : K e y V a l u e O f D i a g r a m O b j e c t K e y a n y T y p e z b w N T n L X > < a : K e y V a l u e O f D i a g r a m O b j e c t K e y a n y T y p e z b w N T n L X > < a : K e y > < K e y > T a b l e s \ C a l e n d e r \ C o l u m n s \ D a y N u m b e r O f W e e k < / K e y > < / a : K e y > < a : V a l u e   i : t y p e = " D i a g r a m D i s p l a y N o d e V i e w S t a t e " > < H e i g h t > 1 5 0 < / H e i g h t > < I s E x p a n d e d > t r u e < / I s E x p a n d e d > < W i d t h > 2 0 0 < / W i d t h > < / a : V a l u e > < / a : K e y V a l u e O f D i a g r a m O b j e c t K e y a n y T y p e z b w N T n L X > < a : K e y V a l u e O f D i a g r a m O b j e c t K e y a n y T y p e z b w N T n L X > < a : K e y > < K e y > T a b l e s \ C a l e n d e r \ C o l u m n s \ M o n t h N a m e < / K e y > < / a : K e y > < a : V a l u e   i : t y p e = " D i a g r a m D i s p l a y N o d e V i e w S t a t e " > < H e i g h t > 1 5 0 < / H e i g h t > < I s E x p a n d e d > t r u e < / I s E x p a n d e d > < W i d t h > 2 0 0 < / W i d t h > < / a : V a l u e > < / a : K e y V a l u e O f D i a g r a m O b j e c t K e y a n y T y p e z b w N T n L X > < a : K e y V a l u e O f D i a g r a m O b j e c t K e y a n y T y p e z b w N T n L X > < a : K e y > < K e y > T a b l e s \ C a l e n d e r \ C o l u m n s \ M o n t h N u m b e r O f Y e a r < / K e y > < / a : K e y > < a : V a l u e   i : t y p e = " D i a g r a m D i s p l a y N o d e V i e w S t a t e " > < H e i g h t > 1 5 0 < / H e i g h t > < I s E x p a n d e d > t r u e < / I s E x p a n d e d > < W i d t h > 2 0 0 < / W i d t h > < / a : V a l u e > < / a : K e y V a l u e O f D i a g r a m O b j e c t K e y a n y T y p e z b w N T n L X > < a : K e y V a l u e O f D i a g r a m O b j e c t K e y a n y T y p e z b w N T n L X > < a : K e y > < K e y > T a b l e s \ C a l e n d e r \ C o l u m n s \ C a l e n d a r Q u a r t e r < / K e y > < / a : K e y > < a : V a l u e   i : t y p e = " D i a g r a m D i s p l a y N o d e V i e w S t a t e " > < H e i g h t > 1 5 0 < / H e i g h t > < I s E x p a n d e d > t r u e < / I s E x p a n d e d > < W i d t h > 2 0 0 < / W i d t h > < / a : V a l u e > < / a : K e y V a l u e O f D i a g r a m O b j e c t K e y a n y T y p e z b w N T n L X > < a : K e y V a l u e O f D i a g r a m O b j e c t K e y a n y T y p e z b w N T n L X > < a : K e y > < K e y > T a b l e s \ C a l e n d e r \ C o l u m n s \ C a l e n d a r S e m e s t e r < / K e y > < / a : K e y > < a : V a l u e   i : t y p e = " D i a g r a m D i s p l a y N o d e V i e w S t a t e " > < H e i g h t > 1 5 0 < / H e i g h t > < I s E x p a n d e d > t r u e < / I s E x p a n d e d > < W i d t h > 2 0 0 < / W i d t h > < / a : V a l u e > < / a : K e y V a l u e O f D i a g r a m O b j e c t K e y a n y T y p e z b w N T n L X > < a : K e y V a l u e O f D i a g r a m O b j e c t K e y a n y T y p e z b w N T n L X > < a : K e y > < K e y > T a b l e s \ C a l e n d e r \ C o l u m n s \ F i s c a l Q u a r t e r < / K e y > < / a : K e y > < a : V a l u e   i : t y p e = " D i a g r a m D i s p l a y N o d e V i e w S t a t e " > < H e i g h t > 1 5 0 < / H e i g h t > < I s E x p a n d e d > t r u e < / I s E x p a n d e d > < W i d t h > 2 0 0 < / W i d t h > < / a : V a l u e > < / a : K e y V a l u e O f D i a g r a m O b j e c t K e y a n y T y p e z b w N T n L X > < a : K e y V a l u e O f D i a g r a m O b j e c t K e y a n y T y p e z b w N T n L X > < a : K e y > < K e y > T a b l e s \ C a l e n d e r \ C o l u m n s \ F i s c a l Y e a r < / K e y > < / a : K e y > < a : V a l u e   i : t y p e = " D i a g r a m D i s p l a y N o d e V i e w S t a t e " > < H e i g h t > 1 5 0 < / H e i g h t > < I s E x p a n d e d > t r u e < / I s E x p a n d e d > < W i d t h > 2 0 0 < / W i d t h > < / a : V a l u e > < / a : K e y V a l u e O f D i a g r a m O b j e c t K e y a n y T y p e z b w N T n L X > < a : K e y V a l u e O f D i a g r a m O b j e c t K e y a n y T y p e z b w N T n L X > < a : K e y > < K e y > T a b l e s \ C a l e n d e r \ C o l u m n s \ F i s c a l S e m e s t e r < / K e y > < / a : K e y > < a : V a l u e   i : t y p e = " D i a g r a m D i s p l a y N o d e V i e w S t a t e " > < H e i g h t > 1 5 0 < / H e i g h t > < I s E x p a n d e d > t r u e < / I s E x p a n d e d > < W i d t h > 2 0 0 < / W i d t h > < / a : V a l u e > < / a : K e y V a l u e O f D i a g r a m O b j e c t K e y a n y T y p e z b w N T n L X > < a : K e y V a l u e O f D i a g r a m O b j e c t K e y a n y T y p e z b w N T n L X > < a : K e y > < K e y > T a b l e s \ C a l e n d e r \ C o l u m n s \ D a t e   ( Y e a r ) < / K e y > < / a : K e y > < a : V a l u e   i : t y p e = " D i a g r a m D i s p l a y N o d e V i e w S t a t e " > < H e i g h t > 1 5 0 < / H e i g h t > < I s E x p a n d e d > t r u e < / I s E x p a n d e d > < W i d t h > 2 0 0 < / W i d t h > < / a : V a l u e > < / a : K e y V a l u e O f D i a g r a m O b j e c t K e y a n y T y p e z b w N T n L X > < a : K e y V a l u e O f D i a g r a m O b j e c t K e y a n y T y p e z b w N T n L X > < a : K e y > < K e y > T a b l e s \ C a l e n d e r \ C o l u m n s \ D a t e   ( Q u a r t e r ) < / K e y > < / a : K e y > < a : V a l u e   i : t y p e = " D i a g r a m D i s p l a y N o d e V i e w S t a t e " > < H e i g h t > 1 5 0 < / H e i g h t > < I s E x p a n d e d > t r u e < / I s E x p a n d e d > < W i d t h > 2 0 0 < / W i d t h > < / a : V a l u e > < / a : K e y V a l u e O f D i a g r a m O b j e c t K e y a n y T y p e z b w N T n L X > < a : K e y V a l u e O f D i a g r a m O b j e c t K e y a n y T y p e z b w N T n L X > < a : K e y > < K e y > T a b l e s \ C a l e n d e r \ C o l u m n s \ D a t e   ( M o n t h   I n d e x ) < / K e y > < / a : K e y > < a : V a l u e   i : t y p e = " D i a g r a m D i s p l a y N o d e V i e w S t a t e " > < H e i g h t > 1 5 0 < / H e i g h t > < I s E x p a n d e d > t r u e < / I s E x p a n d e d > < W i d t h > 2 0 0 < / W i d t h > < / a : V a l u e > < / a : K e y V a l u e O f D i a g r a m O b j e c t K e y a n y T y p e z b w N T n L X > < a : K e y V a l u e O f D i a g r a m O b j e c t K e y a n y T y p e z b w N T n L X > < a : K e y > < K e y > T a b l e s \ C a l e n d e r \ C o l u m n s \ D a t e   ( M o n t h ) < / K e y > < / a : K e y > < a : V a l u e   i : t y p e = " D i a g r a m D i s p l a y N o d e V i e w S t a t e " > < H e i g h t > 1 5 0 < / H e i g h t > < I s E x p a n d e d > t r u e < / I s E x p a n d e d > < W i d t h > 2 0 0 < / W i d t h > < / a : V a l u e > < / a : K e y V a l u e O f D i a g r a m O b j e c t K e y a n y T y p e z b w N T n L X > < a : K e y V a l u e O f D i a g r a m O b j e c t K e y a n y T y p e z b w N T n L X > < a : K e y > < K e y > T a b l e s \ C u s t o m e r s < / K e y > < / a : K e y > < a : V a l u e   i : t y p e = " D i a g r a m D i s p l a y N o d e V i e w S t a t e " > < H e i g h t > 1 9 8 . 7 9 9 9 9 9 9 9 9 9 9 9 9 5 < / H e i g h t > < I s E x p a n d e d > t r u e < / I s E x p a n d e d > < L a y e d O u t > t r u e < / L a y e d O u t > < L e f t > 9 1 . 1 0 3 8 1 0 5 6 7 6 6 5 6 1 9 < / L e f t > < T o p > 5 7 . 6 0 0 0 0 0 0 0 0 0 0 0 0 2 3 < / T o p > < 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 T a b l e s \ C u s t o m e r s \ C o l u m n s \ G e o g r a p h y K e y < / 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 T a b l e s \ C u s t o m e r s \ C o l u m n s \ M a r i t a l S t a t u s 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 T a b l e s \ C u s t o m e r s \ C o l u m n s \ E m a i l A d d r e s s < / K e y > < / a : K e y > < a : V a l u e   i : t y p e = " D i a g r a m D i s p l a y N o d e V i e w S t a t e " > < H e i g h t > 1 5 0 < / H e i g h t > < I s E x p a n d e d > t r u e < / I s E x p a n d e d > < W i d t h > 2 0 0 < / W i d t h > < / a : V a l u e > < / a : K e y V a l u e O f D i a g r a m O b j e c t K e y a n y T y p e z b w N T n L X > < a : K e y V a l u e O f D i a g r a m O b j e c t K e y a n y T y p e z b w N T n L X > < a : K e y > < K e y > T a b l e s \ C u s t o m e r s \ C o l u m n s \ Y e a r l y I n c o m e < / K e y > < / a : K e y > < a : V a l u e   i : t y p e = " D i a g r a m D i s p l a y N o d e V i e w S t a t e " > < H e i g h t > 1 5 0 < / H e i g h t > < I s E x p a n d e d > t r u e < / I s E x p a n d e d > < W i d t h > 2 0 0 < / W i d t h > < / a : V a l u e > < / a : K e y V a l u e O f D i a g r a m O b j e c t K e y a n y T y p e z b w N T n L X > < a : K e y V a l u e O f D i a g r a m O b j e c t K e y a n y T y p e z b w N T n L X > < a : K e y > < K e y > T a b l e s \ C u s t o m e r s \ C o l u m n s \ T o t a l C h i l d r e n < / K e y > < / a : K e y > < a : V a l u e   i : t y p e = " D i a g r a m D i s p l a y N o d e V i e w S t a t e " > < H e i g h t > 1 5 0 < / H e i g h t > < I s E x p a n d e d > t r u e < / I s E x p a n d e d > < W i d t h > 2 0 0 < / W i d t h > < / a : V a l u e > < / a : K e y V a l u e O f D i a g r a m O b j e c t K e y a n y T y p e z b w N T n L X > < a : K e y V a l u e O f D i a g r a m O b j e c t K e y a n y T y p e z b w N T n L X > < a : K e y > < K e y > T a b l e s \ C u s t o m e r s \ C o l u m n s \ N u m b e r C h i l d r e n A t H o m e < / K e y > < / a : K e y > < a : V a l u e   i : t y p e = " D i a g r a m D i s p l a y N o d e V i e w S t a t e " > < H e i g h t > 1 5 0 < / H e i g h t > < I s E x p a n d e d > t r u e < / I s E x p a n d e d > < W i d t h > 2 0 0 < / W i d t h > < / a : V a l u e > < / a : K e y V a l u e O f D i a g r a m O b j e c t K e y a n y T y p e z b w N T n L X > < a : K e y V a l u e O f D i a g r a m O b j e c t K e y a n y T y p e z b w N T n L X > < a : K e y > < K e y > T a b l e s \ C u s t o m e r s \ C o l u m n s \ E n g l i s h E d u c a t i o n < / K e y > < / a : K e y > < a : V a l u e   i : t y p e = " D i a g r a m D i s p l a y N o d e V i e w S t a t e " > < H e i g h t > 1 5 0 < / H e i g h t > < I s E x p a n d e d > t r u e < / I s E x p a n d e d > < W i d t h > 2 0 0 < / W i d t h > < / a : V a l u e > < / a : K e y V a l u e O f D i a g r a m O b j e c t K e y a n y T y p e z b w N T n L X > < a : K e y V a l u e O f D i a g r a m O b j e c t K e y a n y T y p e z b w N T n L X > < a : K e y > < K e y > T a b l e s \ C u s t o m e r s \ C o l u m n s \ E n g l i s h O c c u p a t i o n < / K e y > < / a : K e y > < a : V a l u e   i : t y p e = " D i a g r a m D i s p l a y N o d e V i e w S t a t e " > < H e i g h t > 1 5 0 < / H e i g h t > < I s E x p a n d e d > t r u e < / I s E x p a n d e d > < W i d t h > 2 0 0 < / W i d t h > < / a : V a l u e > < / a : K e y V a l u e O f D i a g r a m O b j e c t K e y a n y T y p e z b w N T n L X > < a : K e y V a l u e O f D i a g r a m O b j e c t K e y a n y T y p e z b w N T n L X > < a : K e y > < K e y > T a b l e s \ C u s t o m e r s \ C o l u m n s \ H o u s e O w n e r F l a g < / K e y > < / a : K e y > < a : V a l u e   i : t y p e = " D i a g r a m D i s p l a y N o d e V i e w S t a t e " > < H e i g h t > 1 5 0 < / H e i g h t > < I s E x p a n d e d > t r u e < / I s E x p a n d e d > < W i d t h > 2 0 0 < / W i d t h > < / a : V a l u e > < / a : K e y V a l u e O f D i a g r a m O b j e c t K e y a n y T y p e z b w N T n L X > < a : K e y V a l u e O f D i a g r a m O b j e c t K e y a n y T y p e z b w N T n L X > < a : K e y > < K e y > T a b l e s \ C u s t o m e r s \ C o l u m n s \ N u m b e r C a r s O w n e d < / 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 T a b l e s \ C u s t o m e r s \ C o l u m n s \ D a t e F i r s t P u r c h a s e < / K e y > < / a : K e y > < a : V a l u e   i : t y p e = " D i a g r a m D i s p l a y N o d e V i e w S t a t e " > < H e i g h t > 1 5 0 < / H e i g h t > < I s E x p a n d e d > t r u e < / I s E x p a n d e d > < W i d t h > 2 0 0 < / W i d t h > < / a : V a l u e > < / a : K e y V a l u e O f D i a g r a m O b j e c t K e y a n y T y p e z b w N T n L X > < a : K e y V a l u e O f D i a g r a m O b j e c t K e y a n y T y p e z b w N T n L X > < a : K e y > < K e y > T a b l e s \ C u s t o m e r s \ C o l u m n s \ C o m m u t e D i s t a n c e < / K e y > < / a : K e y > < a : V a l u e   i : t y p e = " D i a g r a m D i s p l a y N o d e V i e w S t a t e " > < H e i g h t > 1 5 0 < / H e i g h t > < I s E x p a n d e d > t r u e < / I s E x p a n d e d > < W i d t h > 2 0 0 < / W i d t h > < / a : V a l u e > < / a : K e y V a l u e O f D i a g r a m O b j e c t K e y a n y T y p e z b w N T n L X > < a : K e y V a l u e O f D i a g r a m O b j e c t K e y a n y T y p e z b w N T n L X > < a : K e y > < K e y > T a b l e s \ C u s t o m e r s \ M e a s u r e s \ S u m   o f   C u s t o m e r K e y < / K e y > < / a : K e y > < a : V a l u e   i : t y p e = " D i a g r a m D i s p l a y N o d e V i e w S t a t e " > < H e i g h t > 1 5 0 < / H e i g h t > < I s E x p a n d e d > t r u e < / I s E x p a n d e d > < W i d t h > 2 0 0 < / W i d t h > < / a : V a l u e > < / a : K e y V a l u e O f D i a g r a m O b j e c t K e y a n y T y p e z b w N T n L X > < a : K e y V a l u e O f D i a g r a m O b j e c t K e y a n y T y p e z b w N T n L X > < a : K e y > < K e y > T a b l e s \ C u s t o m e r s \ S u m   o f   C u s t o m e r K e y \ A d d i t i o n a l   I n f o \ I m p l i c i t   M e a s u r e < / K e y > < / a : K e y > < a : V a l u e   i : t y p e = " D i a g r a m D i s p l a y V i e w S t a t e I D i a g r a m T a g A d d i t i o n a l I n f o " / > < / a : K e y V a l u e O f D i a g r a m O b j e c t K e y a n y T y p e z b w N T n L X > < a : K e y V a l u e O f D i a g r a m O b j e c t K e y a n y T y p e z b w N T n L X > < a : K e y > < K e y > T a b l e s \ C u s t o m e r s \ M e a s u r e s \ C o u n t   o f   C u s t o m e r K e y < / K e y > < / a : K e y > < a : V a l u e   i : t y p e = " D i a g r a m D i s p l a y N o d e V i e w S t a t e " > < H e i g h t > 1 5 0 < / H e i g h t > < I s E x p a n d e d > t r u e < / I s E x p a n d e d > < W i d t h > 2 0 0 < / W i d t h > < / a : V a l u e > < / a : K e y V a l u e O f D i a g r a m O b j e c t K e y a n y T y p e z b w N T n L X > < a : K e y V a l u e O f D i a g r a m O b j e c t K e y a n y T y p e z b w N T n L X > < a : K e y > < K e y > T a b l e s \ C u s t o m e r s \ C o u n t   o f   C u s t o m e r K e y \ A d d i t i o n a l   I n f o \ I m p l i c i t   M e a s u r e < / K e y > < / a : K e y > < a : V a l u e   i : t y p e = " D i a g r a m D i s p l a y V i e w S t a t e I D i a g r a m T a g A d d i t i o n a l I n f o " / > < / a : K e y V a l u e O f D i a g r a m O b j e c t K e y a n y T y p e z b w N T n L X > < a : K e y V a l u e O f D i a g r a m O b j e c t K e y a n y T y p e z b w N T n L X > < a : K e y > < K e y > T a b l e s \ C u s t o m e r s \ M e a s u r e s \ S u m   o f   G e o g r a p h y K e y < / K e y > < / a : K e y > < a : V a l u e   i : t y p e = " D i a g r a m D i s p l a y N o d e V i e w S t a t e " > < H e i g h t > 1 5 0 < / H e i g h t > < I s E x p a n d e d > t r u e < / I s E x p a n d e d > < W i d t h > 2 0 0 < / W i d t h > < / a : V a l u e > < / a : K e y V a l u e O f D i a g r a m O b j e c t K e y a n y T y p e z b w N T n L X > < a : K e y V a l u e O f D i a g r a m O b j e c t K e y a n y T y p e z b w N T n L X > < a : K e y > < K e y > T a b l e s \ C u s t o m e r s \ S u m   o f   G e o g r a p h y K e y \ A d d i t i o n a l   I n f o \ I m p l i c i t   M e a s u r e < / K e y > < / a : K e y > < a : V a l u e   i : t y p e = " D i a g r a m D i s p l a y V i e w S t a t e I D i a g r a m T a g A d d i t i o n a l I n f o " / > < / a : K e y V a l u e O f D i a g r a m O b j e c t K e y a n y T y p e z b w N T n L X > < a : K e y V a l u e O f D i a g r a m O b j e c t K e y a n y T y p e z b w N T n L X > < a : K e y > < K e y > T a b l e s \ C u s t o m e r s \ M e a s u r e s \ S u m   o f   Y e a r l y I n c o m e < / K e y > < / a : K e y > < a : V a l u e   i : t y p e = " D i a g r a m D i s p l a y N o d e V i e w S t a t e " > < H e i g h t > 1 5 0 < / H e i g h t > < I s E x p a n d e d > t r u e < / I s E x p a n d e d > < W i d t h > 2 0 0 < / W i d t h > < / a : V a l u e > < / a : K e y V a l u e O f D i a g r a m O b j e c t K e y a n y T y p e z b w N T n L X > < a : K e y V a l u e O f D i a g r a m O b j e c t K e y a n y T y p e z b w N T n L X > < a : K e y > < K e y > T a b l e s \ C u s t o m e r s \ S u m   o f   Y e a r l y I n c o m e \ A d d i t i o n a l   I n f o \ I m p l i c i t   M e a s u r e < / K e y > < / a : K e y > < a : V a l u e   i : t y p e = " D i a g r a m D i s p l a y V i e w S t a t e I D i a g r a m T a g A d d i t i o n a l I n f o " / > < / a : K e y V a l u e O f D i a g r a m O b j e c t K e y a n y T y p e z b w N T n L X > < a : K e y V a l u e O f D i a g r a m O b j e c t K e y a n y T y p e z b w N T n L X > < a : K e y > < K e y > T a b l e s \ C u s t o m e r s \ M e a s u r e s \ S u m   o f   T o t a l C h i l d r e n < / K e y > < / a : K e y > < a : V a l u e   i : t y p e = " D i a g r a m D i s p l a y N o d e V i e w S t a t e " > < H e i g h t > 1 5 0 < / H e i g h t > < I s E x p a n d e d > t r u e < / I s E x p a n d e d > < W i d t h > 2 0 0 < / W i d t h > < / a : V a l u e > < / a : K e y V a l u e O f D i a g r a m O b j e c t K e y a n y T y p e z b w N T n L X > < a : K e y V a l u e O f D i a g r a m O b j e c t K e y a n y T y p e z b w N T n L X > < a : K e y > < K e y > T a b l e s \ C u s t o m e r s \ S u m   o f   T o t a l C h i l d r e n \ A d d i t i o n a l   I n f o \ I m p l i c i t   M e a s u r e < / K e y > < / a : K e y > < a : V a l u e   i : t y p e = " D i a g r a m D i s p l a y V i e w S t a t e I D i a g r a m T a g A d d i t i o n a l I n f o " / > < / a : K e y V a l u e O f D i a g r a m O b j e c t K e y a n y T y p e z b w N T n L X > < a : K e y V a l u e O f D i a g r a m O b j e c t K e y a n y T y p e z b w N T n L X > < a : K e y > < K e y > T a b l e s \ P r o d u c t < / K e y > < / a : K e y > < a : V a l u e   i : t y p e = " D i a g r a m D i s p l a y N o d e V i e w S t a t e " > < H e i g h t > 2 4 4 . 8 < / H e i g h t > < I s E x p a n d e d > t r u e < / I s E x p a n d e d > < L a y e d O u t > t r u e < / L a y e d O u t > < L e f t > 1 1 2 8 . 2 0 7 6 2 1 1 3 5 3 3 1 2 < / L e f t > < T a b I n d e x > 2 < / T a b I n d e x > < T o p > 3 7 . 1 9 9 9 9 9 9 9 9 9 9 9 9 8 9 < / T o p > < 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 T a b l e s \ P r o d u c t \ C o l u m n s \ S t a n d a r d C o s t < / K e y > < / a : K e y > < a : V a l u e   i : t y p e = " D i a g r a m D i s p l a y N o d e V i e w S t a t e " > < H e i g h t > 1 5 0 < / H e i g h t > < I s E x p a n d e d > t r u e < / I s E x p a n d e d > < W i d t h > 2 0 0 < / W i d t h > < / a : V a l u e > < / a : K e y V a l u e O f D i a g r a m O b j e c t K e y a n y T y p e z b w N T n L X > < a : K e y V a l u e O f D i a g r a m O b j e c t K e y a n y T y p e z b w N T n L X > < a : K e y > < K e y > T a b l e s \ P r o d u c t \ C o l u m n s \ F i n i s h e d G o o d s F l a g < / 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 T a b l e s \ P r o d u c t \ C o l u m n s \ W e i g h t < / K e y > < / a : K e y > < a : V a l u e   i : t y p e = " D i a g r a m D i s p l a y N o d e V i e w S t a t e " > < H e i g h t > 1 5 0 < / H e i g h t > < I s E x p a n d e d > t r u e < / I s E x p a n d e d > < W i d t h > 2 0 0 < / W i d t h > < / a : V a l u e > < / a : K e y V a l u e O f D i a g r a m O b j e c t K e y a n y T y p e z b w N T n L X > < a : K e y V a l u e O f D i a g r a m O b j e c t K e y a n y T y p e z b w N T n L X > < a : K e y > < K e y > T a b l e s \ P r o d u c t \ C o l u m n s \ S a f e t y S t o c k L e v e l < / K e y > < / a : K e y > < a : V a l u e   i : t y p e = " D i a g r a m D i s p l a y N o d e V i e w S t a t e " > < H e i g h t > 1 5 0 < / H e i g h t > < I s E x p a n d e d > t r u e < / I s E x p a n d e d > < W i d t h > 2 0 0 < / W i d t h > < / a : V a l u e > < / a : K e y V a l u e O f D i a g r a m O b j e c t K e y a n y T y p e z b w N T n L X > < a : K e y V a l u e O f D i a g r a m O b j e c t K e y a n y T y p e z b w N T n L X > < a : K e y > < K e y > T a b l e s \ P r o d u c t \ C o l u m n s \ R e o r d e r P o i n t < / K e y > < / a : K e y > < a : V a l u e   i : t y p e = " D i a g r a m D i s p l a y N o d e V i e w S t a t e " > < H e i g h t > 1 5 0 < / H e i g h t > < I s E x p a n d e d > t r u e < / I s E x p a n d e d > < W i d t h > 2 0 0 < / W i d t h > < / a : V a l u e > < / a : K e y V a l u e O f D i a g r a m O b j e c t K e y a n y T y p e z b w N T n L X > < a : K e y V a l u e O f D i a g r a m O b j e c t K e y a n y T y p e z b w N T n L X > < a : K e y > < K e y > T a b l e s \ P r o d u c t \ C o l u m n s \ L i s t P r i c e < / K e y > < / a : K e y > < a : V a l u e   i : t y p e = " D i a g r a m D i s p l a y N o d e V i e w S t a t e " > < H e i g h t > 1 5 0 < / H e i g h t > < I s E x p a n d e d > t r u e < / I s E x p a n d e d > < W i d t h > 2 0 0 < / W i d t h > < / a : V a l u e > < / a : K e y V a l u e O f D i a g r a m O b j e c t K e y a n y T y p e z b w N T n L X > < a : K e y V a l u e O f D i a g r a m O b j e c t K e y a n y T y p e z b w N T n L X > < a : K e y > < K e y > T a b l e s \ P r o d u c t \ C o l u m n s \ S i z e R a n g e < / 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 T a b l e s \ P r o d u c t \ C o l u m n s \ D a y s T o M a n u f a c t u r e < / K e y > < / a : K e y > < a : V a l u e   i : t y p e = " D i a g r a m D i s p l a y N o d e V i e w S t a t e " > < H e i g h t > 1 5 0 < / H e i g h t > < I s E x p a n d e d > t r u e < / I s E x p a n d e d > < W i d t h > 2 0 0 < / W i d t h > < / a : V a l u e > < / a : K e y V a l u e O f D i a g r a m O b j e c t K e y a n y T y p e z b w N T n L X > < a : K e y V a l u e O f D i a g r a m O b j e c t K e y a n y T y p e z b w N T n L X > < a : K e y > < K e y > T a b l e s \ P r o d u c t \ C o l u m n s \ P r o d u c t L i n e < / K e y > < / a : K e y > < a : V a l u e   i : t y p e = " D i a g r a m D i s p l a y N o d e V i e w S t a t e " > < H e i g h t > 1 5 0 < / H e i g h t > < I s E x p a n d e d > t r u e < / I s E x p a n d e d > < W i d t h > 2 0 0 < / W i d t h > < / a : V a l u e > < / a : K e y V a l u e O f D i a g r a m O b j e c t K e y a n y T y p e z b w N T n L X > < a : K e y V a l u e O f D i a g r a m O b j e c t K e y a n y T y p e z b w N T n L X > < a : K e y > < K e y > T a b l e s \ P r o d u c t \ C o l u m n s \ D e a l e r P r i c e < / K e y > < / a : K e y > < a : V a l u e   i : t y p e = " D i a g r a m D i s p l a y N o d e V i e w S t a t e " > < H e i g h t > 1 5 0 < / H e i g h t > < I s E x p a n d e d > t r u e < / I s E x p a n d e d > < W i d t h > 2 0 0 < / W i d t h > < / a : V a l u e > < / a : K e y V a l u e O f D i a g r a m O b j e c t K e y a n y T y p e z b w N T n L X > < a : K e y V a l u e O f D i a g r a m O b j e c t K e y a n y T y p e z b w N T n L X > < a : K e y > < K e y > T a b l e s \ P r o d u c t \ C o l u m n s \ C l a s s < / K e y > < / a : K e y > < a : V a l u e   i : t y p e = " D i a g r a m D i s p l a y N o d e V i e w S t a t e " > < H e i g h t > 1 5 0 < / H e i g h t > < I s E x p a n d e d > t r u e < / I s E x p a n d e d > < W i d t h > 2 0 0 < / W i d t h > < / a : V a l u e > < / a : K e y V a l u e O f D i a g r a m O b j e c t K e y a n y T y p e z b w N T n L X > < a : K e y V a l u e O f D i a g r a m O b j e c t K e y a n y T y p e z b w N T n L X > < a : K e y > < K e y > T a b l e s \ P r o d u c t \ C o l u m n s \ S t y l e < / K e y > < / a : K e y > < a : V a l u e   i : t y p e = " D i a g r a m D i s p l a y N o d e V i e w S t a t e " > < H e i g h t > 1 5 0 < / H e i g h t > < I s E x p a n d e d > t r u e < / I s E x p a n d e d > < W i d t h > 2 0 0 < / W i d t h > < / a : V a l u e > < / a : K e y V a l u e O f D i a g r a m O b j e c t K e y a n y T y p e z b w N T n L X > < a : K e y V a l u e O f D i a g r a m O b j e c t K e y a n y T y p e z b w N T n L X > < a : K e y > < K e y > T a b l e s \ P r o d u c t \ C o l u m n s \ M o d e l N a m e < / K e y > < / a : K e y > < a : V a l u e   i : t y p e = " D i a g r a m D i s p l a y N o d e V i e w S t a t e " > < H e i g h t > 1 5 0 < / H e i g h t > < I s E x p a n d e d > t r u e < / I s E x p a n d e d > < W i d t h > 2 0 0 < / W i d t h > < / a : V a l u e > < / a : K e y V a l u e O f D i a g r a m O b j e c t K e y a n y T y p e z b w N T n L X > < a : K e y V a l u e O f D i a g r a m O b j e c t K e y a n y T y p e z b w N T n L X > < a : K e y > < K e y > T a b l e s \ P r o d u c t \ C o l u m n s \ E n g l i s h D e s c r i p t i o n < / K e y > < / a : K e y > < a : V a l u e   i : t y p e = " D i a g r a m D i s p l a y N o d e V i e w S t a t e " > < H e i g h t > 1 5 0 < / H e i g h t > < I s E x p a n d e d > t r u e < / I s E x p a n d e d > < W i d t h > 2 0 0 < / W i d t h > < / a : V a l u e > < / a : K e y V a l u e O f D i a g r a m O b j e c t K e y a n y T y p e z b w N T n L X > < a : K e y V a l u e O f D i a g r a m O b j e c t K e y a n y T y p e z b w N T n L X > < a : K e y > < K e y > T a b l e s \ P r o d u c t \ C o l u m n s \ S t a r t D a t e < / K e y > < / a : K e y > < a : V a l u e   i : t y p e = " D i a g r a m D i s p l a y N o d e V i e w S t a t e " > < H e i g h t > 1 5 0 < / H e i g h t > < I s E x p a n d e d > t r u e < / I s E x p a n d e d > < W i d t h > 2 0 0 < / W i d t h > < / a : V a l u e > < / a : K e y V a l u e O f D i a g r a m O b j e c t K e y a n y T y p e z b w N T n L X > < a : K e y V a l u e O f D i a g r a m O b j e c t K e y a n y T y p e z b w N T n L X > < a : K e y > < K e y > T a b l e s \ P r o d u c t \ C o l u m n s \ E n d D a t e 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 T a b l e s \ P r o d u c t \ M e a s u r e s \ S u m   o f   W e i g h t < / K e y > < / a : K e y > < a : V a l u e   i : t y p e = " D i a g r a m D i s p l a y N o d e V i e w S t a t e " > < H e i g h t > 1 5 0 < / H e i g h t > < I s E x p a n d e d > t r u e < / I s E x p a n d e d > < W i d t h > 2 0 0 < / W i d t h > < / a : V a l u e > < / a : K e y V a l u e O f D i a g r a m O b j e c t K e y a n y T y p e z b w N T n L X > < a : K e y V a l u e O f D i a g r a m O b j e c t K e y a n y T y p e z b w N T n L X > < a : K e y > < K e y > T a b l e s \ P r o d u c t \ S u m   o f   W e i g h t \ A d d i t i o n a l   I n f o \ I m p l i c i t   M e a s u r e < / K e y > < / a : K e y > < a : V a l u e   i : t y p e = " D i a g r a m D i s p l a y V i e w S t a t e I D i a g r a m T a g A d d i t i o n a l I n f o " / > < / a : K e y V a l u e O f D i a g r a m O b j e c t K e y a n y T y p e z b w N T n L X > < a : K e y V a l u e O f D i a g r a m O b j e c t K e y a n y T y p e z b w N T n L X > < a : K e y > < K e y > T a b l e s \ P r o d u c t \ M e a s u r e s \ S u m   o f   S a f e t y S t o c k L e v e l < / K e y > < / a : K e y > < a : V a l u e   i : t y p e = " D i a g r a m D i s p l a y N o d e V i e w S t a t e " > < H e i g h t > 1 5 0 < / H e i g h t > < I s E x p a n d e d > t r u e < / I s E x p a n d e d > < W i d t h > 2 0 0 < / W i d t h > < / a : V a l u e > < / a : K e y V a l u e O f D i a g r a m O b j e c t K e y a n y T y p e z b w N T n L X > < a : K e y V a l u e O f D i a g r a m O b j e c t K e y a n y T y p e z b w N T n L X > < a : K e y > < K e y > T a b l e s \ P r o d u c t \ S u m   o f   S a f e t y S t o c k L e v e l \ A d d i t i o n a l   I n f o \ I m p l i c i t   M e a s u r e < / K e y > < / a : K e y > < a : V a l u e   i : t y p e = " D i a g r a m D i s p l a y V i e w S t a t e I D i a g r a m T a g A d d i t i o n a l I n f o " / > < / a : K e y V a l u e O f D i a g r a m O b j e c t K e y a n y T y p e z b w N T n L X > < a : K e y V a l u e O f D i a g r a m O b j e c t K e y a n y T y p e z b w N T n L X > < a : K e y > < K e y > T a b l e s \ S a l e s < / K e y > < / a : K e y > < a : V a l u e   i : t y p e = " D i a g r a m D i s p l a y N o d e V i e w S t a t e " > < H e i g h t > 3 0 2 < / H e i g h t > < I s E x p a n d e d > t r u e < / I s E x p a n d e d > < L a y e d O u t > t r u e < / L a y e d O u t > < L e f t > 5 9 3 . 3 1 1 4 3 1 7 0 2 9 9 7 0 8 < / L e f t > < T a b I n d e x > 1 < / T a b I n d e x > < T o p > 8 < / T o p > < 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 T a b l e s \ S a l e s \ C o l u m n s \ P r o d u c t C o s t < / 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 T a b l e s \ S a l e s \ C o l u m n s \ S a l e s A m t < / K e y > < / a : K e y > < a : V a l u e   i : t y p e = " D i a g r a m D i s p l a y N o d e V i e w S t a t e " > < H e i g h t > 1 5 0 < / H e i g h t > < I s E x p a n d e d > t r u e < / I s E x p a n d e d > < W i d t h > 2 0 0 < / W i d t h > < / a : V a l u e > < / a : K e y V a l u e O f D i a g r a m O b j e c t K e y a n y T y p e z b w N T n L X > < a : K e y V a l u e O f D i a g r a m O b j e c t K e y a n y T y p e z b w N T n L X > < a : K e y > < K e y > T a b l e s \ S a l e s \ C o l u m n s \ M o n t h N u m < / 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 T a b l e s \ S a l e s \ C o l u m n s \ M a r g i n < / K e y > < / a : K e y > < a : V a l u e   i : t y p e = " D i a g r a m D i s p l a y N o d e V i e w S t a t e " > < H e i g h t > 1 5 0 < / H e i g h t > < I s E x p a n d e d > t r u e < / I s E x p a n d e d > < W i d t h > 2 0 0 < / W i d t h > < / a : V a l u e > < / a : K e y V a l u e O f D i a g r a m O b j e c t K e y a n y T y p e z b w N T n L X > < a : K e y V a l u e O f D i a g r a m O b j e c t K e y a n y T y p e z b w N T n L X > < a : K e y > < K e y > T a b l e s \ S a l e s \ C o l u m n s \ T r a n s T y p e < / K e y > < / a : K e y > < a : V a l u e   i : t y p e = " D i a g r a m D i s p l a y N o d e V i e w S t a t e " > < H e i g h t > 1 5 0 < / H e i g h t > < I s E x p a n d e d > t r u e < / I s E x p a n d e d > < W i d t h > 2 0 0 < / W i d t h > < / a : V a l u e > < / a : K e y V a l u e O f D i a g r a m O b j e c t K e y a n y T y p e z b w N T n L X > < a : K e y V a l u e O f D i a g r a m O b j e c t K e y a n y T y p e z b w N T n L X > < a : K e y > < K e y > T a b l e s \ S a l e s \ M e a s u r e s \ S u m   o f   M a r g i n < / K e y > < / a : K e y > < a : V a l u e   i : t y p e = " D i a g r a m D i s p l a y N o d e V i e w S t a t e " > < H e i g h t > 1 5 0 < / H e i g h t > < I s E x p a n d e d > t r u e < / I s E x p a n d e d > < W i d t h > 2 0 0 < / W i d t h > < / a : V a l u e > < / a : K e y V a l u e O f D i a g r a m O b j e c t K e y a n y T y p e z b w N T n L X > < a : K e y V a l u e O f D i a g r a m O b j e c t K e y a n y T y p e z b w N T n L X > < a : K e y > < K e y > T a b l e s \ S a l e s \ S u m   o f   M a r g i n \ A d d i t i o n a l   I n f o \ I m p l i c i t   M e a s u r e < / K e y > < / a : K e y > < a : V a l u e   i : t y p e = " D i a g r a m D i s p l a y V i e w S t a t e I D i a g r a m T a g A d d i t i o n a l I n f o " / > < / a : K e y V a l u e O f D i a g r a m O b j e c t K e y a n y T y p e z b w N T n L X > < a : K e y V a l u e O f D i a g r a m O b j e c t K e y a n y T y p e z b w N T n L X > < a : K e y > < K e y > T a b l e s \ S a l e s \ M e a s u r e s \ S u m   o f   S a l e s A m t < / K e y > < / a : K e y > < a : V a l u e   i : t y p e = " D i a g r a m D i s p l a y N o d e V i e w S t a t e " > < H e i g h t > 1 5 0 < / H e i g h t > < I s E x p a n d e d > t r u e < / I s E x p a n d e d > < W i d t h > 2 0 0 < / W i d t h > < / a : V a l u e > < / a : K e y V a l u e O f D i a g r a m O b j e c t K e y a n y T y p e z b w N T n L X > < a : K e y V a l u e O f D i a g r a m O b j e c t K e y a n y T y p e z b w N T n L X > < a : K e y > < K e y > T a b l e s \ S a l e s \ S u m   o f   S a l e s A m t \ A d d i t i o n a l   I n f o \ I m p l i c i t   M e a s u r e < / K e y > < / a : K e y > < a : V a l u e   i : t y p e = " D i a g r a m D i s p l a y V i e w S t a t e I D i a g r a m T a g A d d i t i o n a l I n f o " / > < / a : K e y V a l u e O f D i a g r a m O b j e c t K e y a n y T y p e z b w N T n L X > < a : K e y V a l u e O f D i a g r a m O b j e c t K e y a n y T y p e z b w N T n L X > < a : K e y > < K e y > T a b l e s \ S a l e s \ M e a s u r e s \ S u m   o f   O r d e r Q u a n t i t y < / K e y > < / a : K e y > < a : V a l u e   i : t y p e = " D i a g r a m D i s p l a y N o d e V i e w S t a t e " > < H e i g h t > 1 5 0 < / H e i g h t > < I s E x p a n d e d > t r u e < / I s E x p a n d e d > < W i d t h > 2 0 0 < / W i d t h > < / a : V a l u e > < / a : K e y V a l u e O f D i a g r a m O b j e c t K e y a n y T y p e z b w N T n L X > < a : K e y V a l u e O f D i a g r a m O b j e c t K e y a n y T y p e z b w N T n L X > < a : K e y > < K e y > T a b l e s \ S a l e s \ S u m   o f   O r d e r Q u a n t i t y \ A d d i t i o n a l   I n f o \ I m p l i c i t   M e a s u r e < / K e y > < / a : K e y > < a : V a l u e   i : t y p e = " D i a g r a m D i s p l a y V i e w S t a t e I D i a g r a m T a g A d d i t i o n a l I n f o " / > < / a : K e y V a l u e O f D i a g r a m O b j e c t K e y a n y T y p e z b w N T n L X > < a : K e y V a l u e O f D i a g r a m O b j e c t K e y a n y T y p e z b w N T n L X > < a : K e y > < K e y > T a b l e s \ S a l e s \ M e a s u r e s \ S u m   o f   P r o d u c t C o s t < / K e y > < / a : K e y > < a : V a l u e   i : t y p e = " D i a g r a m D i s p l a y N o d e V i e w S t a t e " > < H e i g h t > 1 5 0 < / H e i g h t > < I s E x p a n d e d > t r u e < / I s E x p a n d e d > < W i d t h > 2 0 0 < / W i d t h > < / a : V a l u e > < / a : K e y V a l u e O f D i a g r a m O b j e c t K e y a n y T y p e z b w N T n L X > < a : K e y V a l u e O f D i a g r a m O b j e c t K e y a n y T y p e z b w N T n L X > < a : K e y > < K e y > T a b l e s \ S a l e s \ S u m   o f   P r o d u c t C o s t \ A d d i t i o n a l   I n f o \ I m p l i c i t   M e a s u r e < / K e y > < / a : K e y > < a : V a l u e   i : t y p e = " D i a g r a m D i s p l a y V i e w S t a t e I D i a g r a m T a g A d d i t i o n a l I n f o " / > < / a : K e y V a l u e O f D i a g r a m O b j e c t K e y a n y T y p e z b w N T n L X > < a : K e y V a l u e O f D i a g r a m O b j e c t K e y a n y T y p e z b w N T n L X > < a : K e y > < K e y > T a b l e s \ S a l e s \ M e a s u r e s \ S u m   o f   U n i t P r i c e < / K e y > < / a : K e y > < a : V a l u e   i : t y p e = " D i a g r a m D i s p l a y N o d e V i e w S t a t e " > < H e i g h t > 1 5 0 < / H e i g h t > < I s E x p a n d e d > t r u e < / I s E x p a n d e d > < W i d t h > 2 0 0 < / W i d t h > < / a : V a l u e > < / a : K e y V a l u e O f D i a g r a m O b j e c t K e y a n y T y p e z b w N T n L X > < a : K e y V a l u e O f D i a g r a m O b j e c t K e y a n y T y p e z b w N T n L X > < a : K e y > < K e y > T a b l e s \ S a l e s \ S u m   o f   U n i t P r i c e \ A d d i t i o n a l   I n f o \ I m p l i c i t   M e a s u r e < / K e y > < / a : K e y > < a : V a l u e   i : t y p e = " D i a g r a m D i s p l a y V i e w S t a t e I D i a g r a m T a g A d d i t i o n a l I n f o " / > < / a : K e y V a l u e O f D i a g r a m O b j e c t K e y a n y T y p e z b w N T n L X > < a : K e y V a l u e O f D i a g r a m O b j e c t K e y a n y T y p e z b w N T n L X > < a : K e y > < K e y > T a b l e s \ S a l e s \ M e a s u r e s \ A v e r a g e   o f   U n i t P r i c e < / K e y > < / a : K e y > < a : V a l u e   i : t y p e = " D i a g r a m D i s p l a y N o d e V i e w S t a t e " > < H e i g h t > 1 5 0 < / H e i g h t > < I s E x p a n d e d > t r u e < / I s E x p a n d e d > < W i d t h > 2 0 0 < / W i d t h > < / a : V a l u e > < / a : K e y V a l u e O f D i a g r a m O b j e c t K e y a n y T y p e z b w N T n L X > < a : K e y V a l u e O f D i a g r a m O b j e c t K e y a n y T y p e z b w N T n L X > < a : K e y > < K e y > T a b l e s \ S a l e s \ A v e r a g e   o f   U n i t P r i c e \ A d d i t i o n a l   I n f o \ I m p l i c i t   M e a s u r e < / K e y > < / a : K e y > < a : V a l u e   i : t y p e = " D i a g r a m D i s p l a y V i e w S t a t e I D i a g r a m T a g A d d i t i o n a l I n f o " / > < / a : K e y V a l u e O f D i a g r a m O b j e c t K e y a n y T y p e z b w N T n L X > < a : K e y V a l u e O f D i a g r a m O b j e c t K e y a n y T y p e z b w N T n L X > < a : K e y > < K e y > R e l a t i o n s h i p s \ & l t ; T a b l e s \ S a l e s \ C o l u m n s \ P r o d u c t K e y & g t ; - & l t ; T a b l e s \ P r o d u c t \ C o l u m n s \ P r o d u c t K e y & g t ; < / K e y > < / a : K e y > < a : V a l u e   i : t y p e = " D i a g r a m D i s p l a y L i n k V i e w S t a t e " > < A u t o m a t i o n P r o p e r t y H e l p e r T e x t > E n d   p o i n t   1 :   ( 8 0 9 . 3 1 1 4 3 1 7 0 2 9 9 7 , 1 5 9 ) .   E n d   p o i n t   2 :   ( 1 1 1 2 . 2 0 7 6 2 1 1 3 5 3 3 , 1 5 9 . 6 )   < / A u t o m a t i o n P r o p e r t y H e l p e r T e x t > < L a y e d O u t > t r u e < / L a y e d O u t > < P o i n t s   x m l n s : b = " h t t p : / / s c h e m a s . d a t a c o n t r a c t . o r g / 2 0 0 4 / 0 7 / S y s t e m . W i n d o w s " > < b : P o i n t > < b : _ x > 8 0 9 . 3 1 1 4 3 1 7 0 2 9 9 7 0 8 < / b : _ x > < b : _ y > 1 5 9 < / b : _ y > < / b : P o i n t > < b : P o i n t > < b : _ x > 9 5 8 . 7 5 9 5 2 6 5 < / b : _ x > < b : _ y > 1 5 9 < / b : _ y > < / b : P o i n t > < b : P o i n t > < b : _ x > 9 6 2 . 7 5 9 5 2 6 5 < / b : _ x > < b : _ y > 1 5 9 . 6 0 0 0 0 0 0 0 0 0 0 0 0 2 < / b : _ y > < / b : P o i n t > < b : P o i n t > < b : _ x > 1 1 1 2 . 2 0 7 6 2 1 1 3 5 3 3 1 < / b : _ x > < b : _ y > 1 5 9 . 6 0 0 0 0 0 0 0 0 0 0 0 0 2 < / 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 7 9 3 . 3 1 1 4 3 1 7 0 2 9 9 7 0 8 < / b : _ x > < b : _ y > 1 5 1 < / b : _ y > < / L a b e l L o c a t i o n > < L o c a t i o n   x m l n s : b = " h t t p : / / s c h e m a s . d a t a c o n t r a c t . o r g / 2 0 0 4 / 0 7 / S y s t e m . W i n d o w s " > < b : _ x > 7 9 3 . 3 1 1 4 3 1 7 0 2 9 9 7 0 8 < / b : _ x > < b : _ y > 1 5 9 < / b : _ y > < / L o c a t i o n > < S h a p e R o t a t e A n g l e > 3 6 0 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 1 1 1 2 . 2 0 7 6 2 1 1 3 5 3 3 1 < / b : _ x > < b : _ y > 1 5 1 . 6 0 0 0 0 0 0 0 0 0 0 0 0 2 < / b : _ y > < / L a b e l L o c a t i o n > < L o c a t i o n   x m l n s : b = " h t t p : / / s c h e m a s . d a t a c o n t r a c t . o r g / 2 0 0 4 / 0 7 / S y s t e m . W i n d o w s " > < b : _ x > 1 1 2 8 . 2 0 7 6 2 1 1 3 5 3 3 1 < / b : _ x > < b : _ y > 1 5 9 . 6 0 0 0 0 0 0 0 0 0 0 0 0 2 < / b : _ y > < / L o c a t i o n > < S h a p e R o t a t e A n g l e > 1 8 0 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 8 0 9 . 3 1 1 4 3 1 7 0 2 9 9 7 0 8 < / b : _ x > < b : _ y > 1 5 9 < / b : _ y > < / b : P o i n t > < b : P o i n t > < b : _ x > 9 5 8 . 7 5 9 5 2 6 5 < / b : _ x > < b : _ y > 1 5 9 < / b : _ y > < / b : P o i n t > < b : P o i n t > < b : _ x > 9 6 2 . 7 5 9 5 2 6 5 < / b : _ x > < b : _ y > 1 5 9 . 6 0 0 0 0 0 0 0 0 0 0 0 0 2 < / b : _ y > < / b : P o i n t > < b : P o i n t > < b : _ x > 1 1 1 2 . 2 0 7 6 2 1 1 3 5 3 3 1 < / b : _ x > < b : _ y > 1 5 9 . 6 0 0 0 0 0 0 0 0 0 0 0 0 2 < / 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 ( 5 7 7 . 3 1 1 4 3 1 7 0 2 9 9 7 , 1 5 9 ) .   E n d   p o i n t   2 :   ( 3 0 7 . 1 0 3 8 1 0 5 6 7 6 6 6 , 1 5 7 )   < / A u t o m a t i o n P r o p e r t y H e l p e r T e x t > < L a y e d O u t > t r u e < / L a y e d O u t > < P o i n t s   x m l n s : b = " h t t p : / / s c h e m a s . d a t a c o n t r a c t . o r g / 2 0 0 4 / 0 7 / S y s t e m . W i n d o w s " > < b : P o i n t > < b : _ x > 5 7 7 . 3 1 1 4 3 1 7 0 2 9 9 7 0 8 < / b : _ x > < b : _ y > 1 5 9 < / b : _ y > < / b : P o i n t > < b : P o i n t > < b : _ x > 4 4 4 . 2 0 7 6 2 1 4 9 9 9 9 9 9 6 < / b : _ x > < b : _ y > 1 5 9 < / b : _ y > < / b : P o i n t > < b : P o i n t > < b : _ x > 4 4 0 . 2 0 7 6 2 1 4 9 9 9 9 9 9 6 < / b : _ x > < b : _ y > 1 5 7 < / b : _ y > < / b : P o i n t > < b : P o i n t > < b : _ x > 3 0 7 . 1 0 3 8 1 0 5 6 7 6 6 5 7 3 < / b : _ x > < b : _ y > 1 5 7 < / 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 5 7 7 . 3 1 1 4 3 1 7 0 2 9 9 7 0 8 < / b : _ x > < b : _ y > 1 5 1 < / b : _ y > < / L a b e l L o c a t i o n > < L o c a t i o n   x m l n s : b = " h t t p : / / s c h e m a s . d a t a c o n t r a c t . o r g / 2 0 0 4 / 0 7 / S y s t e m . W i n d o w s " > < b : _ x > 5 9 3 . 3 1 1 4 3 1 7 0 2 9 9 7 0 8 < / b : _ x > < b : _ y > 1 5 9 < / b : _ y > < / L o c a t i o n > < S h a p e R o t a t e A n g l e > 1 8 0 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 2 9 1 . 1 0 3 8 1 0 5 6 7 6 6 5 7 3 < / b : _ x > < b : _ y > 1 4 9 < / b : _ y > < / L a b e l L o c a t i o n > < L o c a t i o n   x m l n s : b = " h t t p : / / s c h e m a s . d a t a c o n t r a c t . o r g / 2 0 0 4 / 0 7 / S y s t e m . W i n d o w s " > < b : _ x > 2 9 1 . 1 0 3 8 1 0 5 6 7 6 6 5 6 8 < / b : _ x > < b : _ y > 1 5 7 < / b : _ y > < / L o c a t i o n > < S h a p e R o t a t e A n g l e > 3 6 0 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 5 7 7 . 3 1 1 4 3 1 7 0 2 9 9 7 0 8 < / b : _ x > < b : _ y > 1 5 9 < / b : _ y > < / b : P o i n t > < b : P o i n t > < b : _ x > 4 4 4 . 2 0 7 6 2 1 4 9 9 9 9 9 9 6 < / b : _ x > < b : _ y > 1 5 9 < / b : _ y > < / b : P o i n t > < b : P o i n t > < b : _ x > 4 4 0 . 2 0 7 6 2 1 4 9 9 9 9 9 9 6 < / b : _ x > < b : _ y > 1 5 7 < / b : _ y > < / b : P o i n t > < b : P o i n t > < b : _ x > 3 0 7 . 1 0 3 8 1 0 5 6 7 6 6 5 7 3 < / b : _ x > < b : _ y > 1 5 7 < / b : _ y > < / b : P o i n t > < / P o i n t s > < / a : V a l u e > < / a : K e y V a l u e O f D i a g r a m O b j e c t K e y a n y T y p e z b w N T n L X > < a : K e y V a l u e O f D i a g r a m O b j e c t K e y a n y T y p e z b w N T n L X > < a : K e y > < K e y > R e l a t i o n s h i p s \ & l t ; T a b l e s \ S a l e s \ C o l u m n s \ O r d e r D a t e & g t ; - & l t ; T a b l e s \ C a l e n d e r \ C o l u m n s \ D a t e & g t ; < / K e y > < / a : K e y > < a : V a l u e   i : t y p e = " D i a g r a m D i s p l a y L i n k V i e w S t a t e " > < A u t o m a t i o n P r o p e r t y H e l p e r T e x t > E n d   p o i n t   1 :   ( 6 9 3 . 3 1 1 4 3 2 , 3 2 6 ) .   E n d   p o i n t   2 :   ( 6 9 2 . 4 , 4 6 6 )   < / A u t o m a t i o n P r o p e r t y H e l p e r T e x t > < L a y e d O u t > t r u e < / L a y e d O u t > < P o i n t s   x m l n s : b = " h t t p : / / s c h e m a s . d a t a c o n t r a c t . o r g / 2 0 0 4 / 0 7 / S y s t e m . W i n d o w s " > < b : P o i n t > < b : _ x > 6 9 3 . 3 1 1 4 3 2 < / b : _ x > < b : _ y > 3 2 6 < / b : _ y > < / b : P o i n t > < b : P o i n t > < b : _ x > 6 9 3 . 3 1 1 4 3 2 < / b : _ x > < b : _ y > 3 9 4 < / b : _ y > < / b : P o i n t > < b : P o i n t > < b : _ x > 6 9 2 . 4 0 0 0 0 0 0 0 0 0 0 0 0 9 < / b : _ x > < b : _ y > 3 9 8 < / b : _ y > < / b : P o i n t > < b : P o i n t > < b : _ x > 6 9 2 . 4 < / b : _ x > < b : _ y > 4 6 5 . 9 9 9 9 9 9 9 9 9 9 9 9 8 9 < / b : _ y > < / b : P o i n t > < / P o i n t s > < / a : V a l u e > < / a : K e y V a l u e O f D i a g r a m O b j e c t K e y a n y T y p e z b w N T n L X > < a : K e y V a l u e O f D i a g r a m O b j e c t K e y a n y T y p e z b w N T n L X > < a : K e y > < K e y > R e l a t i o n s h i p s \ & l t ; T a b l e s \ S a l e s \ C o l u m n s \ O r d e r D a t e & g t ; - & l t ; T a b l e s \ C a l e n d e r \ C o l u m n s \ D a t e & g t ; \ F K < / K e y > < / a : K e y > < a : V a l u e   i : t y p e = " D i a g r a m D i s p l a y L i n k E n d p o i n t V i e w S t a t e " > < H e i g h t > 1 6 < / H e i g h t > < L a b e l L o c a t i o n   x m l n s : b = " h t t p : / / s c h e m a s . d a t a c o n t r a c t . o r g / 2 0 0 4 / 0 7 / S y s t e m . W i n d o w s " > < b : _ x > 6 8 5 . 3 1 1 4 3 2 < / b : _ x > < b : _ y > 3 1 0 < / b : _ y > < / L a b e l L o c a t i o n > < L o c a t i o n   x m l n s : b = " h t t p : / / s c h e m a s . d a t a c o n t r a c t . o r g / 2 0 0 4 / 0 7 / S y s t e m . W i n d o w s " > < b : _ x > 6 9 3 . 3 1 1 4 3 2 < / b : _ x > < b : _ y > 3 1 0 < / b : _ y > < / L o c a t i o n > < S h a p e R o t a t e A n g l e > 9 0 < / S h a p e R o t a t e A n g l e > < W i d t h > 1 6 < / W i d t h > < / a : V a l u e > < / a : K e y V a l u e O f D i a g r a m O b j e c t K e y a n y T y p e z b w N T n L X > < a : K e y V a l u e O f D i a g r a m O b j e c t K e y a n y T y p e z b w N T n L X > < a : K e y > < K e y > R e l a t i o n s h i p s \ & l t ; T a b l e s \ S a l e s \ C o l u m n s \ O r d e r D a t e & g t ; - & l t ; T a b l e s \ C a l e n d e r \ C o l u m n s \ D a t e & g t ; \ P K < / K e y > < / a : K e y > < a : V a l u e   i : t y p e = " D i a g r a m D i s p l a y L i n k E n d p o i n t V i e w S t a t e " > < H e i g h t > 1 6 < / H e i g h t > < L a b e l L o c a t i o n   x m l n s : b = " h t t p : / / s c h e m a s . d a t a c o n t r a c t . o r g / 2 0 0 4 / 0 7 / S y s t e m . W i n d o w s " > < b : _ x > 6 8 4 . 4 < / b : _ x > < b : _ y > 4 6 5 . 9 9 9 9 9 9 9 9 9 9 9 9 8 9 < / b : _ y > < / L a b e l L o c a t i o n > < L o c a t i o n   x m l n s : b = " h t t p : / / s c h e m a s . d a t a c o n t r a c t . o r g / 2 0 0 4 / 0 7 / S y s t e m . W i n d o w s " > < b : _ x > 6 9 2 . 4 < / b : _ x > < b : _ y > 4 8 1 . 9 9 9 9 9 9 9 9 9 9 9 9 8 9 < / b : _ y > < / L o c a t i o n > < S h a p e R o t a t e A n g l e > 2 7 0 < / S h a p e R o t a t e A n g l e > < W i d t h > 1 6 < / W i d t h > < / a : V a l u e > < / a : K e y V a l u e O f D i a g r a m O b j e c t K e y a n y T y p e z b w N T n L X > < a : K e y V a l u e O f D i a g r a m O b j e c t K e y a n y T y p e z b w N T n L X > < a : K e y > < K e y > R e l a t i o n s h i p s \ & l t ; T a b l e s \ S a l e s \ C o l u m n s \ O r d e r D a t e & g t ; - & l t ; T a b l e s \ C a l e n d e r \ C o l u m n s \ D a t e & g t ; \ C r o s s F i l t e r < / K e y > < / a : K e y > < a : V a l u e   i : t y p e = " D i a g r a m D i s p l a y L i n k C r o s s F i l t e r V i e w S t a t e " > < P o i n t s   x m l n s : b = " h t t p : / / s c h e m a s . d a t a c o n t r a c t . o r g / 2 0 0 4 / 0 7 / S y s t e m . W i n d o w s " > < b : P o i n t > < b : _ x > 6 9 3 . 3 1 1 4 3 2 < / b : _ x > < b : _ y > 3 2 6 < / b : _ y > < / b : P o i n t > < b : P o i n t > < b : _ x > 6 9 3 . 3 1 1 4 3 2 < / b : _ x > < b : _ y > 3 9 4 < / b : _ y > < / b : P o i n t > < b : P o i n t > < b : _ x > 6 9 2 . 4 0 0 0 0 0 0 0 0 0 0 0 0 9 < / b : _ x > < b : _ y > 3 9 8 < / b : _ y > < / b : P o i n t > < b : P o i n t > < b : _ x > 6 9 2 . 4 < / b : _ x > < b : _ y > 4 6 5 . 9 9 9 9 9 9 9 9 9 9 9 9 8 9 < / b : _ y > < / b : P o i n t > < / P o i n t s > < / a : V a l u 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 2 0 2 4 - 0 4 - 0 6 T 0 0 : 1 4 : 2 6 . 0 3 5 0 6 1 6 + 0 2 : 0 0 < / L a s t P r o c e s s e d T i m e > < / D a t a M o d e l i n g S a n d b o x . S e r i a l i z e d S a n d b o x E r r o r C a c h e > ] ] > < / C u s t o m C o n t e n t > < / G e m i n i > 
</file>

<file path=customXml/item19.xml>��< ? x m l   v e r s i o n = " 1 . 0 "   e n c o d i n g = " u t f - 1 6 " ? > < D a t a M a s h u p   s q m i d = " 1 3 5 4 6 b f 0 - a 2 1 f - 4 2 4 0 - b d 5 5 - 2 d 1 4 a 2 4 6 4 f 9 6 "   x m l n s = " h t t p : / / s c h e m a s . m i c r o s o f t . c o m / D a t a M a s h u p " > A A A A A H A J A A B Q S w M E F A A C A A g A 5 7 a F 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5 7 a 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e 2 h V j y e e p Q a g Y A A D I h A A A T A B w A R m 9 y b X V s Y X M v U 2 V j d G l v b j E u b S C i G A A o o B Q A A A A A A A A A A A A A A A A A A A A A A A A A A A D N W W 1 P G z k Q / o 7 E f 1 j t f Q n S C j W B 6 7 1 y E g 2 h r Q q E E r j q B K g y u 5 P E x 6 4 d 2 d 6 W X M V / v / H u J l m v 7 b A p V d V K t N X M e N 4 8 L 4 8 X C b G i n A W j 8 t / u H 9 t b 2 1 t y S g Q k Q Z + k w B I Q w U G Q g t r e C v D P i O c i B q Q M H m J I d z 9 w c X / H + X 3 n m K a w 2 + d M A V O y E w 5 + v 0 m I I g F h J J 1 L K m 8 K 8 Z u Z 4 P + i I X l z p J k Z T y A N 7 v C / J m X w A C K m E n Y f U v k Q 7 k Q B y 9 M 0 C p T I Y S c q 3 V i 4 9 n E 0 B V D o T u n X l + u 3 C r K D c M E O o 3 e U J Q d h I R X e P l 5 r K 7 e V j p / C c 8 E z r j D S N 0 B Q W o a o 6 J L c Y S Q V p 6 J 3 T H N R c F 3 x D 9 N 0 F J O U C H m g v b v d W a r u T w m b o O b L + Q x W a i 8 F Y X L M R d b n a Z 4 x z Z Q d h x / R l y 8 h u g p h F L x l 6 u X + r p Z 8 j A J N n Z + R D I b j D w D 3 y F b I C B Q 8 q I K r i W d 5 d g d i O P 4 H i L D P l 5 E Q 4 e Z q 7 d X x U 7 z L 6 V q J y g O / g N t G o V j H Y H l f c l q 5 / z 4 n Q s E a g R F k I J 0 S x 1 T i l X k V l G y 3 9 Z L n V 1 3 e a v f n R W S E z e v 0 l x 7 6 L x 7 6 r x 7 6 b 2 5 6 7 4 W H 3 v X Q e x 7 6 n o e + 7 6 F 7 4 u 0 Z 8 T 6 u e u M C M v 4 J q 3 2 o p j h c S u F a 7 4 0 g x R l R k T u N V o q W j W G 1 g q v 6 m / X u q n B H T T u q 2 K h b Z 6 k 6 i t N V j l Y B m i X X L L J H 9 0 z p P j l U 3 F m u T Z b i a n B K g + t u r F s p G e 5 b 6 Z b X Y q a s p h S X A 4 a C w h f 8 s 3 X R m t a x D U c B k H h a D v 3 t L c r c u o x 1 l U v F M x y f P + K + W v j m W 1 g L / j f b W K b B 7 7 O y F k b f w d w e j q + B T w S Z T e d O 7 j E V U r m 3 A k 2 S F O q s x Z g 5 I Z 4 j m j h S 8 3 T J S f m E Y t A F 8 x U V a t p s A U W z a j s R Q R W 2 H 9 5 x L i 3 F o 3 w 8 p g 9 N P 1 5 X W K M h P M g I T Q + T R I C 0 N e k W S e d v W c w z x 5 a / 5 O h D f 0 p T P M x s d t l n C / 6 h e u N U M m C T l M r p I M l j o r G d 7 W A p M I z j f O a W e M N z C c P P D M R x S i Z e R 7 C Y t F B i C 1 T h n 1 A G X U t 7 j W m t o v M p Z / b F 6 m s r K u U c m 2 d K p P s O + z z L c g V H V C r C Y l P L c 0 e d n n S 1 i q y p O w U x c W l D b + 4 w w p U 6 a 9 K Z 1 b 8 q 6 8 e o O i s W S i 4 x h F f z I 0 h p R n E K d s I A D 7 z P s R G L c t 8 9 w 6 T t R E X 9 h 9 5 A e / 5 I G z F E 9 V Z 6 9 i J a m t e j w t m F a 2 6 n u 8 E m q r r U U D Z L S Y w y f 5 M 0 h 7 q q g l 5 Q b U 9 R W T j S P x Q b B R 2 t p M X i m L 6 N q D k y v F a 7 a 8 w a 3 k X h q f 4 h Q l D d U s + z 2 m t p t b s 0 u y b S a t B 5 j e 2 1 N I Y l E B 7 r H 8 g 2 M 9 c O S J g u 1 Y G E s 4 J 7 T 1 a w a V a X b 2 N 8 9 3 O B g z i e l 4 O v n h + e Y w x J c M Q / M 6 + Z Z h H 3 X C b K U b t b K N T a W h g d j s d r b R r O O U w W e a v b 7 X y M g h c 7 L S x f z V o Z 1 g 4 + E e r V r F 2 g / j F U N 4 h + t Y 2 z u y 5 O o y C 6 v k K s e + e s w s a 8 2 f P P u I b B q L E 8 P b N 5 b 9 P Z v L d 8 H 3 i 3 r D c N P U 8 a T I d a w f q e g e s R a i K E U T 8 g q q 8 8 8 2 D 6 i v u t E L 1 h 7 P v g + c q k E 7 D j 4 t E P 2 6 T P p V r U B y t 6 q M L z D K E l J K 8 5 T 2 Q F H i 0 o j i 5 w G z d / A D q Z u n S O y B j U f K R 4 f H 8 C n y C 1 n b o A L t D 7 c 0 6 Z s r k n C A j P B V 0 h w r p u + h 9 c 6 H w 1 g a h m u G h X j K p T I D I X 2 K a J D V X L K J 6 S w k e z v O S n h O V j E i u U s r 2 u L k E 3 u n 0 c c H 8 K X 0 z 9 l D h e H s b D q P b t D W v e + Z i q X g l H I G N B Z 8 5 n A t a C U N 4 n 1 Q A X l o / n e W d V M T v 9 G e V 3 f V Q x 4 W J u 8 f y M 9 V + k 2 u A K 8 x V Q j r H O 9 a p F b o M / / y p m x M 7 m m 9 g G G I 3 2 c q 6 o 3 o 5 5 5 1 8 B e O u L O D w 7 1 H / x I C 7 b 0 o P K y q b d e B k 2 M O 4 i f 2 W b u H K 3 2 S P D W p B W C t s t 8 z Z b z L P N n 4 E p S 8 R X n 0 / t v N 1 r 4 W 3 P h z 3 a P U 4 a 9 q o q u W L 3 r E C N n i J Z j V O f 6 / u t C q W 7 q p S l y q J Y l h 5 4 K u Z p 6 N P w p q i Y 2 q y 3 e 8 o 4 8 P P G a G f z 7 w 4 N g 5 F v 8 X h 2 j Q c U 7 m 8 K C k t M a G w a s z q 9 K 8 A 3 / r 1 Z f d k i q / u r k q h U O y d v 6 8 8 H D Q e i 2 l J a r Y 1 H A 6 x a y u t w d Y S J + h E / Q R d + e a B q w f t W Q L V m 6 P v A 1 K H G f O 9 z w h R V D q S 6 D s X q n v H B p + q c B + C u / d Z d e O Q H P T p B h 5 l L 6 + L 3 S r Z K z y 9 T i Z h Q 5 l B U 5 K + C K r U z X / 0 R r / E N 1 M y c P Q 7 M 3 N l 8 Z 4 K a y f H F 2 m 4 3 b r L I O 9 c 6 v b U 5 s u Y 3 T v 8 D U E s B A i 0 A F A A C A A g A 5 7 a F W A 7 c E 7 + k A A A A 9 g A A A B I A A A A A A A A A A A A A A A A A A A A A A E N v b m Z p Z y 9 Q Y W N r Y W d l L n h t b F B L A Q I t A B Q A A g A I A O e 2 h V g P y u m r p A A A A O k A A A A T A A A A A A A A A A A A A A A A A P A A A A B b Q 2 9 u d G V u d F 9 U e X B l c 1 0 u e G 1 s U E s B A i 0 A F A A C A A g A 5 7 a F W P J 5 6 l B q B g A A M i E A A B M A A A A A A A A A A A A A A A A A 4 Q 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F o A A A A A A A D 6 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Z W 5 k Z X I 8 L 0 l 0 Z W 1 Q Y X R o P j w v S X R l b U x v Y 2 F 0 a W 9 u P j x T d G F i b G V F b n R y a W V z P j x F b n R y e S B U e X B l P S J J c 1 B y a X Z h d G U i I F Z h b H V l P S J s M C I g L z 4 8 R W 5 0 c n k g V H l w Z T 0 i U X V l c n l J R C I g V m F s d W U 9 I n N j Z G F l Z D g 4 N S 1 l N m I w L T Q y Y m I t O G U w N y 1 l N j h i N m Y 0 N j Z m O D 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H M h U G l 2 b 3 R U Y W J s Z T M i I C 8 + P E V u d H J 5 I F R 5 c G U 9 I k Z p b G x l Z E N v b X B s Z X R l U m V z d W x 0 V G 9 X b 3 J r c 2 h l Z X Q i I F Z h b H V l P S J s M C I g L z 4 8 R W 5 0 c n k g V H l w Z T 0 i R m l s b E N v d W 5 0 I i B W Y W x 1 Z T 0 i b D E x N T g i I C 8 + P E V u d H J 5 I F R 5 c G U 9 I k Z p b G x F c n J v c k N v Z G U i I F Z h b H V l P S J z V W 5 r b m 9 3 b i I g L z 4 8 R W 5 0 c n k g V H l w Z T 0 i R m l s b E V y c m 9 y Q 2 9 1 b n Q i I F Z h b H V l P S J s M C I g L z 4 8 R W 5 0 c n k g V H l w Z T 0 i R m l s b E x h c 3 R V c G R h d G V k I i B W Y W x 1 Z T 0 i Z D I w M j Q t M D Q t M D V U M j A 6 N T U 6 M T I u N z M 1 O D g 4 N l o i I C 8 + P E V u d H J 5 I F R 5 c G U 9 I k Z p b G x D b 2 x 1 b W 5 U e X B l c y I g V m F s d W U 9 I n N D U V l E Q X d N R E J n T U R B d 0 1 E Q X c 9 P S I g L z 4 8 R W 5 0 c n k g V H l w Z T 0 i R m l s b E N v b H V t b k 5 h b W V z I i B W Y W x 1 Z T 0 i c 1 s m c X V v d D t E Y X R l J n F 1 b 3 Q 7 L C Z x d W 9 0 O 0 R h e U 5 h b W V P Z l d l Z W s m c X V v d D s s J n F 1 b 3 Q 7 V 2 V l a 0 5 1 b W J l c k 9 m W W V h c i Z x d W 9 0 O y w m c X V v d D t D Y W x l b m R h c l l l Y X I m c X V v d D s s J n F 1 b 3 Q 7 R G F 5 T n V t Y m V y T 2 Z N b 2 5 0 a C Z x d W 9 0 O y w m c X V v d D t E Y X l O d W 1 i Z X J P Z l d l Z W s m c X V v d D s s J n F 1 b 3 Q 7 T W 9 u d G h O Y W 1 l J n F 1 b 3 Q 7 L C Z x d W 9 0 O 0 1 v b n R o T n V t Y m V y T 2 Z Z Z W F y J n F 1 b 3 Q 7 L C Z x d W 9 0 O 0 N h b G V u Z G F y U X V h c n R l c i Z x d W 9 0 O y w m c X V v d D t D Y W x l b m R h c l N l b W V z d G V y J n F 1 b 3 Q 7 L C Z x d W 9 0 O 0 Z p c 2 N h b F F 1 Y X J 0 Z X I m c X V v d D s s J n F 1 b 3 Q 7 R m l z Y 2 F s W W V h c i Z x d W 9 0 O y w m c X V v d D t G a X N j Y W x T Z W 1 l c 3 R l c 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D Y W x l b m R l c i 9 D a G F u Z 2 V k I F R 5 c G U x L n t E Y X R l L D B 9 J n F 1 b 3 Q 7 L C Z x d W 9 0 O 1 N l Y 3 R p b 2 4 x L 0 N h b G V u Z G V y L 0 N o Y W 5 n Z W Q g V H l w Z S 5 7 R G F 5 T m F t Z U 9 m V 2 V l a y w x f S Z x d W 9 0 O y w m c X V v d D t T Z W N 0 a W 9 u M S 9 D Y W x l b m R l c i 9 D a G F u Z 2 V k I F R 5 c G U u e 1 d l Z W t O d W 1 i Z X J P Z l l l Y X I s M n 0 m c X V v d D s s J n F 1 b 3 Q 7 U 2 V j d G l v b j E v Q 2 F s Z W 5 k Z X I v Q 2 h h b m d l Z C B U e X B l L n t D Y W x l b m R h c l l l Y X I s M 3 0 m c X V v d D s s J n F 1 b 3 Q 7 U 2 V j d G l v b j E v Q 2 F s Z W 5 k Z X I v Q 2 h h b m d l Z C B U e X B l L n t E Y X l O d W 1 i Z X J P Z k 1 v b n R o L D R 9 J n F 1 b 3 Q 7 L C Z x d W 9 0 O 1 N l Y 3 R p b 2 4 x L 0 N h b G V u Z G V y L 0 N o Y W 5 n Z W Q g V H l w Z S 5 7 R G F 5 T n V t Y m V y T 2 Z X Z W V r L D V 9 J n F 1 b 3 Q 7 L C Z x d W 9 0 O 1 N l Y 3 R p b 2 4 x L 0 N h b G V u Z G V y L 0 N o Y W 5 n Z W Q g V H l w Z S 5 7 T W 9 u d G h O Y W 1 l L D d 9 J n F 1 b 3 Q 7 L C Z x d W 9 0 O 1 N l Y 3 R p b 2 4 x L 0 N h b G V u Z G V y L 0 N o Y W 5 n Z W Q g V H l w Z S 5 7 T W 9 u d G h O d W 1 i Z X J P Z l l l Y X I s O H 0 m c X V v d D s s J n F 1 b 3 Q 7 U 2 V j d G l v b j E v Q 2 F s Z W 5 k Z X I v Q 2 h h b m d l Z C B U e X B l L n t D Y W x l b m R h c l F 1 Y X J 0 Z X I s O X 0 m c X V v d D s s J n F 1 b 3 Q 7 U 2 V j d G l v b j E v Q 2 F s Z W 5 k Z X I v Q 2 h h b m d l Z C B U e X B l L n t D Y W x l b m R h c l N l b W V z d G V y L D E w f S Z x d W 9 0 O y w m c X V v d D t T Z W N 0 a W 9 u M S 9 D Y W x l b m R l c i 9 D a G F u Z 2 V k I F R 5 c G U u e 0 Z p c 2 N h b F F 1 Y X J 0 Z X I s M T F 9 J n F 1 b 3 Q 7 L C Z x d W 9 0 O 1 N l Y 3 R p b 2 4 x L 0 N h b G V u Z G V y L 0 N o Y W 5 n Z W Q g V H l w Z S 5 7 R m l z Y 2 F s W W V h c i w x M n 0 m c X V v d D s s J n F 1 b 3 Q 7 U 2 V j d G l v b j E v Q 2 F s Z W 5 k Z X I v Q 2 h h b m d l Z C B U e X B l L n t G a X N j Y W x T Z W 1 l c 3 R l c i w x M 3 0 m c X V v d D t d L C Z x d W 9 0 O 0 N v b H V t b k N v d W 5 0 J n F 1 b 3 Q 7 O j E z L C Z x d W 9 0 O 0 t l e U N v b H V t b k 5 h b W V z J n F 1 b 3 Q 7 O l t d L C Z x d W 9 0 O 0 N v b H V t b k l k Z W 5 0 a X R p Z X M m c X V v d D s 6 W y Z x d W 9 0 O 1 N l Y 3 R p b 2 4 x L 0 N h b G V u Z G V y L 0 N o Y W 5 n Z W Q g V H l w Z T E u e 0 R h d G U s M H 0 m c X V v d D s s J n F 1 b 3 Q 7 U 2 V j d G l v b j E v Q 2 F s Z W 5 k Z X I v Q 2 h h b m d l Z C B U e X B l L n t E Y X l O Y W 1 l T 2 Z X Z W V r L D F 9 J n F 1 b 3 Q 7 L C Z x d W 9 0 O 1 N l Y 3 R p b 2 4 x L 0 N h b G V u Z G V y L 0 N o Y W 5 n Z W Q g V H l w Z S 5 7 V 2 V l a 0 5 1 b W J l c k 9 m W W V h c i w y f S Z x d W 9 0 O y w m c X V v d D t T Z W N 0 a W 9 u M S 9 D Y W x l b m R l c i 9 D a G F u Z 2 V k I F R 5 c G U u e 0 N h b G V u Z G F y W W V h c i w z f S Z x d W 9 0 O y w m c X V v d D t T Z W N 0 a W 9 u M S 9 D Y W x l b m R l c i 9 D a G F u Z 2 V k I F R 5 c G U u e 0 R h e U 5 1 b W J l c k 9 m T W 9 u d G g s N H 0 m c X V v d D s s J n F 1 b 3 Q 7 U 2 V j d G l v b j E v Q 2 F s Z W 5 k Z X I v Q 2 h h b m d l Z C B U e X B l L n t E Y X l O d W 1 i Z X J P Z l d l Z W s s N X 0 m c X V v d D s s J n F 1 b 3 Q 7 U 2 V j d G l v b j E v Q 2 F s Z W 5 k Z X I v Q 2 h h b m d l Z C B U e X B l L n t N b 2 5 0 a E 5 h b W U s N 3 0 m c X V v d D s s J n F 1 b 3 Q 7 U 2 V j d G l v b j E v Q 2 F s Z W 5 k Z X I v Q 2 h h b m d l Z C B U e X B l L n t N b 2 5 0 a E 5 1 b W J l c k 9 m W W V h c i w 4 f S Z x d W 9 0 O y w m c X V v d D t T Z W N 0 a W 9 u M S 9 D Y W x l b m R l c i 9 D a G F u Z 2 V k I F R 5 c G U u e 0 N h b G V u Z G F y U X V h c n R l c i w 5 f S Z x d W 9 0 O y w m c X V v d D t T Z W N 0 a W 9 u M S 9 D Y W x l b m R l c i 9 D a G F u Z 2 V k I F R 5 c G U u e 0 N h b G V u Z G F y U 2 V t Z X N 0 Z X I s M T B 9 J n F 1 b 3 Q 7 L C Z x d W 9 0 O 1 N l Y 3 R p b 2 4 x L 0 N h b G V u Z G V y L 0 N o Y W 5 n Z W Q g V H l w Z S 5 7 R m l z Y 2 F s U X V h c n R l c i w x M X 0 m c X V v d D s s J n F 1 b 3 Q 7 U 2 V j d G l v b j E v Q 2 F s Z W 5 k Z X I v Q 2 h h b m d l Z C B U e X B l L n t G a X N j Y W x Z Z W F y L D E y f S Z x d W 9 0 O y w m c X V v d D t T Z W N 0 a W 9 u M S 9 D Y W x l b m R l c i 9 D a G F u Z 2 V k I F R 5 c G U u e 0 Z p c 2 N h b F N l b W V z d G V y L D E z f S Z x d W 9 0 O 1 0 s J n F 1 b 3 Q 7 U m V s Y X R p b 2 5 z a G l w S W 5 m b y Z x d W 9 0 O z p b X X 0 i I C 8 + P E V u d H J 5 I F R 5 c G U 9 I k F k Z G V k V G 9 E Y X R h T W 9 k Z W w i I F Z h b H V l P S J s M S I g L z 4 8 L 1 N 0 Y W J s Z U V u d H J p Z X M + P C 9 J d G V t P j x J d G V t P j x J d G V t T G 9 j Y X R p b 2 4 + P E l 0 Z W 1 U e X B l P k Z v c m 1 1 b G E 8 L 0 l 0 Z W 1 U e X B l P j x J d G V t U G F 0 a D 5 T Z W N 0 a W 9 u M S 9 D Y W x l b m R l c i 9 T b 3 V y Y 2 U 8 L 0 l 0 Z W 1 Q Y X R o P j w v S X R l b U x v Y 2 F 0 a W 9 u P j x T d G F i b G V F b n R y a W V z I C 8 + P C 9 J d G V t P j x J d G V t P j x J d G V t T G 9 j Y X R p b 2 4 + P E l 0 Z W 1 U e X B l P k Z v c m 1 1 b G E 8 L 0 l 0 Z W 1 U e X B l P j x J d G V t U G F 0 a D 5 T Z W N 0 a W 9 u M S 9 D Y W x l b m R l c i 9 D Y W x l b m R l c l 9 T a G V l d D w v S X R l b V B h d G g + P C 9 J d G V t T G 9 j Y X R p b 2 4 + P F N 0 Y W J s Z U V u d H J p Z X M g L z 4 8 L 0 l 0 Z W 0 + P E l 0 Z W 0 + P E l 0 Z W 1 M b 2 N h d G l v b j 4 8 S X R l b V R 5 c G U + R m 9 y b X V s Y T w v S X R l b V R 5 c G U + P E l 0 Z W 1 Q Y X R o P l N l Y 3 R p b 2 4 x L 0 N h b G V u Z G V y L 1 B y b 2 1 v d G V k J T I w S G V h Z G V y c z 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W Y 5 N j Q x Z m E t Y z Z h O C 0 0 Z G I 3 L T h h O W I t N m F i M D Y 0 Z j J k Y z N 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R z I V B p d m 9 0 V G F i b G U y I i A v P j x F b n R y e S B U e X B l P S J G a W x s Z W R D b 2 1 w b G V 0 Z V J l c 3 V s d F R v V 2 9 y a 3 N o Z W V 0 I i B W Y W x 1 Z T 0 i b D A i I C 8 + P E V u d H J 5 I F R 5 c G U 9 I k Z p b G x D b 3 V u d C I g V m F s d W U 9 I m w x O D Q 4 N S I g L z 4 8 R W 5 0 c n k g V H l w Z T 0 i R m l s b E V y c m 9 y Q 2 9 k Z S I g V m F s d W U 9 I n N V b m t u b 3 d u I i A v P j x F b n R y e S B U e X B l P S J G a W x s R X J y b 3 J D b 3 V u d C I g V m F s d W U 9 I m w w I i A v P j x F b n R y e S B U e X B l P S J G a W x s T G F z d F V w Z G F 0 Z W Q i I F Z h b H V l P S J k M j A y N C 0 w N C 0 w N V Q y M D o 1 N T o x M i 4 3 N D E 4 N z M 0 W i I g L z 4 8 R W 5 0 c n k g V H l w Z T 0 i R m l s b E N v b H V t b l R 5 c G V z I i B W Y W x 1 Z T 0 i c 0 F 3 T U d D U V l H Q m h F R E F 3 W U d B d 0 1 H Q m d r R y I g L z 4 8 R W 5 0 c n k g V H l w Z T 0 i R m l s b E N v b H V t b k 5 h b W V z I i B W Y W x 1 Z T 0 i c 1 s m c X V v d D t D d X N 0 b 2 1 l c k t l e S Z x d W 9 0 O y w m c X V v d D t H Z W 9 n c m F w a H l L Z X k m c X V v d D s s J n F 1 b 3 Q 7 T m F t Z S Z x d W 9 0 O y w m c X V v d D t C a X J 0 a E R h d G U m c X V v d D s s J n F 1 b 3 Q 7 T W F y a X R h b F N 0 Y X R 1 c y Z x d W 9 0 O y w m c X V v d D t H Z W 5 k Z X I m c X V v d D s s J n F 1 b 3 Q 7 R W 1 h a W x B Z G R y Z X N z J n F 1 b 3 Q 7 L C Z x d W 9 0 O 1 l l Y X J s e U l u Y 2 9 t Z S Z x d W 9 0 O y w m c X V v d D t U b 3 R h b E N o a W x k c m V u J n F 1 b 3 Q 7 L C Z x d W 9 0 O 0 5 1 b W J l c k N o a W x k c m V u Q X R I b 2 1 l J n F 1 b 3 Q 7 L C Z x d W 9 0 O 0 V u Z 2 x p c 2 h F Z H V j Y X R p b 2 4 m c X V v d D s s J n F 1 b 3 Q 7 R W 5 n b G l z a E 9 j Y 3 V w Y X R p b 2 4 m c X V v d D s s J n F 1 b 3 Q 7 S G 9 1 c 2 V P d 2 5 l c k Z s Y W c m c X V v d D s s J n F 1 b 3 Q 7 T n V t Y m V y Q 2 F y c 0 9 3 b m V k J n F 1 b 3 Q 7 L C Z x d W 9 0 O 0 F k Z H J l c 3 N M a W 5 l M S Z x d W 9 0 O y w m c X V v d D t Q a G 9 u Z S Z x d W 9 0 O y w m c X V v d D t E Y X R l R m l y c 3 R Q d X J j a G F z Z S Z x d W 9 0 O y w m c X V v d D t D b 2 1 t d X R l R G l z d G F u Y 2 U m c X V v d D t d I i A v P j x F b n R y e S B U e X B l P S J G a W x s U 3 R h d H V z I i B W Y W x 1 Z T 0 i c 0 N v b X B s Z X R l I i A v P j x F b n R y e S B U e X B l P S J B Z G R l Z F R v R G F 0 Y U 1 v Z G V s I i B W Y W x 1 Z T 0 i b D E i I C 8 + P E V u d H J 5 I F R 5 c G U 9 I l J l b G F 0 a W 9 u c 2 h p c E l u Z m 9 D b 2 5 0 Y W l u Z X I i I F Z h b H V l P S J z e y Z x d W 9 0 O 2 N v b H V t b k N v d W 5 0 J n F 1 b 3 Q 7 O j E 4 L C Z x d W 9 0 O 2 t l e U N v b H V t b k 5 h b W V z J n F 1 b 3 Q 7 O l t d L C Z x d W 9 0 O 3 F 1 Z X J 5 U m V s Y X R p b 2 5 z a G l w c y Z x d W 9 0 O z p b X S w m c X V v d D t j b 2 x 1 b W 5 J Z G V u d G l 0 a W V z J n F 1 b 3 Q 7 O l s m c X V v d D t T Z W N 0 a W 9 u M S 9 D d X N 0 b 2 1 l c n M v Q 2 h h b m d l Z C B U e X B l L n t D d X N 0 b 2 1 l c k t l e S w w f S Z x d W 9 0 O y w m c X V v d D t T Z W N 0 a W 9 u M S 9 D d X N 0 b 2 1 l c n M v Q 2 h h b m d l Z C B U e X B l L n t H Z W 9 n c m F w a H l L Z X k s M X 0 m c X V v d D s s J n F 1 b 3 Q 7 U 2 V j d G l v b j E v Q 3 V z d G 9 t Z X J z L 0 1 l c m d l Z C B D b 2 x 1 b W 5 z L n t O Y W 1 l L D J 9 J n F 1 b 3 Q 7 L C Z x d W 9 0 O 1 N l Y 3 R p b 2 4 x L 0 N 1 c 3 R v b W V y c y 9 D a G F u Z 2 V k I F R 5 c G U x L n t C a X J 0 a E R h d G U s M 3 0 m c X V v d D s s J n F 1 b 3 Q 7 U 2 V j d G l v b j E v Q 3 V z d G 9 t Z X J z L 1 J l c G x h Y 2 V k I F Z h b H V l M S 5 7 T W F y a X R h b F N 0 Y X R 1 c y w 0 f S Z x d W 9 0 O y w m c X V v d D t T Z W N 0 a W 9 u M S 9 D d X N 0 b 2 1 l c n M v U m V w b G F j Z W Q g V m F s d W U z L n t H Z W 5 k Z X I s N X 0 m c X V v d D s s J n F 1 b 3 Q 7 U 2 V j d G l v b j E v Q 3 V z d G 9 t Z X J z L 0 N o Y W 5 n Z W Q g V H l w Z S 5 7 R W 1 h a W x B Z G R y Z X N z L D E w f S Z x d W 9 0 O y w m c X V v d D t T Z W N 0 a W 9 u M S 9 D d X N 0 b 2 1 l c n M v U m 9 1 b m R l Z C B P Z m Y x L n t Z Z W F y b H l J b m N v b W U s N 3 0 m c X V v d D s s J n F 1 b 3 Q 7 U 2 V j d G l v b j E v Q 3 V z d G 9 t Z X J z L 0 N o Y W 5 n Z W Q g V H l w Z S 5 7 V G 9 0 Y W x D a G l s Z H J l b i w x M n 0 m c X V v d D s s J n F 1 b 3 Q 7 U 2 V j d G l v b j E v Q 3 V z d G 9 t Z X J z L 0 N o Y W 5 n Z W Q g V H l w Z S 5 7 T n V t Y m V y Q 2 h p b G R y Z W 5 B d E h v b W U s M T N 9 J n F 1 b 3 Q 7 L C Z x d W 9 0 O 1 N l Y 3 R p b 2 4 x L 0 N 1 c 3 R v b W V y c y 9 D a G F u Z 2 V k I F R 5 c G U u e 0 V u Z 2 x p c 2 h F Z H V j Y X R p b 2 4 s M T R 9 J n F 1 b 3 Q 7 L C Z x d W 9 0 O 1 N l Y 3 R p b 2 4 x L 0 N 1 c 3 R v b W V y c y 9 D a G F u Z 2 V k I F R 5 c G U u e 0 V u Z 2 x p c 2 h P Y 2 N 1 c G F 0 a W 9 u L D E 1 f S Z x d W 9 0 O y w m c X V v d D t T Z W N 0 a W 9 u M S 9 D d X N 0 b 2 1 l c n M v Q 2 h h b m d l Z C B U e X B l L n t I b 3 V z Z U 9 3 b m V y R m x h Z y w x N n 0 m c X V v d D s s J n F 1 b 3 Q 7 U 2 V j d G l v b j E v Q 3 V z d G 9 t Z X J z L 0 N o Y W 5 n Z W Q g V H l w Z S 5 7 T n V t Y m V y Q 2 F y c 0 9 3 b m V k L D E 3 f S Z x d W 9 0 O y w m c X V v d D t T Z W N 0 a W 9 u M S 9 D d X N 0 b 2 1 l c n M v Q 2 h h b m d l Z C B U e X B l L n t B Z G R y Z X N z T G l u Z T E s M T h 9 J n F 1 b 3 Q 7 L C Z x d W 9 0 O 1 N l Y 3 R p b 2 4 x L 0 N 1 c 3 R v b W V y c y 9 D a G F u Z 2 V k I F R 5 c G U u e 1 B o b 2 5 l L D I w f S Z x d W 9 0 O y w m c X V v d D t T Z W N 0 a W 9 u M S 9 D d X N 0 b 2 1 l c n M v Q 2 h h b m d l Z C B U e X B l M y 5 7 R G F 0 Z U Z p c n N 0 U H V y Y 2 h h c 2 U s M T Z 9 J n F 1 b 3 Q 7 L C Z x d W 9 0 O 1 N l Y 3 R p b 2 4 x L 0 N 1 c 3 R v b W V y c y 9 D a G F u Z 2 V k I F R 5 c G U u e 0 N v b W 1 1 d G V E a X N 0 Y W 5 j Z S w y M n 0 m c X V v d D t d L C Z x d W 9 0 O 0 N v b H V t b k N v d W 5 0 J n F 1 b 3 Q 7 O j E 4 L C Z x d W 9 0 O 0 t l e U N v b H V t b k 5 h b W V z J n F 1 b 3 Q 7 O l t d L C Z x d W 9 0 O 0 N v b H V t b k l k Z W 5 0 a X R p Z X M m c X V v d D s 6 W y Z x d W 9 0 O 1 N l Y 3 R p b 2 4 x L 0 N 1 c 3 R v b W V y c y 9 D a G F u Z 2 V k I F R 5 c G U u e 0 N 1 c 3 R v b W V y S 2 V 5 L D B 9 J n F 1 b 3 Q 7 L C Z x d W 9 0 O 1 N l Y 3 R p b 2 4 x L 0 N 1 c 3 R v b W V y c y 9 D a G F u Z 2 V k I F R 5 c G U u e 0 d l b 2 d y Y X B o e U t l e S w x f S Z x d W 9 0 O y w m c X V v d D t T Z W N 0 a W 9 u M S 9 D d X N 0 b 2 1 l c n M v T W V y Z 2 V k I E N v b H V t b n M u e 0 5 h b W U s M n 0 m c X V v d D s s J n F 1 b 3 Q 7 U 2 V j d G l v b j E v Q 3 V z d G 9 t Z X J z L 0 N o Y W 5 n Z W Q g V H l w Z T E u e 0 J p c n R o R G F 0 Z S w z f S Z x d W 9 0 O y w m c X V v d D t T Z W N 0 a W 9 u M S 9 D d X N 0 b 2 1 l c n M v U m V w b G F j Z W Q g V m F s d W U x L n t N Y X J p d G F s U 3 R h d H V z L D R 9 J n F 1 b 3 Q 7 L C Z x d W 9 0 O 1 N l Y 3 R p b 2 4 x L 0 N 1 c 3 R v b W V y c y 9 S Z X B s Y W N l Z C B W Y W x 1 Z T M u e 0 d l b m R l c i w 1 f S Z x d W 9 0 O y w m c X V v d D t T Z W N 0 a W 9 u M S 9 D d X N 0 b 2 1 l c n M v Q 2 h h b m d l Z C B U e X B l L n t F b W F p b E F k Z H J l c 3 M s M T B 9 J n F 1 b 3 Q 7 L C Z x d W 9 0 O 1 N l Y 3 R p b 2 4 x L 0 N 1 c 3 R v b W V y c y 9 S b 3 V u Z G V k I E 9 m Z j E u e 1 l l Y X J s e U l u Y 2 9 t Z S w 3 f S Z x d W 9 0 O y w m c X V v d D t T Z W N 0 a W 9 u M S 9 D d X N 0 b 2 1 l c n M v Q 2 h h b m d l Z C B U e X B l L n t U b 3 R h b E N o a W x k c m V u L D E y f S Z x d W 9 0 O y w m c X V v d D t T Z W N 0 a W 9 u M S 9 D d X N 0 b 2 1 l c n M v Q 2 h h b m d l Z C B U e X B l L n t O d W 1 i Z X J D a G l s Z H J l b k F 0 S G 9 t Z S w x M 3 0 m c X V v d D s s J n F 1 b 3 Q 7 U 2 V j d G l v b j E v Q 3 V z d G 9 t Z X J z L 0 N o Y W 5 n Z W Q g V H l w Z S 5 7 R W 5 n b G l z a E V k d W N h d G l v b i w x N H 0 m c X V v d D s s J n F 1 b 3 Q 7 U 2 V j d G l v b j E v Q 3 V z d G 9 t Z X J z L 0 N o Y W 5 n Z W Q g V H l w Z S 5 7 R W 5 n b G l z a E 9 j Y 3 V w Y X R p b 2 4 s M T V 9 J n F 1 b 3 Q 7 L C Z x d W 9 0 O 1 N l Y 3 R p b 2 4 x L 0 N 1 c 3 R v b W V y c y 9 D a G F u Z 2 V k I F R 5 c G U u e 0 h v d X N l T 3 d u Z X J G b G F n L D E 2 f S Z x d W 9 0 O y w m c X V v d D t T Z W N 0 a W 9 u M S 9 D d X N 0 b 2 1 l c n M v Q 2 h h b m d l Z C B U e X B l L n t O d W 1 i Z X J D Y X J z T 3 d u Z W Q s M T d 9 J n F 1 b 3 Q 7 L C Z x d W 9 0 O 1 N l Y 3 R p b 2 4 x L 0 N 1 c 3 R v b W V y c y 9 D a G F u Z 2 V k I F R 5 c G U u e 0 F k Z H J l c 3 N M a W 5 l M S w x O H 0 m c X V v d D s s J n F 1 b 3 Q 7 U 2 V j d G l v b j E v Q 3 V z d G 9 t Z X J z L 0 N o Y W 5 n Z W Q g V H l w Z S 5 7 U G h v b m U s M j B 9 J n F 1 b 3 Q 7 L C Z x d W 9 0 O 1 N l Y 3 R p b 2 4 x L 0 N 1 c 3 R v b W V y c y 9 D a G F u Z 2 V k I F R 5 c G U z L n t E Y X R l R m l y c 3 R Q d X J j a G F z Z S w x N n 0 m c X V v d D s s J n F 1 b 3 Q 7 U 2 V j d G l v b j E v Q 3 V z d G 9 t Z X J z L 0 N o Y W 5 n Z W Q g V H l w Z S 5 7 Q 2 9 t b X V 0 Z U R p c 3 R h b m N l L D I y 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I 1 N W I 5 Y j V m L T F k M z k t N G I 0 M i 1 i Y z F j L T l h O D B h Y 2 U 3 Y j h m 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c m 9 k d W N 0 S 2 V 5 J n F 1 b 3 Q 7 L C Z x d W 9 0 O 1 N 0 Y W 5 k Y X J k Q 2 9 z d C Z x d W 9 0 O y w m c X V v d D t G a W 5 p c 2 h l Z E d v b 2 R z R m x h Z y Z x d W 9 0 O y w m c X V v d D t D b 2 x v c i Z x d W 9 0 O y w m c X V v d D t X Z W l n a H Q m c X V v d D s s J n F 1 b 3 Q 7 U 2 F m Z X R 5 U 3 R v Y 2 t M Z X Z l b C Z x d W 9 0 O y w m c X V v d D t S Z W 9 y Z G V y U G 9 p b n Q m c X V v d D s s J n F 1 b 3 Q 7 T G l z d F B y a W N l J n F 1 b 3 Q 7 L C Z x d W 9 0 O 1 N p e m V S Y W 5 n Z S Z x d W 9 0 O y w m c X V v d D t T a X p l J n F 1 b 3 Q 7 L C Z x d W 9 0 O 0 R h e X N U b 0 1 h b n V m Y W N 0 d X J l J n F 1 b 3 Q 7 L C Z x d W 9 0 O 1 B y b 2 R 1 Y 3 R M a W 5 l J n F 1 b 3 Q 7 L C Z x d W 9 0 O 0 R l Y W x l c l B y a W N l J n F 1 b 3 Q 7 L C Z x d W 9 0 O 0 N s Y X N z J n F 1 b 3 Q 7 L C Z x d W 9 0 O 1 N 0 e W x l J n F 1 b 3 Q 7 L C Z x d W 9 0 O 0 1 v Z G V s T m F t Z S Z x d W 9 0 O y w m c X V v d D t F b m d s a X N o R G V z Y 3 J p c H R p b 2 4 m c X V v d D s s J n F 1 b 3 Q 7 U 3 R h c n R E Y X R l J n F 1 b 3 Q 7 L C Z x d W 9 0 O 0 V u Z E R h d G U m c X V v d D s s J n F 1 b 3 Q 7 U H J v Z H V j d E 5 h b W U m c X V v d D s s J n F 1 b 3 Q 7 U 3 V i Q 2 F 0 Z W d v c n k m c X V v d D s s J n F 1 b 3 Q 7 Q 2 F 0 Z W d v c n k m c X V v d D t d I i A v P j x F b n R y e S B U e X B l P S J G a W x s Q 2 9 s d W 1 u V H l w Z X M i I F Z h b H V l P S J z Q X h F Q k J n V U R B e E V H Q l F N R 0 V R W U d C Z 1 l K Q 1 F Z R 0 J n P T 0 i I C 8 + P E V u d H J 5 I F R 5 c G U 9 I k Z p b G x M Y X N 0 V X B k Y X R l Z C I g V m F s d W U 9 I m Q y M D I 0 L T A 0 L T A 1 V D I w O j U 1 O j E y L j c 0 N z g 2 M z N a I i A v P j x F b n R y e S B U e X B l P S J G a W x s R X J y b 3 J D b 3 V u d C I g V m F s d W U 9 I m w w I i A v P j x F b n R y e S B U e X B l P S J G a W x s R X J y b 3 J D b 2 R l I i B W Y W x 1 Z T 0 i c 1 V u a 2 5 v d 2 4 i I C 8 + P E V u d H J 5 I F R 5 c G U 9 I k Z p b G x D b 3 V u d C I g V m F s d W U 9 I m w x M z M i I C 8 + P E V u d H J 5 I F R 5 c G U 9 I k F k Z G V k V G 9 E Y X R h T W 9 k Z W w i I F Z h b H V l P S J s M S I g L z 4 8 R W 5 0 c n k g V H l w Z T 0 i U m V s Y X R p b 2 5 z a G l w S W 5 m b 0 N v b n R h a W 5 l c i I g V m F s d W U 9 I n N 7 J n F 1 b 3 Q 7 Y 2 9 s d W 1 u Q 2 9 1 b n Q m c X V v d D s 6 M j I s J n F 1 b 3 Q 7 a 2 V 5 Q 2 9 s d W 1 u T m F t Z X M m c X V v d D s 6 W 1 0 s J n F 1 b 3 Q 7 c X V l c n l S Z W x h d G l v b n N o a X B z J n F 1 b 3 Q 7 O l t d L C Z x d W 9 0 O 2 N v b H V t b k l k Z W 5 0 a X R p Z X M m c X V v d D s 6 W y Z x d W 9 0 O 1 N l Y 3 R p b 2 4 x L 1 B y b 2 R 1 Y 3 Q v Q 2 h h b m d l Z C B U e X B l L n t Q c m 9 k d W N 0 S 2 V 5 L D B 9 J n F 1 b 3 Q 7 L C Z x d W 9 0 O 1 N l Y 3 R p b 2 4 x L 1 B y b 2 R 1 Y 3 Q v Q 2 h h b m d l Z C B U e X B l M S 5 7 U 3 R h b m R h c m R D b 3 N 0 L D F 9 J n F 1 b 3 Q 7 L C Z x d W 9 0 O 1 N l Y 3 R p b 2 4 x L 1 B y b 2 R 1 Y 3 Q v Q 2 h h b m d l Z C B U e X B l L n t G a W 5 p c 2 h l Z E d v b 2 R z R m x h Z y w y f S Z x d W 9 0 O y w m c X V v d D t T Z W N 0 a W 9 u M S 9 Q c m 9 k d W N 0 L 1 J l c G x h Y 2 V k I F Z h b H V l L n t D b 2 x v c i w z f S Z x d W 9 0 O y w m c X V v d D t T Z W N 0 a W 9 u M S 9 Q c m 9 k d W N 0 L 0 N o Y W 5 n Z W Q g V H l w Z S 5 7 V 2 V p Z 2 h 0 L D R 9 J n F 1 b 3 Q 7 L C Z x d W 9 0 O 1 N l Y 3 R p b 2 4 x L 1 B y b 2 R 1 Y 3 Q v Q 2 h h b m d l Z C B U e X B l L n t T Y W Z l d H l T d G 9 j a 0 x l d m V s L D V 9 J n F 1 b 3 Q 7 L C Z x d W 9 0 O 1 N l Y 3 R p b 2 4 x L 1 B y b 2 R 1 Y 3 Q v Q 2 h h b m d l Z C B U e X B l L n t S Z W 9 y Z G V y U G 9 p b n Q s N n 0 m c X V v d D s s J n F 1 b 3 Q 7 U 2 V j d G l v b j E v U H J v Z H V j d C 9 D a G F u Z 2 V k I F R 5 c G U y L n t M a X N 0 U H J p Y 2 U s N 3 0 m c X V v d D s s J n F 1 b 3 Q 7 U 2 V j d G l v b j E v U H J v Z H V j d C 9 S Z X B s Y W N l Z C B W Y W x 1 Z T E u e 1 N p e m V S Y W 5 n Z S w 4 f S Z x d W 9 0 O y w m c X V v d D t T Z W N 0 a W 9 u M S 9 Q c m 9 k d W N 0 L 0 N o Y W 5 n Z W Q g V H l w Z T M u e 1 N p e m U s O X 0 m c X V v d D s s J n F 1 b 3 Q 7 U 2 V j d G l v b j E v U H J v Z H V j d C 9 D a G F u Z 2 V k I F R 5 c G U u e 0 R h e X N U b 0 1 h b n V m Y W N 0 d X J l L D E y f S Z x d W 9 0 O y w m c X V v d D t T Z W N 0 a W 9 u M S 9 Q c m 9 k d W N 0 L 0 N o Y W 5 n Z W Q g V H l w Z S 5 7 U H J v Z H V j d E x p b m U s M T N 9 J n F 1 b 3 Q 7 L C Z x d W 9 0 O 1 N l Y 3 R p b 2 4 x L 1 B y b 2 R 1 Y 3 Q v Q 2 h h b m d l Z C B U e X B l N C 5 7 R G V h b G V y U H J p Y 2 U s M T J 9 J n F 1 b 3 Q 7 L C Z x d W 9 0 O 1 N l Y 3 R p b 2 4 x L 1 B y b 2 R 1 Y 3 Q v Q 2 h h b m d l Z C B U e X B l L n t D b G F z c y w x N X 0 m c X V v d D s s J n F 1 b 3 Q 7 U 2 V j d G l v b j E v U H J v Z H V j d C 9 D a G F u Z 2 V k I F R 5 c G U u e 1 N 0 e W x l L D E 2 f S Z x d W 9 0 O y w m c X V v d D t T Z W N 0 a W 9 u M S 9 Q c m 9 k d W N 0 L 0 N o Y W 5 n Z W Q g V H l w Z S 5 7 T W 9 k Z W x O Y W 1 l L D E 3 f S Z x d W 9 0 O y w m c X V v d D t T Z W N 0 a W 9 u M S 9 Q c m 9 k d W N 0 L 0 N o Y W 5 n Z W Q g V H l w Z S 5 7 R W 5 n b G l z a E R l c 2 N y a X B 0 a W 9 u L D E 4 f S Z x d W 9 0 O y w m c X V v d D t T Z W N 0 a W 9 u M S 9 Q c m 9 k d W N 0 L 0 N o Y W 5 n Z W Q g V H l w Z T Q u e 1 N 0 Y X J 0 R G F 0 Z S w x N 3 0 m c X V v d D s s J n F 1 b 3 Q 7 U 2 V j d G l v b j E v U H J v Z H V j d C 9 D a G F u Z 2 V k I F R 5 c G U 0 L n t F b m R E Y X R l L D E 4 f S Z x d W 9 0 O y w m c X V v d D t T Z W N 0 a W 9 u M S 9 Q c m 9 k d W N 0 L 0 N o Y W 5 n Z W Q g V H l w Z S 5 7 U H J v Z H V j d E 5 h b W U s M j J 9 J n F 1 b 3 Q 7 L C Z x d W 9 0 O 1 N l Y 3 R p b 2 4 x L 1 B y b 2 R 1 Y 3 Q v Q 2 h h b m d l Z C B U e X B l L n t T d W J D Y X R l Z 2 9 y e S w y M 3 0 m c X V v d D s s J n F 1 b 3 Q 7 U 2 V j d G l v b j E v U H J v Z H V j d C 9 D a G F u Z 2 V k I F R 5 c G U u e 0 N h d G V n b 3 J 5 L D I 0 f S Z x d W 9 0 O 1 0 s J n F 1 b 3 Q 7 Q 2 9 s d W 1 u Q 2 9 1 b n Q m c X V v d D s 6 M j I s J n F 1 b 3 Q 7 S 2 V 5 Q 2 9 s d W 1 u T m F t Z X M m c X V v d D s 6 W 1 0 s J n F 1 b 3 Q 7 Q 2 9 s d W 1 u S W R l b n R p d G l l c y Z x d W 9 0 O z p b J n F 1 b 3 Q 7 U 2 V j d G l v b j E v U H J v Z H V j d C 9 D a G F u Z 2 V k I F R 5 c G U u e 1 B y b 2 R 1 Y 3 R L Z X k s M H 0 m c X V v d D s s J n F 1 b 3 Q 7 U 2 V j d G l v b j E v U H J v Z H V j d C 9 D a G F u Z 2 V k I F R 5 c G U x L n t T d G F u Z G F y Z E N v c 3 Q s M X 0 m c X V v d D s s J n F 1 b 3 Q 7 U 2 V j d G l v b j E v U H J v Z H V j d C 9 D a G F u Z 2 V k I F R 5 c G U u e 0 Z p b m l z a G V k R 2 9 v Z H N G b G F n L D J 9 J n F 1 b 3 Q 7 L C Z x d W 9 0 O 1 N l Y 3 R p b 2 4 x L 1 B y b 2 R 1 Y 3 Q v U m V w b G F j Z W Q g V m F s d W U u e 0 N v b G 9 y L D N 9 J n F 1 b 3 Q 7 L C Z x d W 9 0 O 1 N l Y 3 R p b 2 4 x L 1 B y b 2 R 1 Y 3 Q v Q 2 h h b m d l Z C B U e X B l L n t X Z W l n a H Q s N H 0 m c X V v d D s s J n F 1 b 3 Q 7 U 2 V j d G l v b j E v U H J v Z H V j d C 9 D a G F u Z 2 V k I F R 5 c G U u e 1 N h Z m V 0 e V N 0 b 2 N r T G V 2 Z W w s N X 0 m c X V v d D s s J n F 1 b 3 Q 7 U 2 V j d G l v b j E v U H J v Z H V j d C 9 D a G F u Z 2 V k I F R 5 c G U u e 1 J l b 3 J k Z X J Q b 2 l u d C w 2 f S Z x d W 9 0 O y w m c X V v d D t T Z W N 0 a W 9 u M S 9 Q c m 9 k d W N 0 L 0 N o Y W 5 n Z W Q g V H l w Z T I u e 0 x p c 3 R Q c m l j Z S w 3 f S Z x d W 9 0 O y w m c X V v d D t T Z W N 0 a W 9 u M S 9 Q c m 9 k d W N 0 L 1 J l c G x h Y 2 V k I F Z h b H V l M S 5 7 U 2 l 6 Z V J h b m d l L D h 9 J n F 1 b 3 Q 7 L C Z x d W 9 0 O 1 N l Y 3 R p b 2 4 x L 1 B y b 2 R 1 Y 3 Q v Q 2 h h b m d l Z C B U e X B l M y 5 7 U 2 l 6 Z S w 5 f S Z x d W 9 0 O y w m c X V v d D t T Z W N 0 a W 9 u M S 9 Q c m 9 k d W N 0 L 0 N o Y W 5 n Z W Q g V H l w Z S 5 7 R G F 5 c 1 R v T W F u d W Z h Y 3 R 1 c m U s M T J 9 J n F 1 b 3 Q 7 L C Z x d W 9 0 O 1 N l Y 3 R p b 2 4 x L 1 B y b 2 R 1 Y 3 Q v Q 2 h h b m d l Z C B U e X B l L n t Q c m 9 k d W N 0 T G l u Z S w x M 3 0 m c X V v d D s s J n F 1 b 3 Q 7 U 2 V j d G l v b j E v U H J v Z H V j d C 9 D a G F u Z 2 V k I F R 5 c G U 0 L n t E Z W F s Z X J Q c m l j Z S w x M n 0 m c X V v d D s s J n F 1 b 3 Q 7 U 2 V j d G l v b j E v U H J v Z H V j d C 9 D a G F u Z 2 V k I F R 5 c G U u e 0 N s Y X N z L D E 1 f S Z x d W 9 0 O y w m c X V v d D t T Z W N 0 a W 9 u M S 9 Q c m 9 k d W N 0 L 0 N o Y W 5 n Z W Q g V H l w Z S 5 7 U 3 R 5 b G U s M T Z 9 J n F 1 b 3 Q 7 L C Z x d W 9 0 O 1 N l Y 3 R p b 2 4 x L 1 B y b 2 R 1 Y 3 Q v Q 2 h h b m d l Z C B U e X B l L n t N b 2 R l b E 5 h b W U s M T d 9 J n F 1 b 3 Q 7 L C Z x d W 9 0 O 1 N l Y 3 R p b 2 4 x L 1 B y b 2 R 1 Y 3 Q v Q 2 h h b m d l Z C B U e X B l L n t F b m d s a X N o R G V z Y 3 J p c H R p b 2 4 s M T h 9 J n F 1 b 3 Q 7 L C Z x d W 9 0 O 1 N l Y 3 R p b 2 4 x L 1 B y b 2 R 1 Y 3 Q v Q 2 h h b m d l Z C B U e X B l N C 5 7 U 3 R h c n R E Y X R l L D E 3 f S Z x d W 9 0 O y w m c X V v d D t T Z W N 0 a W 9 u M S 9 Q c m 9 k d W N 0 L 0 N o Y W 5 n Z W Q g V H l w Z T Q u e 0 V u Z E R h d G U s M T h 9 J n F 1 b 3 Q 7 L C Z x d W 9 0 O 1 N l Y 3 R p b 2 4 x L 1 B y b 2 R 1 Y 3 Q v Q 2 h h b m d l Z C B U e X B l L n t Q c m 9 k d W N 0 T m F t Z S w y M n 0 m c X V v d D s s J n F 1 b 3 Q 7 U 2 V j d G l v b j E v U H J v Z H V j d C 9 D a G F u Z 2 V k I F R 5 c G U u e 1 N 1 Y k N h d G V n b 3 J 5 L D I z f S Z x d W 9 0 O y w m c X V v d D t T Z W N 0 a W 9 u M S 9 Q c m 9 k d W N 0 L 0 N o Y W 5 n Z W Q g V H l w Z S 5 7 Q 2 F 0 Z W d v c n k s M j R 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U H J v Z H V j d F 9 T a G V l d D 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l F 1 Z X J 5 S U Q i I F Z h b H V l P S J z Y j h j M z k 1 M z c t M T E 0 M C 0 0 M z E 0 L W J h N D E t Y z U 1 Y T I 4 M z Q x N j I 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R z I V B p d m 9 0 V G F i b G U y I i A v P j x F b n R y e S B U e X B l P S J G a W x s Z W R D b 2 1 w b G V 0 Z V J l c 3 V s d F R v V 2 9 y a 3 N o Z W V 0 I i B W Y W x 1 Z T 0 i b D A i I C 8 + P E V u d H J 5 I F R 5 c G U 9 I k Z p b G x D b 3 V u d C I g V m F s d W U 9 I m w y M z c y I i A v P j x F b n R y e S B U e X B l P S J G a W x s R X J y b 3 J D b 2 R l I i B W Y W x 1 Z T 0 i c 1 V u a 2 5 v d 2 4 i I C 8 + P E V u d H J 5 I F R 5 c G U 9 I k Z p b G x F c n J v c k N v d W 5 0 I i B W Y W x 1 Z T 0 i b D A i I C 8 + P E V u d H J 5 I F R 5 c G U 9 I k Z p b G x M Y X N 0 V X B k Y X R l Z C I g V m F s d W U 9 I m Q y M D I 0 L T A 0 L T A 1 V D I w O j U 1 O j E y L j c 1 N D g z O D R a I i A v P j x F b n R y e S B U e X B l P S J G a W x s Q 2 9 s d W 1 u V H l w Z X M i I F Z h b H V l P S J z Q X d N U k V R T U p B d 0 1 E R V F N P S I g L z 4 8 R W 5 0 c n k g V H l w Z T 0 i R m l s b E N v b H V t b k 5 h b W V z I i B W Y W x 1 Z T 0 i c 1 s m c X V v d D t P c m R l c l F 1 Y W 5 0 a X R 5 J n F 1 b 3 Q 7 L C Z x d W 9 0 O 1 B y b 2 R 1 Y 3 R L Z X k m c X V v d D s s J n F 1 b 3 Q 7 V W 5 p d F B y a W N l J n F 1 b 3 Q 7 L C Z x d W 9 0 O 1 B y b 2 R 1 Y 3 R D b 3 N 0 J n F 1 b 3 Q 7 L C Z x d W 9 0 O 0 N 1 c 3 R v b W V y S 2 V 5 J n F 1 b 3 Q 7 L C Z x d W 9 0 O 0 9 y Z G V y R G F 0 Z S Z x d W 9 0 O y w m c X V v d D t T Y W x l c 0 F t d C Z x d W 9 0 O y w m c X V v d D t N b 2 5 0 a E 5 1 b S Z x d W 9 0 O y w m c X V v d D t Z Z W F y J n F 1 b 3 Q 7 L C Z x d W 9 0 O 0 1 h c m d p b i Z x d W 9 0 O y w m c X V v d D t U c m F u c 1 R 5 c 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s Z X M v Q 2 h h b m d l Z C B U e X B l L n t P c m R l c l F 1 Y W 5 0 a X R 5 L D B 9 J n F 1 b 3 Q 7 L C Z x d W 9 0 O 1 N l Y 3 R p b 2 4 x L 1 N h b G V z L 0 N o Y W 5 n Z W Q g V H l w Z S 5 7 U H J v Z H V j d E t l e S w x f S Z x d W 9 0 O y w m c X V v d D t T Z W N 0 a W 9 u M S 9 T Y W x l c y 9 D a G F u Z 2 V k I F R 5 c G U x L n t V b m l 0 U H J p Y 2 U s M n 0 m c X V v d D s s J n F 1 b 3 Q 7 U 2 V j d G l v b j E v U 2 F s Z X M v Q 2 h h b m d l Z C B U e X B l M S 5 7 U H J v Z H V j d E N v c 3 Q s M 3 0 m c X V v d D s s J n F 1 b 3 Q 7 U 2 V j d G l v b j E v U 2 F s Z X M v Q 2 h h b m d l Z C B U e X B l L n t D d X N 0 b 2 1 l c k t l e S w 0 f S Z x d W 9 0 O y w m c X V v d D t T Z W N 0 a W 9 u M S 9 T Y W x l c y 9 D a G F u Z 2 V k I F R 5 c G U x L n t P c m R l c k R h d G U s N X 0 m c X V v d D s s J n F 1 b 3 Q 7 U 2 V j d G l v b j E v U 2 F s Z X M v Q 2 h h b m d l Z C B U e X B l M S 5 7 U 2 F s Z X N B b X Q s N n 0 m c X V v d D s s J n F 1 b 3 Q 7 U 2 V j d G l v b j E v U 2 F s Z X M v Q 2 h h b m d l Z C B U e X B l L n t N b 2 5 0 a E 5 1 b S w 3 f S Z x d W 9 0 O y w m c X V v d D t T Z W N 0 a W 9 u M S 9 T Y W x l c y 9 D a G F u Z 2 V k I F R 5 c G U u e 1 l l Y X I s O H 0 m c X V v d D s s J n F 1 b 3 Q 7 U 2 V j d G l v b j E v U 2 F s Z X M v Q 2 h h b m d l Z C B U e X B l M S 5 7 T W F y Z 2 l u L D l 9 J n F 1 b 3 Q 7 L C Z x d W 9 0 O 1 N l Y 3 R p b 2 4 x L 1 N h b G V z L 0 N o Y W 5 n Z W Q g V H l w Z S 5 7 V H J h b n N U e X B l L D E w f S Z x d W 9 0 O 1 0 s J n F 1 b 3 Q 7 Q 2 9 s d W 1 u Q 2 9 1 b n Q m c X V v d D s 6 M T E s J n F 1 b 3 Q 7 S 2 V 5 Q 2 9 s d W 1 u T m F t Z X M m c X V v d D s 6 W 1 0 s J n F 1 b 3 Q 7 Q 2 9 s d W 1 u S W R l b n R p d G l l c y Z x d W 9 0 O z p b J n F 1 b 3 Q 7 U 2 V j d G l v b j E v U 2 F s Z X M v Q 2 h h b m d l Z C B U e X B l L n t P c m R l c l F 1 Y W 5 0 a X R 5 L D B 9 J n F 1 b 3 Q 7 L C Z x d W 9 0 O 1 N l Y 3 R p b 2 4 x L 1 N h b G V z L 0 N o Y W 5 n Z W Q g V H l w Z S 5 7 U H J v Z H V j d E t l e S w x f S Z x d W 9 0 O y w m c X V v d D t T Z W N 0 a W 9 u M S 9 T Y W x l c y 9 D a G F u Z 2 V k I F R 5 c G U x L n t V b m l 0 U H J p Y 2 U s M n 0 m c X V v d D s s J n F 1 b 3 Q 7 U 2 V j d G l v b j E v U 2 F s Z X M v Q 2 h h b m d l Z C B U e X B l M S 5 7 U H J v Z H V j d E N v c 3 Q s M 3 0 m c X V v d D s s J n F 1 b 3 Q 7 U 2 V j d G l v b j E v U 2 F s Z X M v Q 2 h h b m d l Z C B U e X B l L n t D d X N 0 b 2 1 l c k t l e S w 0 f S Z x d W 9 0 O y w m c X V v d D t T Z W N 0 a W 9 u M S 9 T Y W x l c y 9 D a G F u Z 2 V k I F R 5 c G U x L n t P c m R l c k R h d G U s N X 0 m c X V v d D s s J n F 1 b 3 Q 7 U 2 V j d G l v b j E v U 2 F s Z X M v Q 2 h h b m d l Z C B U e X B l M S 5 7 U 2 F s Z X N B b X Q s N n 0 m c X V v d D s s J n F 1 b 3 Q 7 U 2 V j d G l v b j E v U 2 F s Z X M v Q 2 h h b m d l Z C B U e X B l L n t N b 2 5 0 a E 5 1 b S w 3 f S Z x d W 9 0 O y w m c X V v d D t T Z W N 0 a W 9 u M S 9 T Y W x l c y 9 D a G F u Z 2 V k I F R 5 c G U u e 1 l l Y X I s O H 0 m c X V v d D s s J n F 1 b 3 Q 7 U 2 V j d G l v b j E v U 2 F s Z X M v Q 2 h h b m d l Z C B U e X B l M S 5 7 T W F y Z 2 l u L D l 9 J n F 1 b 3 Q 7 L C Z x d W 9 0 O 1 N l Y 3 R p b 2 4 x L 1 N h b G V z L 0 N o Y W 5 n Z W Q g V H l w Z S 5 7 V H J h b n N U e X B l L D E w f S Z x d W 9 0 O 1 0 s J n F 1 b 3 Q 7 U m V s Y X R p b 2 5 z a G l w S W 5 m b y Z x d W 9 0 O z p b X X 0 i I C 8 + P E V u d H J 5 I F R 5 c G U 9 I k F k Z G V k V G 9 E Y X R h T W 9 k Z W w 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Q 2 F s Z W 5 k Z X I v U m V t b 3 Z l Z C U y M E 9 0 a G V y J T I w Q 2 9 s d W 1 u c z w v S X R l b V B h d G g + P C 9 J d G V t T G 9 j Y X R p b 2 4 + P F N 0 Y W J s Z U V u d H J p Z X M g L z 4 8 L 0 l 0 Z W 0 + P E l 0 Z W 0 + P E l 0 Z W 1 M b 2 N h d G l v b j 4 8 S X R l b V R 5 c G U + R m 9 y b X V s Y T w v S X R l b V R 5 c G U + P E l 0 Z W 1 Q Y X R o P l N l Y 3 R p b 2 4 x L 0 N h b G V u Z G V y L 0 N o Y W 5 n Z W Q l M j B U e X B l M T w v S X R l b V B h d G g + P C 9 J d G V t T G 9 j Y X R p b 2 4 + P F N 0 Y W J s Z U V u d H J p Z X M g L z 4 8 L 0 l 0 Z W 0 + P E l 0 Z W 0 + P E l 0 Z W 1 M b 2 N h d G l v b j 4 8 S X R l b V R 5 c G U + R m 9 y b X V s Y T w v S X R l b V R 5 c G U + P E l 0 Z W 1 Q Y X R o P l N l Y 3 R p b 2 4 x L 0 N h b G V u Z G V y L 1 J l b W 9 2 Z W Q l M j B D b 2 x 1 b W 5 z 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Q 3 V z d G 9 t Z X J z L 0 1 l c m d l Z C U y M E N v b H V t b n M 8 L 0 l 0 Z W 1 Q Y X R o P j w v S X R l b U x v Y 2 F 0 a W 9 u P j x T d G F i b G V F b n R y a W V z I C 8 + P C 9 J d G V t P j x J d G V t P j x J d G V t T G 9 j Y X R p b 2 4 + P E l 0 Z W 1 U e X B l P k Z v c m 1 1 b G E 8 L 0 l 0 Z W 1 U e X B l P j x J d G V t U G F 0 a D 5 T Z W N 0 a W 9 u M S 9 D d X N 0 b 2 1 l c n M v U m V t b 3 Z l Z C U y M E N v b H V t b n M y 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S Z W 1 v d m V k J T I w Q 2 9 s d W 1 u c z E 8 L 0 l 0 Z W 1 Q Y X R o P j w v S X R l b U x v Y 2 F 0 a W 9 u P j x T d G F i b G V F b n R y a W V z I C 8 + P C 9 J d G V t P j x J d G V t P j x J d G V t T G 9 j Y X R p b 2 4 + P E l 0 Z W 1 U e X B l P k Z v c m 1 1 b G E 8 L 0 l 0 Z W 1 U e X B l P j x J d G V t U G F 0 a D 5 T Z W N 0 a W 9 u M S 9 D d X N 0 b 2 1 l c n M v U m V w b G F j Z W Q l M j B W Y W x 1 Z T w v S X R l b V B h d G g + P C 9 J d G V t T G 9 j Y X R p b 2 4 + P F N 0 Y W J s Z U V u d H J p Z X M g L z 4 8 L 0 l 0 Z W 0 + P E l 0 Z W 0 + P E l 0 Z W 1 M b 2 N h d G l v b j 4 8 S X R l b V R 5 c G U + R m 9 y b X V s Y T w v S X R l b V R 5 c G U + P E l 0 Z W 1 Q Y X R o P l N l Y 3 R p b 2 4 x L 0 N 1 c 3 R v b W V y c y 9 S Z X B s Y W N l Z C U y M F Z h b H V l M T w v S X R l b V B h d G g + P C 9 J d G V t T G 9 j Y X R p b 2 4 + P F N 0 Y W J s Z U V u d H J p Z X M g L z 4 8 L 0 l 0 Z W 0 + P E l 0 Z W 0 + P E l 0 Z W 1 M b 2 N h d G l v b j 4 8 S X R l b V R 5 c G U + R m 9 y b X V s Y T w v S X R l b V R 5 c G U + P E l 0 Z W 1 Q Y X R o P l N l Y 3 R p b 2 4 x L 0 N 1 c 3 R v b W V y c y 9 S Z X B s Y W N l Z C U y M F Z h b H V l M j w v S X R l b V B h d G g + P C 9 J d G V t T G 9 j Y X R p b 2 4 + P F N 0 Y W J s Z U V u d H J p Z X M g L z 4 8 L 0 l 0 Z W 0 + P E l 0 Z W 0 + P E l 0 Z W 1 M b 2 N h d G l v b j 4 8 S X R l b V R 5 c G U + R m 9 y b X V s Y T w v S X R l b V R 5 c G U + P E l 0 Z W 1 Q Y X R o P l N l Y 3 R p b 2 4 x L 0 N 1 c 3 R v b W V y c y 9 S Z X B s Y W N l Z C U y M F Z h b H V l M z w v S X R l b V B h d G g + P C 9 J d G V t T G 9 j Y X R p b 2 4 + P F N 0 Y W J s Z U V u d H J p Z X M g L z 4 8 L 0 l 0 Z W 0 + P E l 0 Z W 0 + P E l 0 Z W 1 M b 2 N h d G l v b j 4 8 S X R l b V R 5 c G U + R m 9 y b X V s Y T w v S X R l b V R 5 c G U + P E l 0 Z W 1 Q Y X R o P l N l Y 3 R p b 2 4 x L 0 N 1 c 3 R v b W V y c y 9 G a W x 0 Z X J l Z C U y M F J v d 3 M 8 L 0 l 0 Z W 1 Q Y X R o P j w v S X R l b U x v Y 2 F 0 a W 9 u P j x T d G F i b G V F b n R y a W V z I C 8 + P C 9 J d G V t P j x J d G V t P j x J d G V t T G 9 j Y X R p b 2 4 + P E l 0 Z W 1 U e X B l P k Z v c m 1 1 b G E 8 L 0 l 0 Z W 1 U e X B l P j x J d G V t U G F 0 a D 5 T Z W N 0 a W 9 u M S 9 D d X N 0 b 2 1 l c n M v Q 2 h h b m d l Z C U y M F R 5 c G U y P C 9 J d G V t U G F 0 a D 4 8 L 0 l 0 Z W 1 M b 2 N h d G l v b j 4 8 U 3 R h Y m x l R W 5 0 c m l l c y A v P j w v S X R l b T 4 8 S X R l b T 4 8 S X R l b U x v Y 2 F 0 a W 9 u P j x J d G V t V H l w Z T 5 G b 3 J t d W x h P C 9 J d G V t V H l w Z T 4 8 S X R l b V B h d G g + U 2 V j d G l v b j E v Q 3 V z d G 9 t Z X J z L 1 J v d W 5 k Z W Q l M j B E b 3 d u P C 9 J d G V t U G F 0 a D 4 8 L 0 l 0 Z W 1 M b 2 N h d G l v b j 4 8 U 3 R h Y m x l R W 5 0 c m l l c y A v P j w v S X R l b T 4 8 S X R l b T 4 8 S X R l b U x v Y 2 F 0 a W 9 u P j x J d G V t V H l w Z T 5 G b 3 J t d W x h P C 9 J d G V t V H l w Z T 4 8 S X R l b V B h d G g + U 2 V j d G l v b j E v Q 3 V z d G 9 t Z X J z L 1 J v d W 5 k Z W Q l M j B P Z m Y 8 L 0 l 0 Z W 1 Q Y X R o P j w v S X R l b U x v Y 2 F 0 a W 9 u P j x T d G F i b G V F b n R y a W V z I C 8 + P C 9 J d G V t P j x J d G V t P j x J d G V t T G 9 j Y X R p b 2 4 + P E l 0 Z W 1 U e X B l P k Z v c m 1 1 b G E 8 L 0 l 0 Z W 1 U e X B l P j x J d G V t U G F 0 a D 5 T Z W N 0 a W 9 u M S 9 D d X N 0 b 2 1 l c n M v U m 9 1 b m R l Z C U y M F V w P C 9 J d G V t U G F 0 a D 4 8 L 0 l 0 Z W 1 M b 2 N h d G l v b j 4 8 U 3 R h Y m x l R W 5 0 c m l l c y A v P j w v S X R l b T 4 8 S X R l b T 4 8 S X R l b U x v Y 2 F 0 a W 9 u P j x J d G V t V H l w Z T 5 G b 3 J t d W x h P C 9 J d G V t V H l w Z T 4 8 S X R l b V B h d G g + U 2 V j d G l v b j E v Q 3 V z d G 9 t Z X J z L 1 J v d W 5 k Z W Q l M j B P Z m Y x P C 9 J d G V t U G F 0 a D 4 8 L 0 l 0 Z W 1 M b 2 N h d G l v b j 4 8 U 3 R h Y m x l R W 5 0 c m l l c y A v P j w v S X R l b T 4 8 S X R l b T 4 8 S X R l b U x v Y 2 F 0 a W 9 u P j x J d G V t V H l w Z T 5 G b 3 J t d W x h P C 9 J d G V t V H l w Z T 4 8 S X R l b V B h d G g + U 2 V j d G l v b j E v Q 3 V z d G 9 t Z X J z L 0 Z p b H R l c m V k J T I w U m 9 3 c z E 8 L 0 l 0 Z W 1 Q Y X R o P j w v S X R l b U x v Y 2 F 0 a W 9 u P j x T d G F i b G V F b n R y a W V z I C 8 + P C 9 J d G V t P j x J d G V t P j x J d G V t T G 9 j Y X R p b 2 4 + P E l 0 Z W 1 U e X B l P k Z v c m 1 1 b G E 8 L 0 l 0 Z W 1 U e X B l P j x J d G V t U G F 0 a D 5 T Z W N 0 a W 9 u M S 9 D d X N 0 b 2 1 l c n M v U m V t b 3 Z l Z C U y M E N v b H V t b n M z P C 9 J d G V t U G F 0 a D 4 8 L 0 l 0 Z W 1 M b 2 N h d G l v b j 4 8 U 3 R h Y m x l R W 5 0 c m l l c y A v P j w v S X R l b T 4 8 S X R l b T 4 8 S X R l b U x v Y 2 F 0 a W 9 u P j x J d G V t V H l w Z T 5 G b 3 J t d W x h P C 9 J d G V t V H l w Z T 4 8 S X R l b V B h d G g + U 2 V j d G l v b j E v Q 3 V z d G 9 t Z X J z L 0 N o Y W 5 n Z W Q l M j B U e X B l M z w v S X R l b V B h d G g + P C 9 J d G V t T G 9 j Y X R p b 2 4 + P F N 0 Y W J s Z U V u d H J p Z X M g L z 4 8 L 0 l 0 Z W 0 + P E l 0 Z W 0 + P E l 0 Z W 1 M b 2 N h d G l v b j 4 8 S X R l b V R 5 c G U + R m 9 y b X V s Y T w v S X R l b V R 5 c G U + P E l 0 Z W 1 Q Y X R o P l N l Y 3 R p b 2 4 x L 1 B y b 2 R 1 Y 3 Q v R m l s d G V y Z W Q l M j B S b 3 d z P C 9 J d G V t U G F 0 a D 4 8 L 0 l 0 Z W 1 M b 2 N h d G l v b j 4 8 U 3 R h Y m x l R W 5 0 c m l l c y A v P j w v S X R l b T 4 8 S X R l b T 4 8 S X R l b U x v Y 2 F 0 a W 9 u P j x J d G V t V H l w Z T 5 G b 3 J t d W x h P C 9 J d G V t V H l w Z T 4 8 S X R l b V B h d G g + U 2 V j d G l v b j E v U H J v Z H V j d C 9 S b 3 V u Z G V k J T I w T 2 Z m P C 9 J d G V t U G F 0 a D 4 8 L 0 l 0 Z W 1 M b 2 N h d G l v b j 4 8 U 3 R h Y m x l R W 5 0 c m l l c y A v P j w v S X R l b T 4 8 S X R l b T 4 8 S X R l b U x v Y 2 F 0 a W 9 u P j x J d G V t V H l w Z T 5 G b 3 J t d W x h P C 9 J d G V t V H l w Z T 4 8 S X R l b V B h d G g + U 2 V j d G l v b j E v U H J v Z H V j d C 9 S Z X B s Y W N l Z C U y M F Z h b H V l P C 9 J d G V t U G F 0 a D 4 8 L 0 l 0 Z W 1 M b 2 N h d G l v b j 4 8 U 3 R h Y m x l R W 5 0 c m l l c y A v P j w v S X R l b T 4 8 S X R l b T 4 8 S X R l b U x v Y 2 F 0 a W 9 u P j x J d G V t V H l w Z T 5 G b 3 J t d W x h P C 9 J d G V t V H l w Z T 4 8 S X R l b V B h d G g + U 2 V j d G l v b j E v U H J v Z H V j d C 9 G a W x 0 Z X J l Z C U y M F J v d 3 M x P C 9 J d G V t U G F 0 a D 4 8 L 0 l 0 Z W 1 M b 2 N h d G l v b j 4 8 U 3 R h Y m x l R W 5 0 c m l l c y A v P j w v S X R l b T 4 8 S X R l b T 4 8 S X R l b U x v Y 2 F 0 a W 9 u P j x J d G V t V H l w Z T 5 G b 3 J t d W x h P C 9 J d G V t V H l w Z T 4 8 S X R l b V B h d G g + U 2 V j d G l v b j E v U H J v Z H V j d C 9 D a G F u Z 2 V k J T I w V H l w Z T E 8 L 0 l 0 Z W 1 Q Y X R o P j w v S X R l b U x v Y 2 F 0 a W 9 u P j x T d G F i b G V F b n R y a W V z I C 8 + P C 9 J d G V t P j x J d G V t P j x J d G V t T G 9 j Y X R p b 2 4 + P E l 0 Z W 1 U e X B l P k Z v c m 1 1 b G E 8 L 0 l 0 Z W 1 U e X B l P j x J d G V t U G F 0 a D 5 T Z W N 0 a W 9 u M S 9 Q c m 9 k d W N 0 L 0 Z p b H R l c m V k J T I w U m 9 3 c z I 8 L 0 l 0 Z W 1 Q Y X R o P j w v S X R l b U x v Y 2 F 0 a W 9 u P j x T d G F i b G V F b n R y a W V z I C 8 + P C 9 J d G V t P j x J d G V t P j x J d G V t T G 9 j Y X R p b 2 4 + P E l 0 Z W 1 U e X B l P k Z v c m 1 1 b G E 8 L 0 l 0 Z W 1 U e X B l P j x J d G V t U G F 0 a D 5 T Z W N 0 a W 9 u M S 9 Q c m 9 k d W N 0 L 0 N o Y W 5 n Z W Q l M j B U e X B l M j w v S X R l b V B h d G g + P C 9 J d G V t T G 9 j Y X R p b 2 4 + P F N 0 Y W J s Z U V u d H J p Z X M g L z 4 8 L 0 l 0 Z W 0 + P E l 0 Z W 0 + P E l 0 Z W 1 M b 2 N h d G l v b j 4 8 S X R l b V R 5 c G U + R m 9 y b X V s Y T w v S X R l b V R 5 c G U + P E l 0 Z W 1 Q Y X R o P l N l Y 3 R p b 2 4 x L 1 B y b 2 R 1 Y 3 Q v R m l s d G V y Z W Q l M j B S b 3 d z M z w v S X R l b V B h d G g + P C 9 J d G V t T G 9 j Y X R p b 2 4 + P F N 0 Y W J s Z U V u d H J p Z X M g L z 4 8 L 0 l 0 Z W 0 + P E l 0 Z W 0 + P E l 0 Z W 1 M b 2 N h d G l v b j 4 8 S X R l b V R 5 c G U + R m 9 y b X V s Y T w v S X R l b V R 5 c G U + P E l 0 Z W 1 Q Y X R o P l N l Y 3 R p b 2 4 x L 1 B y b 2 R 1 Y 3 Q v U m V w b G F j Z W Q l M j B W Y W x 1 Z T E 8 L 0 l 0 Z W 1 Q Y X R o P j w v S X R l b U x v Y 2 F 0 a W 9 u P j x T d G F i b G V F b n R y a W V z I C 8 + P C 9 J d G V t P j x J d G V t P j x J d G V t T G 9 j Y X R p b 2 4 + P E l 0 Z W 1 U e X B l P k Z v c m 1 1 b G E 8 L 0 l 0 Z W 1 U e X B l P j x J d G V t U G F 0 a D 5 T Z W N 0 a W 9 u M S 9 Q c m 9 k d W N 0 L 0 Z p b H R l c m V k J T I w U m 9 3 c z Q 8 L 0 l 0 Z W 1 Q Y X R o P j w v S X R l b U x v Y 2 F 0 a W 9 u P j x T d G F i b G V F b n R y a W V z I C 8 + P C 9 J d G V t P j x J d G V t P j x J d G V t T G 9 j Y X R p b 2 4 + P E l 0 Z W 1 U e X B l P k Z v c m 1 1 b G E 8 L 0 l 0 Z W 1 U e X B l P j x J d G V t U G F 0 a D 5 T Z W N 0 a W 9 u M S 9 Q c m 9 k d W N 0 L 0 N o Y W 5 n Z W Q l M j B U e X B l M z w v S X R l b V B h d G g + P C 9 J d G V t T G 9 j Y X R p b 2 4 + P F N 0 Y W J s Z U V u d H J p Z X M g L z 4 8 L 0 l 0 Z W 0 + P E l 0 Z W 0 + P E l 0 Z W 1 M b 2 N h d G l v b j 4 8 S X R l b V R 5 c G U + R m 9 y b X V s Y T w v S X R l b V R 5 c G U + P E l 0 Z W 1 Q Y X R o P l N l Y 3 R p b 2 4 x L 1 B y b 2 R 1 Y 3 Q v R m l s d G V y Z W Q l M j B S b 3 d z N T 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Q c m 9 k d W N 0 L 0 N o Y W 5 n Z W Q l M j B U e X B l N D w v S X R l b V B h d G g + P C 9 J d G V t T G 9 j Y X R p b 2 4 + P F N 0 Y W J s Z U V u d H J p Z X M g L z 4 8 L 0 l 0 Z W 0 + P E l 0 Z W 0 + P E l 0 Z W 1 M b 2 N h d G l v b j 4 8 S X R l b V R 5 c G U + R m 9 y b X V s Y T w v S X R l b V R 5 c G U + P E l 0 Z W 1 Q Y X R o P l N l Y 3 R p b 2 4 x L 1 B y b 2 R 1 Y 3 Q v R m l s d G V y Z W Q l M j B S b 3 d z N j w v S X R l b V B h d G g + P C 9 J d G V t T G 9 j Y X R p b 2 4 + P F N 0 Y W J s Z U V u d H J p Z X M g L z 4 8 L 0 l 0 Z W 0 + P E l 0 Z W 0 + P E l 0 Z W 1 M b 2 N h d G l v b j 4 8 S X R l b V R 5 c G U + R m 9 y b X V s Y T w v S X R l b V R 5 c G U + P E l 0 Z W 1 Q Y X R o P l N l Y 3 R p b 2 4 x L 1 B y b 2 R 1 Y 3 Q v U m V t b 3 Z l Z C U y M E N v b H V t b n M x P C 9 J d G V t U G F 0 a D 4 8 L 0 l 0 Z W 1 M b 2 N h d G l v b j 4 8 U 3 R h Y m x l R W 5 0 c m l l c y A v P j w v S X R l b T 4 8 S X R l b T 4 8 S X R l b U x v Y 2 F 0 a W 9 u P j x J d G V t V H l w Z T 5 G b 3 J t d W x h P C 9 J d G V t V H l w Z T 4 8 S X R l b V B h d G g + U 2 V j d G l v b j E v U 2 F s Z X M v Q 2 h h b m d l Z C U y M F R 5 c G U x P C 9 J d G V t U G F 0 a D 4 8 L 0 l 0 Z W 1 M b 2 N h d G l v b j 4 8 U 3 R h Y m x l R W 5 0 c m l l c y A v P j w v S X R l b T 4 8 S X R l b T 4 8 S X R l b U x v Y 2 F 0 a W 9 u P j x J d G V t V H l w Z T 5 G b 3 J t d W x h P C 9 J d G V t V H l w Z T 4 8 S X R l b V B h d G g + U 2 V j d G l v b j E v Q 3 V z d G 9 t Z X J z L 0 Z p b H R l c m V k J T I w U m 9 3 c z I 8 L 0 l 0 Z W 1 Q Y X R o P j w v S X R l b U x v Y 2 F 0 a W 9 u P j x T d G F i b G V F b n R y a W V z I C 8 + P C 9 J d G V t P j x J d G V t P j x J d G V t T G 9 j Y X R p b 2 4 + P E l 0 Z W 1 U e X B l P k Z v c m 1 1 b G E 8 L 0 l 0 Z W 1 U e X B l P j x J d G V t U G F 0 a D 5 T Z W N 0 a W 9 u M S 9 D Y W x l b m R l c i 9 G a W x 0 Z X J l Z C U y M F J v d 3 M 8 L 0 l 0 Z W 1 Q Y X R o P j w v S X R l b U x v Y 2 F 0 a W 9 u P j x T d G F i b G V F b n R y a W V z I C 8 + P C 9 J d G V t P j x J d G V t P j x J d G V t T G 9 j Y X R p b 2 4 + P E l 0 Z W 1 U e X B l P k Z v c m 1 1 b G E 8 L 0 l 0 Z W 1 U e X B l P j x J d G V t U G F 0 a D 5 T Z W N 0 a W 9 u M S 9 T Y W x l c y 9 G a W x 0 Z X J l Z C U y M F J v d 3 M 8 L 0 l 0 Z W 1 Q Y X R o P j w v S X R l b U x v Y 2 F 0 a W 9 u P j x T d G F i b G V F b n R y a W V z I C 8 + P C 9 J d G V t P j w v S X R l b X M + P C 9 M b 2 N h b F B h Y 2 t h Z 2 V N Z X R h Z G F 0 Y U Z p b G U + F g A A A F B L B Q Y A A A A A A A A A A A A A A A A A A A A A A A A m A Q A A A Q A A A N C M n d 8 B F d E R j H o A w E / C l + s B A A A A V 7 k i o 0 D 1 X E u 9 N r D U h W B k s Q A A A A A C A A A A A A A Q Z g A A A A E A A C A A A A B 9 e f B k N l e V x B U 7 8 a 8 V m G s p f K X e 8 y z f A u 7 m G Y y f z o L B s Q A A A A A O g A A A A A I A A C A A A A C X r B r T Q P n l v h v N Y o a 0 l c M d d 8 1 e M j c v 4 E k 4 Y u F t a j U q m F A A A A C K 6 2 X J N t N u x M t w k f R 2 + K B F N v Z F z F U 5 W A 6 H u x l j f L n v 9 P W l m / 6 P N g p M 3 R B y 7 1 M k G k B I p W C m / H B y Z A H C m l Y l D N n 2 j 4 A u N 1 z 1 R K s 3 x + 1 2 U l V X I E A A A A B P A B U B i p V / N o r k y 3 c B 1 p F 8 J k K F q j V J C r s y J W 5 1 3 I C 4 s K 1 X e Q + j T p F h p T k h 4 z M + 9 e t Q s 4 J F Z w 1 C O H o i V a v J k P c p < / D a t a M a s h u p > 
</file>

<file path=customXml/item2.xml>��< ? x m l   v e r s i o n = " 1 . 0 "   e n c o d i n g = " U T F - 1 6 " ? > < G e m i n i   x m l n s = " h t t p : / / g e m i n i / p i v o t c u s t o m i z a t i o n / S a n d b o x N o n E m p t y " > < C u s t o m C o n t e n t > < ! [ C D A T A [ 1 ] ] > < / 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 C o l u m n s \ D a y N a m e O f W e e k < / K e y > < / a : K e y > < a : V a l u e   i : t y p e = " T a b l e W i d g e t B a s e V i e w S t a t e " / > < / a : K e y V a l u e O f D i a g r a m O b j e c t K e y a n y T y p e z b w N T n L X > < a : K e y V a l u e O f D i a g r a m O b j e c t K e y a n y T y p e z b w N T n L X > < a : K e y > < K e y > C o l u m n s \ W e e k N u m b e r O f Y e a r < / 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 C o l u m n s \ D a y N u m b e r O f M o n t h < / 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 C o l u m n s \ C a l e n d a r S e m e s t e r < / K e y > < / a : K e y > < a : V a l u e   i : t y p e = " T a b l e W i d g e t B a s e V i e w S t a t e " / > < / a : K e y V a l u e O f D i a g r a m O b j e c t K e y a n y T y p e z b w N T n L X > < a : K e y V a l u e O f D i a g r a m O b j e c t K e y a n y T y p e z b w N T n L X > < a : K e y > < K e y > C o l u m n s \ F i s c a l Q u a r t e r < / K e y > < / a : K e y > < a : V a l u e   i : t y p e = " T a b l e W i d g e t B a s e V i e w S t a t e " / > < / a : K e y V a l u e O f D i a g r a m O b j e c t K e y a n y T y p e z b w N T n L X > < a : K e y V a l u e O f D i a g r a m O b j e c t K e y a n y T y p e z b w N T n L X > < a : K e y > < K e y > C o l u m n s \ F i s c a l Y e a r < / K e y > < / a : K e y > < a : V a l u e   i : t y p e = " T a b l e W i d g e t B a s e V i e w S t a t e " / > < / a : K e y V a l u e O f D i a g r a m O b j e c t K e y a n y T y p e z b w N T n L X > < a : K e y V a l u e O f D i a g r a m O b j e c t K e y a n y T y p e z b w N T n L X > < a : K e y > < K e y > C o l u m n s \ F i s c a l S e m e s t e r 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 C o l u m n s \ N u m b e r C h i l d r e n A t H o m e < / K e y > < / a : K e y > < a : V a l u e   i : t y p e = " T a b l e W i d g e t B a s e V i e w S t a t e " / > < / a : K e y V a l u e O f D i a g r a m O b j e c t K e y a n y T y p e z b w N T n L X > < a : K e y V a l u e O f D i a g r a m O b j e c t K e y a n y T y p e z b w N T n L X > < a : K e y > < K e y > C o l u m n s \ E n g l i s h E d u c a t i o n < / K e y > < / a : K e y > < a : V a l u e   i : t y p e = " T a b l e W i d g e t B a s e V i e w S t a t e " / > < / a : K e y V a l u e O f D i a g r a m O b j e c t K e y a n y T y p e z b w N T n L X > < a : K e y V a l u e O f D i a g r a m O b j e c t K e y a n y T y p e z b w N T n L X > < a : K e y > < K e y > C o l u m n s \ E n g l i s h O c c u p a t i o n < / K e y > < / a : K e y > < a : V a l u e   i : t y p e = " T a b l e W i d g e t B a s e V i e w S t a t e " / > < / a : K e y V a l u e O f D i a g r a m O b j e c t K e y a n y T y p e z b w N T n L X > < a : K e y V a l u e O f D i a g r a m O b j e c t K e y a n y T y p e z b w N T n L X > < a : K e y > < K e y > C o l u m n s \ H o u s e O w n e r F l a g < / K e y > < / a : K e y > < a : V a l u e   i : t y p e = " T a b l e W i d g e t B a s e V i e w S t a t e " / > < / a : K e y V a l u e O f D i a g r a m O b j e c t K e y a n y T y p e z b w N T n L X > < a : K e y V a l u e O f D i a g r a m O b j e c t K e y a n y T y p e z b w N T n L X > < a : K e y > < K e y > C o l u m n s \ N u m b e r C a r s O w n e d < / 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 C o l u m n s \ D a t e F i r s t P u r c h a s e < / K e y > < / a : K e y > < a : V a l u e   i : t y p e = " T a b l e W i d g e t B a s e V i e w S t a t e " / > < / a : K e y V a l u e O f D i a g r a m O b j e c t K e y a n y T y p e z b w N T n L X > < a : K e y V a l u e O f D i a g r a m O b j e c t K e y a n y T y p e z b w N T n L X > < a : K e y > < K e y > C o l u m n s \ C o m m u t e D i s t a n c e 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 C o l u m n s \ F i n i s h e d G o o d s F l a g < / 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 C o l u m n s \ S a f e t y S t o c k L e v e l < / K e y > < / a : K e y > < a : V a l u e   i : t y p e = " T a b l e W i d g e t B a s e V i e w S t a t e " / > < / a : K e y V a l u e O f D i a g r a m O b j e c t K e y a n y T y p e z b w N T n L X > < a : K e y V a l u e O f D i a g r a m O b j e c t K e y a n y T y p e z b w N T n L X > < a : K e y > < K e y > C o l u m n s \ R e o r d e r P o i n t 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 C o l u m n s \ S i z e R a n g e 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 C o l u m n s \ D a y s T o M a n u f a c t u r e 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 C o l u m n s \ D e a l e r P r i c e 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 C o l u m n s \ S t y l e < / K e y > < / a : K e y > < a : V a l u e   i : t y p e = " T a b l e W i d g e t B a s e V i e w S t a t e " / > < / a : K e y V a l u e O f D i a g r a m O b j e c t K e y a n y T y p e z b w N T n L X > < a : K e y V a l u e O f D i a g r a m O b j e c t K e y a n y T y p e z b w N T n L X > < a : K e y > < K e y > C o l u m n s \ M o d e l N a m e < / K e y > < / a : K e y > < a : V a l u e   i : t y p e = " T a b l e W i d g e t B a s e V i e w S t a t e " / > < / a : K e y V a l u e O f D i a g r a m O b j e c t K e y a n y T y p e z b w N T n L X > < a : K e y V a l u e O f D i a g r a m O b j e c t K e y a n y T y p e z b w N T n L X > < a : K e y > < K e y > C o l u m n s \ E n g l i s h D e s c r i p t i o n < / 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 C o l u m n s \ S a l e s A m t < / 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 C o l u m n s \ T r a n s T y p e 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C a l e n d e r _ a 8 7 0 f 8 2 a - f 4 c 2 - 4 b 0 1 - 9 0 2 7 - 3 8 f 7 e 4 a e d c 9 b , C u s t o m e r s _ 7 8 2 3 a c d 7 - 8 3 b f - 4 2 8 3 - 9 a 4 d - 6 8 d 7 1 0 4 3 6 a a 0 , P r o d u c t _ e 4 a e b f e 1 - 3 8 a 7 - 4 6 3 3 - 8 b 6 8 - 0 0 a c d 7 9 9 0 c 1 0 , S a l e s _ e d 3 1 3 2 1 2 - f a 4 6 - 4 7 f b - b 2 6 d - e b a 9 9 6 1 2 f 8 6 4 ] ] > < / 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 C a l e n d e r _ a 8 7 0 f 8 2 a - f 4 c 2 - 4 b 0 1 - 9 0 2 7 - 3 8 f 7 e 4 a e d c 9 b < / K e y > < V a l u e   x m l n s : a = " h t t p : / / s c h e m a s . d a t a c o n t r a c t . o r g / 2 0 0 4 / 0 7 / M i c r o s o f t . A n a l y s i s S e r v i c e s . C o m m o n " > < a : H a s F o c u s > t r u e < / a : H a s F o c u s > < a : S i z e A t D p i 9 6 > 1 1 7 < / a : S i z e A t D p i 9 6 > < a : V i s i b l e > t r u e < / a : V i s i b l e > < / V a l u e > < / K e y V a l u e O f s t r i n g S a n d b o x E d i t o r . M e a s u r e G r i d S t a t e S c d E 3 5 R y > < K e y V a l u e O f s t r i n g S a n d b o x E d i t o r . M e a s u r e G r i d S t a t e S c d E 3 5 R y > < K e y > P r o d u c t _ e 4 a e b f e 1 - 3 8 a 7 - 4 6 3 3 - 8 b 6 8 - 0 0 a c d 7 9 9 0 c 1 0 < / K e y > < V a l u e   x m l n s : a = " h t t p : / / s c h e m a s . d a t a c o n t r a c t . o r g / 2 0 0 4 / 0 7 / M i c r o s o f t . A n a l y s i s S e r v i c e s . C o m m o n " > < a : H a s F o c u s > t r u e < / a : H a s F o c u s > < a : S i z e A t D p i 9 6 > 1 1 4 < / a : S i z e A t D p i 9 6 > < a : V i s i b l e > t r u e < / a : V i s i b l e > < / V a l u e > < / K e y V a l u e O f s t r i n g S a n d b o x E d i t o r . M e a s u r e G r i d S t a t e S c d E 3 5 R y > < K e y V a l u e O f s t r i n g S a n d b o x E d i t o r . M e a s u r e G r i d S t a t e S c d E 3 5 R y > < K e y > C u s t o m e r s _ 7 8 2 3 a c d 7 - 8 3 b f - 4 2 8 3 - 9 a 4 d - 6 8 d 7 1 0 4 3 6 a a 0 < / K e y > < V a l u e   x m l n s : a = " h t t p : / / s c h e m a s . d a t a c o n t r a c t . o r g / 2 0 0 4 / 0 7 / M i c r o s o f t . A n a l y s i s S e r v i c e s . C o m m o n " > < a : H a s F o c u s > t r u e < / a : H a s F o c u s > < a : S i z e A t D p i 9 6 > 1 1 4 < / a : S i z e A t D p i 9 6 > < a : V i s i b l e > t r u e < / a : V i s i b l e > < / V a l u e > < / K e y V a l u e O f s t r i n g S a n d b o x E d i t o r . M e a s u r e G r i d S t a t e S c d E 3 5 R y > < K e y V a l u e O f s t r i n g S a n d b o x E d i t o r . M e a s u r e G r i d S t a t e S c d E 3 5 R y > < K e y > S a l e s _ e d 3 1 3 2 1 2 - f a 4 6 - 4 7 f b - b 2 6 d - e b a 9 9 6 1 2 f 8 6 4 < / 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C a l e n d e r _ a 8 7 0 f 8 2 a - f 4 c 2 - 4 b 0 1 - 9 0 2 7 - 3 8 f 7 e 4 a e d c 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 D a y N a m e O f W e e k < / s t r i n g > < / k e y > < v a l u e > < i n t > 1 9 2 < / i n t > < / v a l u e > < / i t e m > < i t e m > < k e y > < s t r i n g > W e e k N u m b e r O f Y e a r < / s t r i n g > < / k e y > < v a l u e > < i n t > 2 1 7 < / i n t > < / v a l u e > < / i t e m > < i t e m > < k e y > < s t r i n g > C a l e n d a r Y e a r < / s t r i n g > < / k e y > < v a l u e > < i n t > 1 5 6 < / i n t > < / v a l u e > < / i t e m > < i t e m > < k e y > < s t r i n g > D a y N u m b e r O f M o n t h < / s t r i n g > < / k e y > < v a l u e > < i n t > 2 1 4 < / i n t > < / v a l u e > < / i t e m > < i t e m > < k e y > < s t r i n g > D a y N u m b e r O f W e e k < / s t r i n g > < / k e y > < v a l u e > < i n t > 2 1 0 < / i n t > < / v a l u e > < / i t e m > < i t e m > < k e y > < s t r i n g > M o n t h N a m e < / s t r i n g > < / k e y > < v a l u e > < i n t > 1 4 5 < / i n t > < / v a l u e > < / i t e m > < i t e m > < k e y > < s t r i n g > M o n t h N u m b e r O f Y e a r < / s t r i n g > < / k e y > < v a l u e > < i n t > 2 2 1 < / i n t > < / v a l u e > < / i t e m > < i t e m > < k e y > < s t r i n g > C a l e n d a r Q u a r t e r < / s t r i n g > < / k e y > < v a l u e > < i n t > 1 8 0 < / i n t > < / v a l u e > < / i t e m > < i t e m > < k e y > < s t r i n g > C a l e n d a r S e m e s t e r < / s t r i n g > < / k e y > < v a l u e > < i n t > 1 9 7 < / i n t > < / v a l u e > < / i t e m > < i t e m > < k e y > < s t r i n g > F i s c a l Q u a r t e r < / s t r i n g > < / k e y > < v a l u e > < i n t > 1 5 3 < / i n t > < / v a l u e > < / i t e m > < i t e m > < k e y > < s t r i n g > F i s c a l Y e a r < / s t r i n g > < / k e y > < v a l u e > < i n t > 1 2 9 < / i n t > < / v a l u e > < / i t e m > < i t e m > < k e y > < s t r i n g > F i s c a l S e m e s t e r < / s t r i n g > < / k e y > < v a l u e > < i n t > 1 7 0 < / 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 D a t e < / s t r i n g > < / k e y > < v a l u e > < i n t > 0 < / i n t > < / v a l u e > < / i t e m > < i t e m > < k e y > < s t r i n g > D a y N a m e O f W e e k < / s t r i n g > < / k e y > < v a l u e > < i n t > 1 < / i n t > < / v a l u e > < / i t e m > < i t e m > < k e y > < s t r i n g > W e e k N u m b e r O f Y e a r < / s t r i n g > < / k e y > < v a l u e > < i n t > 2 < / i n t > < / v a l u e > < / i t e m > < i t e m > < k e y > < s t r i n g > C a l e n d a r Y e a r < / s t r i n g > < / k e y > < v a l u e > < i n t > 3 < / i n t > < / v a l u e > < / i t e m > < i t e m > < k e y > < s t r i n g > D a y N u m b e r O f M o n t h < / s t r i n g > < / k e y > < v a l u e > < i n t > 4 < / i n t > < / v a l u e > < / i t e m > < i t e m > < k e y > < s t r i n g > D a y N u m b e r O f W e e k < / s t r i n g > < / k e y > < v a l u e > < i n t > 5 < / i n t > < / v a l u e > < / i t e m > < i t e m > < k e y > < s t r i n g > M o n t h N a m e < / s t r i n g > < / k e y > < v a l u e > < i n t > 6 < / i n t > < / v a l u e > < / i t e m > < i t e m > < k e y > < s t r i n g > M o n t h N u m b e r O f Y e a r < / s t r i n g > < / k e y > < v a l u e > < i n t > 7 < / i n t > < / v a l u e > < / i t e m > < i t e m > < k e y > < s t r i n g > C a l e n d a r Q u a r t e r < / s t r i n g > < / k e y > < v a l u e > < i n t > 8 < / i n t > < / v a l u e > < / i t e m > < i t e m > < k e y > < s t r i n g > C a l e n d a r S e m e s t e r < / s t r i n g > < / k e y > < v a l u e > < i n t > 9 < / i n t > < / v a l u e > < / i t e m > < i t e m > < k e y > < s t r i n g > F i s c a l Q u a r t e r < / s t r i n g > < / k e y > < v a l u e > < i n t > 1 0 < / i n t > < / v a l u e > < / i t e m > < i t e m > < k e y > < s t r i n g > F i s c a l Y e a r < / s t r i n g > < / k e y > < v a l u e > < i n t > 1 1 < / i n t > < / v a l u e > < / i t e m > < i t e m > < k e y > < s t r i n g > F i s c a l S e m e s t e r < / s t r i n g > < / k e y > < v a l u e > < i n t > 1 2 < / i n t > < / v a l u e > < / i t e m > < i t e m > < k e y > < s t r i n g > D a t e   ( Y e a r ) < / s t r i n g > < / k e y > < v a l u e > < i n t > 1 3 < / i n t > < / v a l u e > < / i t e m > < i t e m > < k e y > < s t r i n g > D a t e   ( Q u a r t e r ) < / s t r i n g > < / k e y > < v a l u e > < i n t > 1 4 < / i n t > < / v a l u e > < / i t e m > < i t e m > < k e y > < s t r i n g > D a t e   ( M o n t h   I n d e x ) < / s t r i n g > < / k e y > < v a l u e > < i n t > 1 5 < / i n t > < / v a l u e > < / i t e m > < i t e m > < k e y > < s t r i n g > D a t e   ( M o n t h ) < / 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25BA4BB-7A32-45F6-ABA3-E9DE01F4F51C}">
  <ds:schemaRefs/>
</ds:datastoreItem>
</file>

<file path=customXml/itemProps10.xml><?xml version="1.0" encoding="utf-8"?>
<ds:datastoreItem xmlns:ds="http://schemas.openxmlformats.org/officeDocument/2006/customXml" ds:itemID="{0DD95085-DF8E-4E9C-A239-51B5E34C9D96}">
  <ds:schemaRefs/>
</ds:datastoreItem>
</file>

<file path=customXml/itemProps11.xml><?xml version="1.0" encoding="utf-8"?>
<ds:datastoreItem xmlns:ds="http://schemas.openxmlformats.org/officeDocument/2006/customXml" ds:itemID="{E84055DC-5D39-4C13-9D64-97A62D44FCE8}">
  <ds:schemaRefs/>
</ds:datastoreItem>
</file>

<file path=customXml/itemProps12.xml><?xml version="1.0" encoding="utf-8"?>
<ds:datastoreItem xmlns:ds="http://schemas.openxmlformats.org/officeDocument/2006/customXml" ds:itemID="{8386B9C1-15EF-4B84-B248-7A1A58A50A94}">
  <ds:schemaRefs/>
</ds:datastoreItem>
</file>

<file path=customXml/itemProps13.xml><?xml version="1.0" encoding="utf-8"?>
<ds:datastoreItem xmlns:ds="http://schemas.openxmlformats.org/officeDocument/2006/customXml" ds:itemID="{78A8AA61-112E-4C1F-9DF3-E46036F5A438}">
  <ds:schemaRefs/>
</ds:datastoreItem>
</file>

<file path=customXml/itemProps14.xml><?xml version="1.0" encoding="utf-8"?>
<ds:datastoreItem xmlns:ds="http://schemas.openxmlformats.org/officeDocument/2006/customXml" ds:itemID="{57EC279C-EFEA-41F0-9198-589AA0316F46}">
  <ds:schemaRefs/>
</ds:datastoreItem>
</file>

<file path=customXml/itemProps15.xml><?xml version="1.0" encoding="utf-8"?>
<ds:datastoreItem xmlns:ds="http://schemas.openxmlformats.org/officeDocument/2006/customXml" ds:itemID="{94E4432D-8E0C-4771-8354-B9819457DE8A}">
  <ds:schemaRefs/>
</ds:datastoreItem>
</file>

<file path=customXml/itemProps16.xml><?xml version="1.0" encoding="utf-8"?>
<ds:datastoreItem xmlns:ds="http://schemas.openxmlformats.org/officeDocument/2006/customXml" ds:itemID="{C0DB5DFD-F476-42DE-9E13-BE082AEDD03E}">
  <ds:schemaRefs/>
</ds:datastoreItem>
</file>

<file path=customXml/itemProps17.xml><?xml version="1.0" encoding="utf-8"?>
<ds:datastoreItem xmlns:ds="http://schemas.openxmlformats.org/officeDocument/2006/customXml" ds:itemID="{F3C35CF5-A5BA-4D48-AF19-17DC770E6114}">
  <ds:schemaRefs/>
</ds:datastoreItem>
</file>

<file path=customXml/itemProps18.xml><?xml version="1.0" encoding="utf-8"?>
<ds:datastoreItem xmlns:ds="http://schemas.openxmlformats.org/officeDocument/2006/customXml" ds:itemID="{27A0D480-078F-443B-BCC0-EA00A5004F64}">
  <ds:schemaRefs/>
</ds:datastoreItem>
</file>

<file path=customXml/itemProps19.xml><?xml version="1.0" encoding="utf-8"?>
<ds:datastoreItem xmlns:ds="http://schemas.openxmlformats.org/officeDocument/2006/customXml" ds:itemID="{F4921532-DEE0-4B90-AD8B-23A2660296FC}">
  <ds:schemaRefs>
    <ds:schemaRef ds:uri="http://schemas.microsoft.com/DataMashup"/>
  </ds:schemaRefs>
</ds:datastoreItem>
</file>

<file path=customXml/itemProps2.xml><?xml version="1.0" encoding="utf-8"?>
<ds:datastoreItem xmlns:ds="http://schemas.openxmlformats.org/officeDocument/2006/customXml" ds:itemID="{CCD3A5AF-2893-4291-B555-C717464C40AD}">
  <ds:schemaRefs/>
</ds:datastoreItem>
</file>

<file path=customXml/itemProps20.xml><?xml version="1.0" encoding="utf-8"?>
<ds:datastoreItem xmlns:ds="http://schemas.openxmlformats.org/officeDocument/2006/customXml" ds:itemID="{ECCB200E-643A-4E76-81F8-C465B50A8B38}">
  <ds:schemaRefs/>
</ds:datastoreItem>
</file>

<file path=customXml/itemProps3.xml><?xml version="1.0" encoding="utf-8"?>
<ds:datastoreItem xmlns:ds="http://schemas.openxmlformats.org/officeDocument/2006/customXml" ds:itemID="{FCA57CBB-28EC-4982-AFAF-9B387C3BE0E6}">
  <ds:schemaRefs/>
</ds:datastoreItem>
</file>

<file path=customXml/itemProps4.xml><?xml version="1.0" encoding="utf-8"?>
<ds:datastoreItem xmlns:ds="http://schemas.openxmlformats.org/officeDocument/2006/customXml" ds:itemID="{F2823E89-5CDA-4CEE-B9D5-F9266552F8FB}">
  <ds:schemaRefs/>
</ds:datastoreItem>
</file>

<file path=customXml/itemProps5.xml><?xml version="1.0" encoding="utf-8"?>
<ds:datastoreItem xmlns:ds="http://schemas.openxmlformats.org/officeDocument/2006/customXml" ds:itemID="{5EE294F2-258E-4E0D-B218-73AEC2E47E44}">
  <ds:schemaRefs/>
</ds:datastoreItem>
</file>

<file path=customXml/itemProps6.xml><?xml version="1.0" encoding="utf-8"?>
<ds:datastoreItem xmlns:ds="http://schemas.openxmlformats.org/officeDocument/2006/customXml" ds:itemID="{86955DB2-0680-46BC-80D5-720F56B62804}">
  <ds:schemaRefs/>
</ds:datastoreItem>
</file>

<file path=customXml/itemProps7.xml><?xml version="1.0" encoding="utf-8"?>
<ds:datastoreItem xmlns:ds="http://schemas.openxmlformats.org/officeDocument/2006/customXml" ds:itemID="{70AE0262-6823-4759-AB5C-AF35D25A43C6}">
  <ds:schemaRefs/>
</ds:datastoreItem>
</file>

<file path=customXml/itemProps8.xml><?xml version="1.0" encoding="utf-8"?>
<ds:datastoreItem xmlns:ds="http://schemas.openxmlformats.org/officeDocument/2006/customXml" ds:itemID="{21195304-3B8B-456B-B7C4-5C4E4D0CC825}">
  <ds:schemaRefs/>
</ds:datastoreItem>
</file>

<file path=customXml/itemProps9.xml><?xml version="1.0" encoding="utf-8"?>
<ds:datastoreItem xmlns:ds="http://schemas.openxmlformats.org/officeDocument/2006/customXml" ds:itemID="{0E9FC110-B1F0-40F1-91BA-CA80C1C1FC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abdelrahman192335@fci.bu.edu.eg</dc:creator>
  <cp:lastModifiedBy>abdelrahman192335@fci.bu.edu.eg</cp:lastModifiedBy>
  <dcterms:created xsi:type="dcterms:W3CDTF">2024-03-31T12:15:57Z</dcterms:created>
  <dcterms:modified xsi:type="dcterms:W3CDTF">2024-04-13T22:20:05Z</dcterms:modified>
</cp:coreProperties>
</file>