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lGohary\Desktop\"/>
    </mc:Choice>
  </mc:AlternateContent>
  <xr:revisionPtr revIDLastSave="0" documentId="13_ncr:1_{E56E5D1C-1D11-40F7-A391-569E8AE60AA1}" xr6:coauthVersionLast="47" xr6:coauthVersionMax="47" xr10:uidLastSave="{00000000-0000-0000-0000-000000000000}"/>
  <bookViews>
    <workbookView xWindow="-120" yWindow="-120" windowWidth="29040" windowHeight="15720" xr2:uid="{D4600125-2D91-416E-AA85-AFB01B4B72D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2" i="1" l="1"/>
  <c r="P41" i="1"/>
  <c r="O41" i="1"/>
  <c r="N41" i="1"/>
  <c r="M41" i="1"/>
  <c r="L41" i="1"/>
  <c r="K41" i="1"/>
  <c r="J41" i="1"/>
  <c r="I41" i="1"/>
  <c r="H41" i="1"/>
  <c r="G41" i="1"/>
  <c r="F41" i="1"/>
  <c r="E41" i="1"/>
  <c r="L38" i="1"/>
  <c r="M37" i="1"/>
  <c r="N37" i="1" s="1"/>
  <c r="E37" i="1"/>
  <c r="E38" i="1" s="1"/>
  <c r="Q34" i="1"/>
  <c r="Q33" i="1"/>
  <c r="Q32" i="1"/>
  <c r="Q31" i="1"/>
  <c r="Q30" i="1" s="1"/>
  <c r="E30" i="1"/>
  <c r="F30" i="1" s="1"/>
  <c r="G30" i="1" s="1"/>
  <c r="H30" i="1" s="1"/>
  <c r="I30" i="1" s="1"/>
  <c r="J30" i="1" s="1"/>
  <c r="K30" i="1" s="1"/>
  <c r="L30" i="1" s="1"/>
  <c r="Q29" i="1"/>
  <c r="Q28" i="1"/>
  <c r="Q25" i="1" s="1"/>
  <c r="Q27" i="1"/>
  <c r="Q26" i="1"/>
  <c r="M25" i="1"/>
  <c r="N25" i="1" s="1"/>
  <c r="E25" i="1"/>
  <c r="Q20" i="1"/>
  <c r="P19" i="1"/>
  <c r="O19" i="1"/>
  <c r="N19" i="1"/>
  <c r="M19" i="1"/>
  <c r="L19" i="1"/>
  <c r="K19" i="1"/>
  <c r="J19" i="1"/>
  <c r="I19" i="1"/>
  <c r="H19" i="1"/>
  <c r="G19" i="1"/>
  <c r="F19" i="1"/>
  <c r="E19" i="1"/>
  <c r="L16" i="1"/>
  <c r="M15" i="1"/>
  <c r="M16" i="1" s="1"/>
  <c r="E15" i="1"/>
  <c r="F15" i="1" s="1"/>
  <c r="Q12" i="1"/>
  <c r="Q11" i="1"/>
  <c r="Q10" i="1"/>
  <c r="Q9" i="1"/>
  <c r="E8" i="1"/>
  <c r="F8" i="1" s="1"/>
  <c r="G8" i="1" s="1"/>
  <c r="H8" i="1" s="1"/>
  <c r="I8" i="1" s="1"/>
  <c r="J8" i="1" s="1"/>
  <c r="K8" i="1" s="1"/>
  <c r="L8" i="1" s="1"/>
  <c r="Q7" i="1"/>
  <c r="Q6" i="1"/>
  <c r="Q5" i="1"/>
  <c r="Q4" i="1"/>
  <c r="M3" i="1"/>
  <c r="E3" i="1"/>
  <c r="E13" i="1" l="1"/>
  <c r="Q8" i="1"/>
  <c r="Q35" i="1"/>
  <c r="Q3" i="1"/>
  <c r="Q13" i="1" s="1"/>
  <c r="F37" i="1"/>
  <c r="M38" i="1"/>
  <c r="E35" i="1"/>
  <c r="O25" i="1"/>
  <c r="L13" i="1"/>
  <c r="M8" i="1"/>
  <c r="N8" i="1" s="1"/>
  <c r="O8" i="1" s="1"/>
  <c r="P8" i="1" s="1"/>
  <c r="G15" i="1"/>
  <c r="F16" i="1"/>
  <c r="O37" i="1"/>
  <c r="N38" i="1"/>
  <c r="M30" i="1"/>
  <c r="L35" i="1"/>
  <c r="F3" i="1"/>
  <c r="N15" i="1"/>
  <c r="N3" i="1"/>
  <c r="E16" i="1"/>
  <c r="F25" i="1"/>
  <c r="G37" i="1" l="1"/>
  <c r="F38" i="1"/>
  <c r="F13" i="1"/>
  <c r="G3" i="1"/>
  <c r="M13" i="1"/>
  <c r="G25" i="1"/>
  <c r="F35" i="1"/>
  <c r="N13" i="1"/>
  <c r="O3" i="1"/>
  <c r="N16" i="1"/>
  <c r="O15" i="1"/>
  <c r="N30" i="1"/>
  <c r="M35" i="1"/>
  <c r="P37" i="1"/>
  <c r="P38" i="1" s="1"/>
  <c r="O38" i="1"/>
  <c r="H15" i="1"/>
  <c r="G16" i="1"/>
  <c r="P25" i="1"/>
  <c r="H37" i="1" l="1"/>
  <c r="G38" i="1"/>
  <c r="H16" i="1"/>
  <c r="I15" i="1"/>
  <c r="O30" i="1"/>
  <c r="N35" i="1"/>
  <c r="H25" i="1"/>
  <c r="G35" i="1"/>
  <c r="O16" i="1"/>
  <c r="P15" i="1"/>
  <c r="P16" i="1" s="1"/>
  <c r="O13" i="1"/>
  <c r="P3" i="1"/>
  <c r="P13" i="1" s="1"/>
  <c r="G13" i="1"/>
  <c r="H3" i="1"/>
  <c r="H38" i="1" l="1"/>
  <c r="I37" i="1"/>
  <c r="H13" i="1"/>
  <c r="I3" i="1"/>
  <c r="I25" i="1"/>
  <c r="H35" i="1"/>
  <c r="P30" i="1"/>
  <c r="P35" i="1" s="1"/>
  <c r="O35" i="1"/>
  <c r="I16" i="1"/>
  <c r="J15" i="1"/>
  <c r="J37" i="1" l="1"/>
  <c r="I38" i="1"/>
  <c r="I13" i="1"/>
  <c r="J3" i="1"/>
  <c r="J16" i="1"/>
  <c r="K15" i="1"/>
  <c r="K16" i="1" s="1"/>
  <c r="J25" i="1"/>
  <c r="I35" i="1"/>
  <c r="K37" i="1" l="1"/>
  <c r="K38" i="1" s="1"/>
  <c r="J38" i="1"/>
  <c r="K25" i="1"/>
  <c r="K35" i="1" s="1"/>
  <c r="J35" i="1"/>
  <c r="J13" i="1"/>
  <c r="K3" i="1"/>
  <c r="K13" i="1" s="1"/>
</calcChain>
</file>

<file path=xl/sharedStrings.xml><?xml version="1.0" encoding="utf-8"?>
<sst xmlns="http://schemas.openxmlformats.org/spreadsheetml/2006/main" count="94" uniqueCount="47">
  <si>
    <t>EGYPT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</si>
  <si>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</si>
  <si>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</si>
  <si>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</si>
  <si>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</si>
  <si>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</si>
  <si>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</si>
  <si>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</si>
  <si>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</si>
  <si>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</si>
  <si>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</si>
  <si>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</si>
  <si>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</si>
  <si>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Total</t>
  </si>
  <si>
    <t>Disease 1</t>
  </si>
  <si>
    <t>Disease 2</t>
  </si>
  <si>
    <t>TOTAL pts - on ttt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</si>
  <si>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</si>
  <si>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</si>
  <si>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</si>
  <si>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</si>
  <si>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</si>
  <si>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</si>
  <si>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</si>
  <si>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</si>
  <si>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</si>
  <si>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</si>
  <si>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</si>
  <si>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</si>
  <si>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Consumption</t>
  </si>
  <si>
    <t>drugA Stock</t>
  </si>
  <si>
    <t>drugA coverage</t>
  </si>
  <si>
    <t>drugA Consumption ACT Unit</t>
  </si>
  <si>
    <t xml:space="preserve">drugA PY ACT Consumption </t>
  </si>
  <si>
    <t>Consumption growth vs PY</t>
  </si>
  <si>
    <t>drugA imported goods</t>
  </si>
  <si>
    <t>KSA</t>
  </si>
  <si>
    <t>Disease1 Current Cases</t>
  </si>
  <si>
    <t>Disease1 New</t>
  </si>
  <si>
    <t xml:space="preserve">Disease1 In process </t>
  </si>
  <si>
    <t>Disease1  Drop out</t>
  </si>
  <si>
    <t>Disease1 Prospected</t>
  </si>
  <si>
    <t>Disease2 Current Cases</t>
  </si>
  <si>
    <t>Disease2 New</t>
  </si>
  <si>
    <t xml:space="preserve">Disease2 In process </t>
  </si>
  <si>
    <t>Disease2 Drop out</t>
  </si>
  <si>
    <t>Disease2 Prospected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</si>
</sst>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&quot;-&quot;yy"/>
    <numFmt numFmtId="165" formatCode="_(* #,##0_);_(* \(#,##0\);_(* &quot;-&quot;??_);_(@_)"/>
  </numFmts>
  <fonts count="7" x14ac:knownFonts="1">
    <font>
      <sz val="12"/>
      <color indexed="8"/>
      <name val="Calibri"/>
    </font>
    <font>
      <b/>
      <sz val="12"/>
      <color indexed="8"/>
      <name val="Calibri"/>
      <family val="2"/>
    </font>
    <font>
      <b/>
      <sz val="14"/>
      <color indexed="9"/>
      <name val="Calibri"/>
      <family val="2"/>
    </font>
    <font>
      <b/>
      <sz val="18"/>
      <color indexed="9"/>
      <name val="Calibri"/>
      <family val="2"/>
    </font>
    <font>
      <b/>
      <sz val="14"/>
      <color theme="1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8080"/>
        <bgColor indexed="64"/>
      </patternFill>
    </fill>
    <fill>
      <patternFill patternType="solid">
        <fgColor rgb="FFF9B1F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4">
    <xf numFmtId="0" fontId="0" fillId="0" borderId="0" applyNumberFormat="0" applyFill="0" applyBorder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Border="1"/>
    <xf numFmtId="49" fontId="2" fillId="2" borderId="0" xfId="0" applyNumberFormat="1" applyFont="1" applyFill="1" applyBorder="1"/>
    <xf numFmtId="0" fontId="1" fillId="3" borderId="0" xfId="0" applyNumberFormat="1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 textRotation="90"/>
    </xf>
    <xf numFmtId="0" fontId="1" fillId="4" borderId="1" xfId="0" applyNumberFormat="1" applyFont="1" applyFill="1" applyBorder="1"/>
    <xf numFmtId="164" fontId="2" fillId="4" borderId="2" xfId="0" applyNumberFormat="1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49" fontId="2" fillId="5" borderId="1" xfId="0" applyNumberFormat="1" applyFont="1" applyFill="1" applyBorder="1"/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6" borderId="2" xfId="0" applyNumberFormat="1" applyFont="1" applyFill="1" applyBorder="1" applyAlignment="1" applyProtection="1">
      <alignment vertical="center"/>
      <protection locked="0"/>
    </xf>
    <xf numFmtId="49" fontId="2" fillId="5" borderId="5" xfId="0" applyNumberFormat="1" applyFont="1" applyFill="1" applyBorder="1"/>
    <xf numFmtId="0" fontId="1" fillId="2" borderId="5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 applyProtection="1">
      <alignment vertical="center"/>
      <protection locked="0"/>
    </xf>
    <xf numFmtId="49" fontId="2" fillId="2" borderId="4" xfId="0" applyNumberFormat="1" applyFont="1" applyFill="1" applyBorder="1"/>
    <xf numFmtId="0" fontId="1" fillId="2" borderId="4" xfId="0" applyNumberFormat="1" applyFont="1" applyFill="1" applyBorder="1" applyAlignment="1">
      <alignment vertical="center"/>
    </xf>
    <xf numFmtId="49" fontId="4" fillId="7" borderId="6" xfId="0" applyNumberFormat="1" applyFont="1" applyFill="1" applyBorder="1" applyAlignment="1">
      <alignment vertical="center"/>
    </xf>
    <xf numFmtId="165" fontId="6" fillId="7" borderId="7" xfId="1" applyNumberFormat="1" applyFont="1" applyFill="1" applyBorder="1" applyAlignment="1" applyProtection="1">
      <alignment vertical="center"/>
      <protection locked="0"/>
    </xf>
    <xf numFmtId="165" fontId="6" fillId="7" borderId="7" xfId="1" applyNumberFormat="1" applyFont="1" applyFill="1" applyBorder="1" applyAlignment="1">
      <alignment vertical="center"/>
    </xf>
    <xf numFmtId="165" fontId="1" fillId="2" borderId="8" xfId="1" applyNumberFormat="1" applyFont="1" applyFill="1" applyBorder="1" applyAlignment="1">
      <alignment vertical="center"/>
    </xf>
    <xf numFmtId="0" fontId="1" fillId="2" borderId="0" xfId="0" applyFont="1" applyFill="1" applyBorder="1"/>
    <xf numFmtId="49" fontId="2" fillId="8" borderId="1" xfId="0" applyNumberFormat="1" applyFont="1" applyFill="1" applyBorder="1" applyAlignment="1">
      <alignment vertical="center"/>
    </xf>
    <xf numFmtId="165" fontId="1" fillId="2" borderId="2" xfId="1" applyNumberFormat="1" applyFont="1" applyFill="1" applyBorder="1" applyAlignment="1" applyProtection="1">
      <alignment vertical="center"/>
      <protection locked="0"/>
    </xf>
    <xf numFmtId="165" fontId="1" fillId="2" borderId="2" xfId="1" applyNumberFormat="1" applyFont="1" applyFill="1" applyBorder="1" applyAlignment="1">
      <alignment vertical="center"/>
    </xf>
    <xf numFmtId="165" fontId="1" fillId="2" borderId="3" xfId="1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0" fontId="6" fillId="9" borderId="2" xfId="0" applyNumberFormat="1" applyFont="1" applyFill="1" applyBorder="1" applyAlignment="1" applyProtection="1">
      <alignment vertical="center"/>
      <protection locked="0"/>
    </xf>
    <xf numFmtId="165" fontId="6" fillId="9" borderId="2" xfId="1" applyNumberFormat="1" applyFont="1" applyFill="1" applyBorder="1" applyAlignment="1" applyProtection="1">
      <alignment vertical="center"/>
      <protection locked="0"/>
    </xf>
    <xf numFmtId="165" fontId="1" fillId="6" borderId="2" xfId="1" applyNumberFormat="1" applyFont="1" applyFill="1" applyBorder="1" applyAlignment="1" applyProtection="1">
      <alignment vertical="center"/>
      <protection locked="0"/>
    </xf>
    <xf numFmtId="9" fontId="1" fillId="2" borderId="2" xfId="2" applyFont="1" applyFill="1" applyBorder="1" applyAlignment="1">
      <alignment vertical="center"/>
    </xf>
    <xf numFmtId="49" fontId="4" fillId="10" borderId="1" xfId="0" applyNumberFormat="1" applyFont="1" applyFill="1" applyBorder="1" applyAlignment="1">
      <alignment vertical="center"/>
    </xf>
    <xf numFmtId="165" fontId="6" fillId="10" borderId="2" xfId="1" applyNumberFormat="1" applyFont="1" applyFill="1" applyBorder="1" applyAlignment="1" applyProtection="1">
      <alignment vertical="center"/>
      <protection locked="0"/>
    </xf>
    <xf numFmtId="165" fontId="6" fillId="10" borderId="2" xfId="3" applyNumberFormat="1" applyFont="1" applyFill="1" applyBorder="1" applyAlignment="1" applyProtection="1">
      <alignment vertical="center"/>
      <protection locked="0"/>
    </xf>
    <xf numFmtId="165" fontId="1" fillId="2" borderId="3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 textRotation="90"/>
    </xf>
    <xf numFmtId="165" fontId="1" fillId="2" borderId="9" xfId="1" applyNumberFormat="1" applyFont="1" applyFill="1" applyBorder="1" applyAlignment="1">
      <alignment vertical="center"/>
    </xf>
    <xf numFmtId="9" fontId="1" fillId="2" borderId="9" xfId="2" applyFont="1" applyFill="1" applyBorder="1" applyAlignment="1">
      <alignment vertical="center"/>
    </xf>
    <xf numFmtId="165" fontId="1" fillId="2" borderId="0" xfId="1" applyNumberFormat="1" applyFont="1" applyFill="1" applyBorder="1" applyAlignment="1">
      <alignment vertical="center"/>
    </xf>
    <xf numFmtId="0" fontId="1" fillId="0" borderId="0" xfId="0" applyNumberFormat="1" applyFont="1" applyBorder="1"/>
    <xf numFmtId="0" fontId="1" fillId="0" borderId="0" xfId="0" applyNumberFormat="1" applyFont="1"/>
    <xf numFmtId="49" fontId="3" fillId="4" borderId="0" xfId="0" applyNumberFormat="1" applyFont="1" applyFill="1" applyBorder="1" applyAlignment="1">
      <alignment horizontal="center" vertical="center" textRotation="90"/>
    </xf>
  </cellXfs>
  <cellStyles count="4">
    <cellStyle name="Comma" xfId="1" builtinId="3"/>
    <cellStyle name="Comma 2" xfId="3" xr:uid="{6DD0E6FC-C428-4244-9A31-FFFB834FD7BC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7F7D-C38E-44BA-824B-27614A97EE20}">
  <sheetPr>
    <tabColor rgb="FFFFFF00"/>
  </sheetPr>
  <dimension ref="A1:Q42"/>
  <sheetViews>
    <sheetView tabSelected="1" zoomScale="70" zoomScaleNormal="70" workbookViewId="0">
      <selection activeCell="D2" sqref="D2:Q2"/>
    </sheetView>
  </sheetViews>
  <sheetFormatPr defaultColWidth="11" defaultRowHeight="15.95" customHeight="1" x14ac:dyDescent="0.25"/>
  <cols>
    <col min="1" max="1" width="11" style="1"/>
    <col min="2" max="2" width="9.375" style="42" customWidth="1"/>
    <col min="3" max="3" width="38.375" style="42" bestFit="1" customWidth="1"/>
    <col min="4" max="4" width="10.625" style="42" bestFit="1" customWidth="1"/>
    <col min="5" max="5" width="10.875" style="42" bestFit="1" customWidth="1"/>
    <col min="6" max="16" width="10.125" style="42" customWidth="1"/>
    <col min="17" max="17" width="11" style="41" customWidth="1"/>
    <col min="18" max="16384" width="11" style="2"/>
  </cols>
  <sheetData>
    <row r="1" spans="1:17" ht="18.95" customHeight="1" x14ac:dyDescent="0.3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.95" customHeight="1" x14ac:dyDescent="0.25">
      <c r="A2" s="43" t="s">
        <v>0</v>
      </c>
      <c r="B2" s="5"/>
      <c r="C2" s="6"/>
      <c r="D2" s="7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</v>
      </c>
      <c r="Q2" s="9" t="s">
        <v>13</v>
      </c>
    </row>
    <row r="3" spans="1:17" ht="18.95" customHeight="1" x14ac:dyDescent="0.3">
      <c r="A3" s="43"/>
      <c r="B3" s="43" t="s">
        <v>14</v>
      </c>
      <c r="C3" s="10" t="s">
        <v>37</v>
      </c>
      <c r="D3" s="13">
        <v>0</v>
      </c>
      <c r="E3" s="11">
        <f>SUM(D3,E4)-E6</f>
        <v>6</v>
      </c>
      <c r="F3" s="11">
        <f t="shared" ref="F3:P3" si="0">SUM(E3,F4)-F6</f>
        <v>7</v>
      </c>
      <c r="G3" s="11">
        <f t="shared" si="0"/>
        <v>10</v>
      </c>
      <c r="H3" s="11">
        <f t="shared" si="0"/>
        <v>14</v>
      </c>
      <c r="I3" s="11">
        <f t="shared" si="0"/>
        <v>17</v>
      </c>
      <c r="J3" s="11">
        <f t="shared" si="0"/>
        <v>26</v>
      </c>
      <c r="K3" s="11">
        <f t="shared" si="0"/>
        <v>35</v>
      </c>
      <c r="L3" s="11">
        <v>1</v>
      </c>
      <c r="M3" s="11">
        <f t="shared" si="0"/>
        <v>5</v>
      </c>
      <c r="N3" s="11">
        <f t="shared" si="0"/>
        <v>11</v>
      </c>
      <c r="O3" s="11">
        <f t="shared" si="0"/>
        <v>19</v>
      </c>
      <c r="P3" s="11">
        <f t="shared" si="0"/>
        <v>23</v>
      </c>
      <c r="Q3" s="12">
        <f>SUM(D3,Q4)-Q6</f>
        <v>60</v>
      </c>
    </row>
    <row r="4" spans="1:17" ht="18.95" customHeight="1" x14ac:dyDescent="0.3">
      <c r="A4" s="43"/>
      <c r="B4" s="43"/>
      <c r="C4" s="10" t="s">
        <v>38</v>
      </c>
      <c r="D4" s="11"/>
      <c r="E4" s="13">
        <v>8</v>
      </c>
      <c r="F4" s="13">
        <v>4</v>
      </c>
      <c r="G4" s="13">
        <v>4</v>
      </c>
      <c r="H4" s="13">
        <v>5</v>
      </c>
      <c r="I4" s="13">
        <v>3</v>
      </c>
      <c r="J4" s="13">
        <v>9</v>
      </c>
      <c r="K4" s="13">
        <v>9</v>
      </c>
      <c r="L4" s="13">
        <v>4</v>
      </c>
      <c r="M4" s="13">
        <v>5</v>
      </c>
      <c r="N4" s="13">
        <v>7</v>
      </c>
      <c r="O4" s="13">
        <v>10</v>
      </c>
      <c r="P4" s="13">
        <v>7</v>
      </c>
      <c r="Q4" s="12">
        <f>SUM(E4:P4)</f>
        <v>75</v>
      </c>
    </row>
    <row r="5" spans="1:17" ht="18.95" customHeight="1" x14ac:dyDescent="0.3">
      <c r="A5" s="43"/>
      <c r="B5" s="43"/>
      <c r="C5" s="10" t="s">
        <v>39</v>
      </c>
      <c r="D5" s="11"/>
      <c r="E5" s="13">
        <v>9</v>
      </c>
      <c r="F5" s="13">
        <v>10</v>
      </c>
      <c r="G5" s="13">
        <v>9</v>
      </c>
      <c r="H5" s="13">
        <v>1</v>
      </c>
      <c r="I5" s="13">
        <v>1</v>
      </c>
      <c r="J5" s="13">
        <v>9</v>
      </c>
      <c r="K5" s="13">
        <v>7</v>
      </c>
      <c r="L5" s="13">
        <v>1</v>
      </c>
      <c r="M5" s="13">
        <v>1</v>
      </c>
      <c r="N5" s="13">
        <v>4</v>
      </c>
      <c r="O5" s="13">
        <v>2</v>
      </c>
      <c r="P5" s="13">
        <v>2</v>
      </c>
      <c r="Q5" s="12">
        <f>SUM(E5:P5)</f>
        <v>56</v>
      </c>
    </row>
    <row r="6" spans="1:17" ht="18.95" customHeight="1" x14ac:dyDescent="0.3">
      <c r="A6" s="43"/>
      <c r="B6" s="43"/>
      <c r="C6" s="10" t="s">
        <v>40</v>
      </c>
      <c r="D6" s="11"/>
      <c r="E6" s="13">
        <v>2</v>
      </c>
      <c r="F6" s="13">
        <v>3</v>
      </c>
      <c r="G6" s="13">
        <v>1</v>
      </c>
      <c r="H6" s="13">
        <v>1</v>
      </c>
      <c r="I6" s="13">
        <v>0</v>
      </c>
      <c r="J6" s="13">
        <v>0</v>
      </c>
      <c r="K6" s="13">
        <v>0</v>
      </c>
      <c r="L6" s="13">
        <v>1</v>
      </c>
      <c r="M6" s="13">
        <v>1</v>
      </c>
      <c r="N6" s="13">
        <v>1</v>
      </c>
      <c r="O6" s="13">
        <v>2</v>
      </c>
      <c r="P6" s="13">
        <v>3</v>
      </c>
      <c r="Q6" s="12">
        <f>SUM(E6:P6)</f>
        <v>15</v>
      </c>
    </row>
    <row r="7" spans="1:17" ht="18.95" customHeight="1" x14ac:dyDescent="0.3">
      <c r="A7" s="43"/>
      <c r="B7" s="43"/>
      <c r="C7" s="10" t="s">
        <v>41</v>
      </c>
      <c r="D7" s="11"/>
      <c r="E7" s="13">
        <v>2</v>
      </c>
      <c r="F7" s="13">
        <v>1</v>
      </c>
      <c r="G7" s="13">
        <v>5</v>
      </c>
      <c r="H7" s="13">
        <v>4</v>
      </c>
      <c r="I7" s="13">
        <v>4</v>
      </c>
      <c r="J7" s="13">
        <v>3</v>
      </c>
      <c r="K7" s="13">
        <v>1</v>
      </c>
      <c r="L7" s="13">
        <v>1</v>
      </c>
      <c r="M7" s="13">
        <v>4</v>
      </c>
      <c r="N7" s="13">
        <v>3</v>
      </c>
      <c r="O7" s="13">
        <v>10</v>
      </c>
      <c r="P7" s="13">
        <v>7</v>
      </c>
      <c r="Q7" s="12">
        <f>SUM(E7:P7)</f>
        <v>45</v>
      </c>
    </row>
    <row r="8" spans="1:17" ht="18.95" customHeight="1" x14ac:dyDescent="0.3">
      <c r="A8" s="43"/>
      <c r="B8" s="43" t="s">
        <v>15</v>
      </c>
      <c r="C8" s="10" t="s">
        <v>42</v>
      </c>
      <c r="D8" s="13">
        <v>0</v>
      </c>
      <c r="E8" s="11">
        <f t="shared" ref="E8:P8" si="1">SUM(D8,E9)-E11</f>
        <v>-1</v>
      </c>
      <c r="F8" s="11">
        <f t="shared" si="1"/>
        <v>5</v>
      </c>
      <c r="G8" s="11">
        <f t="shared" si="1"/>
        <v>14</v>
      </c>
      <c r="H8" s="11">
        <f t="shared" si="1"/>
        <v>15</v>
      </c>
      <c r="I8" s="11">
        <f t="shared" si="1"/>
        <v>25</v>
      </c>
      <c r="J8" s="11">
        <f t="shared" si="1"/>
        <v>32</v>
      </c>
      <c r="K8" s="11">
        <f t="shared" si="1"/>
        <v>37</v>
      </c>
      <c r="L8" s="11">
        <f t="shared" si="1"/>
        <v>43</v>
      </c>
      <c r="M8" s="11">
        <f t="shared" si="1"/>
        <v>50</v>
      </c>
      <c r="N8" s="11">
        <f t="shared" si="1"/>
        <v>55</v>
      </c>
      <c r="O8" s="11">
        <f t="shared" si="1"/>
        <v>56</v>
      </c>
      <c r="P8" s="11">
        <f t="shared" si="1"/>
        <v>55</v>
      </c>
      <c r="Q8" s="12">
        <f>SUM(D8,Q9)-Q11</f>
        <v>55</v>
      </c>
    </row>
    <row r="9" spans="1:17" ht="18.95" customHeight="1" x14ac:dyDescent="0.3">
      <c r="A9" s="43"/>
      <c r="B9" s="43"/>
      <c r="C9" s="10" t="s">
        <v>43</v>
      </c>
      <c r="D9" s="11"/>
      <c r="E9" s="13">
        <v>1</v>
      </c>
      <c r="F9" s="13">
        <v>9</v>
      </c>
      <c r="G9" s="13">
        <v>10</v>
      </c>
      <c r="H9" s="13">
        <v>2</v>
      </c>
      <c r="I9" s="13">
        <v>10</v>
      </c>
      <c r="J9" s="13">
        <v>7</v>
      </c>
      <c r="K9" s="13">
        <v>5</v>
      </c>
      <c r="L9" s="13">
        <v>7</v>
      </c>
      <c r="M9" s="13">
        <v>8</v>
      </c>
      <c r="N9" s="13">
        <v>6</v>
      </c>
      <c r="O9" s="13">
        <v>3</v>
      </c>
      <c r="P9" s="13">
        <v>2</v>
      </c>
      <c r="Q9" s="12">
        <f>SUM(E9:P9)</f>
        <v>70</v>
      </c>
    </row>
    <row r="10" spans="1:17" ht="18.95" customHeight="1" x14ac:dyDescent="0.3">
      <c r="A10" s="43"/>
      <c r="B10" s="43"/>
      <c r="C10" s="10" t="s">
        <v>44</v>
      </c>
      <c r="D10" s="11"/>
      <c r="E10" s="13">
        <v>1</v>
      </c>
      <c r="F10" s="13">
        <v>2</v>
      </c>
      <c r="G10" s="13">
        <v>2</v>
      </c>
      <c r="H10" s="13">
        <v>6</v>
      </c>
      <c r="I10" s="13">
        <v>5</v>
      </c>
      <c r="J10" s="13">
        <v>9</v>
      </c>
      <c r="K10" s="13">
        <v>4</v>
      </c>
      <c r="L10" s="13">
        <v>2</v>
      </c>
      <c r="M10" s="13">
        <v>3</v>
      </c>
      <c r="N10" s="13">
        <v>8</v>
      </c>
      <c r="O10" s="13">
        <v>3</v>
      </c>
      <c r="P10" s="13">
        <v>4</v>
      </c>
      <c r="Q10" s="12">
        <f>SUM(E10:P10)</f>
        <v>49</v>
      </c>
    </row>
    <row r="11" spans="1:17" ht="18.95" customHeight="1" x14ac:dyDescent="0.3">
      <c r="A11" s="43"/>
      <c r="B11" s="43"/>
      <c r="C11" s="10" t="s">
        <v>45</v>
      </c>
      <c r="D11" s="11"/>
      <c r="E11" s="13">
        <v>2</v>
      </c>
      <c r="F11" s="13">
        <v>3</v>
      </c>
      <c r="G11" s="13">
        <v>1</v>
      </c>
      <c r="H11" s="13">
        <v>1</v>
      </c>
      <c r="I11" s="13">
        <v>0</v>
      </c>
      <c r="J11" s="13">
        <v>0</v>
      </c>
      <c r="K11" s="13">
        <v>0</v>
      </c>
      <c r="L11" s="13">
        <v>1</v>
      </c>
      <c r="M11" s="13">
        <v>1</v>
      </c>
      <c r="N11" s="13">
        <v>1</v>
      </c>
      <c r="O11" s="13">
        <v>2</v>
      </c>
      <c r="P11" s="13">
        <v>3</v>
      </c>
      <c r="Q11" s="12">
        <f>SUM(E11:P11)</f>
        <v>15</v>
      </c>
    </row>
    <row r="12" spans="1:17" ht="18.95" customHeight="1" x14ac:dyDescent="0.3">
      <c r="A12" s="43"/>
      <c r="B12" s="43"/>
      <c r="C12" s="10" t="s">
        <v>46</v>
      </c>
      <c r="D12" s="11"/>
      <c r="E12" s="13">
        <v>7</v>
      </c>
      <c r="F12" s="13">
        <v>2</v>
      </c>
      <c r="G12" s="13">
        <v>5</v>
      </c>
      <c r="H12" s="13">
        <v>10</v>
      </c>
      <c r="I12" s="13">
        <v>9</v>
      </c>
      <c r="J12" s="13">
        <v>3</v>
      </c>
      <c r="K12" s="13">
        <v>9</v>
      </c>
      <c r="L12" s="13">
        <v>3</v>
      </c>
      <c r="M12" s="13">
        <v>3</v>
      </c>
      <c r="N12" s="13">
        <v>7</v>
      </c>
      <c r="O12" s="13">
        <v>7</v>
      </c>
      <c r="P12" s="13">
        <v>6</v>
      </c>
      <c r="Q12" s="12">
        <f>SUM(E12:P12)</f>
        <v>71</v>
      </c>
    </row>
    <row r="13" spans="1:17" ht="20.100000000000001" customHeight="1" x14ac:dyDescent="0.3">
      <c r="A13" s="43"/>
      <c r="B13" s="43"/>
      <c r="C13" s="14" t="s">
        <v>16</v>
      </c>
      <c r="D13" s="15"/>
      <c r="E13" s="16">
        <f>E3+E8</f>
        <v>5</v>
      </c>
      <c r="F13" s="16">
        <f>F3+F8</f>
        <v>12</v>
      </c>
      <c r="G13" s="16">
        <f>G3+G8</f>
        <v>24</v>
      </c>
      <c r="H13" s="16">
        <f>H3+H8</f>
        <v>29</v>
      </c>
      <c r="I13" s="16">
        <f>I3+I8</f>
        <v>42</v>
      </c>
      <c r="J13" s="16">
        <f>J3+J8</f>
        <v>58</v>
      </c>
      <c r="K13" s="16">
        <f>K3+K8</f>
        <v>72</v>
      </c>
      <c r="L13" s="16">
        <f>L3+L8</f>
        <v>44</v>
      </c>
      <c r="M13" s="16">
        <f>M3+M8</f>
        <v>55</v>
      </c>
      <c r="N13" s="16">
        <f>N3+N8</f>
        <v>66</v>
      </c>
      <c r="O13" s="16">
        <f>O3+O8</f>
        <v>75</v>
      </c>
      <c r="P13" s="16">
        <f>P3+P8</f>
        <v>78</v>
      </c>
      <c r="Q13" s="16">
        <f>Q3+Q8</f>
        <v>115</v>
      </c>
    </row>
    <row r="14" spans="1:17" ht="20.100000000000001" customHeight="1" x14ac:dyDescent="0.3">
      <c r="A14" s="43"/>
      <c r="B14" s="5"/>
      <c r="C14" s="17"/>
      <c r="D14" s="18"/>
      <c r="E14" s="18" t="s">
        <v>17</v>
      </c>
      <c r="F14" s="18" t="s">
        <v>18</v>
      </c>
      <c r="G14" s="18" t="s">
        <v>19</v>
      </c>
      <c r="H14" s="18" t="s">
        <v>20</v>
      </c>
      <c r="I14" s="18" t="s">
        <v>21</v>
      </c>
      <c r="J14" s="18" t="s">
        <v>22</v>
      </c>
      <c r="K14" s="18" t="s">
        <v>23</v>
      </c>
      <c r="L14" s="18" t="s">
        <v>24</v>
      </c>
      <c r="M14" s="18" t="s">
        <v>25</v>
      </c>
      <c r="N14" s="18" t="s">
        <v>26</v>
      </c>
      <c r="O14" s="18" t="s">
        <v>27</v>
      </c>
      <c r="P14" s="18" t="s">
        <v>28</v>
      </c>
      <c r="Q14" s="18"/>
    </row>
    <row r="15" spans="1:17" s="23" customFormat="1" ht="19.5" customHeight="1" x14ac:dyDescent="0.25">
      <c r="A15" s="43"/>
      <c r="B15" s="43" t="s">
        <v>29</v>
      </c>
      <c r="C15" s="19" t="s">
        <v>30</v>
      </c>
      <c r="D15" s="20">
        <v>3</v>
      </c>
      <c r="E15" s="21">
        <f t="shared" ref="E15:P15" si="2">(D15+E20)-E17</f>
        <v>21</v>
      </c>
      <c r="F15" s="21">
        <f t="shared" si="2"/>
        <v>21</v>
      </c>
      <c r="G15" s="21">
        <f t="shared" si="2"/>
        <v>26</v>
      </c>
      <c r="H15" s="21">
        <f t="shared" si="2"/>
        <v>27</v>
      </c>
      <c r="I15" s="21">
        <f t="shared" si="2"/>
        <v>55</v>
      </c>
      <c r="J15" s="21">
        <f t="shared" si="2"/>
        <v>75</v>
      </c>
      <c r="K15" s="21">
        <f t="shared" si="2"/>
        <v>78</v>
      </c>
      <c r="L15" s="21">
        <v>2</v>
      </c>
      <c r="M15" s="21">
        <f t="shared" si="2"/>
        <v>6</v>
      </c>
      <c r="N15" s="21">
        <f t="shared" si="2"/>
        <v>23</v>
      </c>
      <c r="O15" s="21">
        <f t="shared" si="2"/>
        <v>22</v>
      </c>
      <c r="P15" s="21">
        <f t="shared" si="2"/>
        <v>23</v>
      </c>
      <c r="Q15" s="22"/>
    </row>
    <row r="16" spans="1:17" s="23" customFormat="1" ht="20.100000000000001" customHeight="1" x14ac:dyDescent="0.25">
      <c r="A16" s="43"/>
      <c r="B16" s="43"/>
      <c r="C16" s="24" t="s">
        <v>31</v>
      </c>
      <c r="D16" s="25"/>
      <c r="E16" s="26">
        <f>E15/E17</f>
        <v>3</v>
      </c>
      <c r="F16" s="26">
        <f t="shared" ref="F16:P16" si="3">F15/F17</f>
        <v>1.4</v>
      </c>
      <c r="G16" s="26">
        <f t="shared" si="3"/>
        <v>5.2</v>
      </c>
      <c r="H16" s="26">
        <f t="shared" si="3"/>
        <v>1.9285714285714286</v>
      </c>
      <c r="I16" s="26">
        <f t="shared" si="3"/>
        <v>4.583333333333333</v>
      </c>
      <c r="J16" s="26">
        <f t="shared" si="3"/>
        <v>7.5</v>
      </c>
      <c r="K16" s="26">
        <f t="shared" si="3"/>
        <v>11.142857142857142</v>
      </c>
      <c r="L16" s="26">
        <f t="shared" si="3"/>
        <v>0.15384615384615385</v>
      </c>
      <c r="M16" s="26">
        <f t="shared" si="3"/>
        <v>1</v>
      </c>
      <c r="N16" s="26">
        <f t="shared" si="3"/>
        <v>1.7692307692307692</v>
      </c>
      <c r="O16" s="26">
        <f t="shared" si="3"/>
        <v>2</v>
      </c>
      <c r="P16" s="26">
        <f t="shared" si="3"/>
        <v>2.5555555555555554</v>
      </c>
      <c r="Q16" s="27"/>
    </row>
    <row r="17" spans="1:17" ht="24" customHeight="1" x14ac:dyDescent="0.25">
      <c r="A17" s="43"/>
      <c r="B17" s="43"/>
      <c r="C17" s="28" t="s">
        <v>32</v>
      </c>
      <c r="D17" s="29"/>
      <c r="E17" s="30">
        <v>7</v>
      </c>
      <c r="F17" s="30">
        <v>15</v>
      </c>
      <c r="G17" s="30">
        <v>5</v>
      </c>
      <c r="H17" s="30">
        <v>14</v>
      </c>
      <c r="I17" s="30">
        <v>12</v>
      </c>
      <c r="J17" s="30">
        <v>10</v>
      </c>
      <c r="K17" s="30">
        <v>7</v>
      </c>
      <c r="L17" s="30">
        <v>13</v>
      </c>
      <c r="M17" s="30">
        <v>6</v>
      </c>
      <c r="N17" s="30">
        <v>13</v>
      </c>
      <c r="O17" s="30">
        <v>11</v>
      </c>
      <c r="P17" s="30">
        <v>9</v>
      </c>
      <c r="Q17" s="12"/>
    </row>
    <row r="18" spans="1:17" ht="18.95" customHeight="1" x14ac:dyDescent="0.25">
      <c r="A18" s="43"/>
      <c r="B18" s="43"/>
      <c r="C18" s="24" t="s">
        <v>33</v>
      </c>
      <c r="D18" s="25"/>
      <c r="E18" s="31">
        <v>4.1999999999999993</v>
      </c>
      <c r="F18" s="31">
        <v>9</v>
      </c>
      <c r="G18" s="31">
        <v>3</v>
      </c>
      <c r="H18" s="31">
        <v>8.3999999999999986</v>
      </c>
      <c r="I18" s="31">
        <v>7.1999999999999993</v>
      </c>
      <c r="J18" s="31">
        <v>6</v>
      </c>
      <c r="K18" s="31">
        <v>4.1999999999999993</v>
      </c>
      <c r="L18" s="31">
        <v>7.8</v>
      </c>
      <c r="M18" s="31">
        <v>3.5999999999999996</v>
      </c>
      <c r="N18" s="31">
        <v>7.8</v>
      </c>
      <c r="O18" s="31">
        <v>6.6</v>
      </c>
      <c r="P18" s="31">
        <v>5.4</v>
      </c>
      <c r="Q18" s="27"/>
    </row>
    <row r="19" spans="1:17" ht="18.95" customHeight="1" x14ac:dyDescent="0.25">
      <c r="A19" s="43"/>
      <c r="B19" s="43"/>
      <c r="C19" s="24" t="s">
        <v>34</v>
      </c>
      <c r="D19" s="26"/>
      <c r="E19" s="32">
        <f>(E17/E18)-1</f>
        <v>0.66666666666666696</v>
      </c>
      <c r="F19" s="32">
        <f t="shared" ref="F19:P19" si="4">(F17/F18)-1</f>
        <v>0.66666666666666674</v>
      </c>
      <c r="G19" s="32">
        <f t="shared" si="4"/>
        <v>0.66666666666666674</v>
      </c>
      <c r="H19" s="32">
        <f t="shared" si="4"/>
        <v>0.66666666666666696</v>
      </c>
      <c r="I19" s="32">
        <f t="shared" si="4"/>
        <v>0.66666666666666674</v>
      </c>
      <c r="J19" s="32">
        <f t="shared" si="4"/>
        <v>0.66666666666666674</v>
      </c>
      <c r="K19" s="32">
        <f t="shared" si="4"/>
        <v>0.66666666666666696</v>
      </c>
      <c r="L19" s="32">
        <f t="shared" si="4"/>
        <v>0.66666666666666674</v>
      </c>
      <c r="M19" s="32">
        <f t="shared" si="4"/>
        <v>0.66666666666666674</v>
      </c>
      <c r="N19" s="32">
        <f t="shared" si="4"/>
        <v>0.66666666666666674</v>
      </c>
      <c r="O19" s="32">
        <f t="shared" si="4"/>
        <v>0.66666666666666674</v>
      </c>
      <c r="P19" s="32">
        <f t="shared" si="4"/>
        <v>0.66666666666666652</v>
      </c>
      <c r="Q19" s="27"/>
    </row>
    <row r="20" spans="1:17" ht="18.95" customHeight="1" x14ac:dyDescent="0.25">
      <c r="A20" s="43"/>
      <c r="B20" s="43"/>
      <c r="C20" s="33" t="s">
        <v>35</v>
      </c>
      <c r="D20" s="34"/>
      <c r="E20" s="35">
        <v>25</v>
      </c>
      <c r="F20" s="35">
        <v>15</v>
      </c>
      <c r="G20" s="35">
        <v>10</v>
      </c>
      <c r="H20" s="35">
        <v>15</v>
      </c>
      <c r="I20" s="35">
        <v>40</v>
      </c>
      <c r="J20" s="35">
        <v>30</v>
      </c>
      <c r="K20" s="35">
        <v>10</v>
      </c>
      <c r="L20" s="35">
        <v>10</v>
      </c>
      <c r="M20" s="35">
        <v>10</v>
      </c>
      <c r="N20" s="35">
        <v>30</v>
      </c>
      <c r="O20" s="35">
        <v>10</v>
      </c>
      <c r="P20" s="35">
        <v>10</v>
      </c>
      <c r="Q20" s="36">
        <f>SUM(E20:P20)</f>
        <v>215</v>
      </c>
    </row>
    <row r="21" spans="1:17" ht="18.95" customHeight="1" x14ac:dyDescent="0.3">
      <c r="B21" s="37"/>
      <c r="C21" s="3"/>
      <c r="D21" s="38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7" ht="15.95" customHeight="1" x14ac:dyDescent="0.25">
      <c r="B22" s="41"/>
      <c r="C22" s="41"/>
    </row>
    <row r="24" spans="1:17" ht="15.95" customHeight="1" x14ac:dyDescent="0.25">
      <c r="A24" s="43" t="s">
        <v>36</v>
      </c>
      <c r="B24" s="5"/>
      <c r="C24" s="6"/>
      <c r="D24" s="7" t="s">
        <v>1</v>
      </c>
      <c r="E24" s="8" t="s">
        <v>2</v>
      </c>
      <c r="F24" s="8" t="s">
        <v>3</v>
      </c>
      <c r="G24" s="8" t="s">
        <v>4</v>
      </c>
      <c r="H24" s="8" t="s">
        <v>5</v>
      </c>
      <c r="I24" s="8" t="s">
        <v>6</v>
      </c>
      <c r="J24" s="8" t="s">
        <v>7</v>
      </c>
      <c r="K24" s="8" t="s">
        <v>8</v>
      </c>
      <c r="L24" s="8" t="s">
        <v>9</v>
      </c>
      <c r="M24" s="8" t="s">
        <v>10</v>
      </c>
      <c r="N24" s="8" t="s">
        <v>11</v>
      </c>
      <c r="O24" s="8" t="s">
        <v>12</v>
      </c>
      <c r="P24" s="8" t="s">
        <v>1</v>
      </c>
      <c r="Q24" s="9" t="s">
        <v>13</v>
      </c>
    </row>
    <row r="25" spans="1:17" ht="15.95" customHeight="1" x14ac:dyDescent="0.3">
      <c r="A25" s="43"/>
      <c r="B25" s="43" t="s">
        <v>14</v>
      </c>
      <c r="C25" s="10" t="s">
        <v>37</v>
      </c>
      <c r="D25" s="13">
        <v>0</v>
      </c>
      <c r="E25" s="11">
        <f>SUM(D25,E26)-E28</f>
        <v>11</v>
      </c>
      <c r="F25" s="11">
        <f t="shared" ref="F25:K25" si="5">SUM(E25,F26)-F28</f>
        <v>24</v>
      </c>
      <c r="G25" s="11">
        <f t="shared" si="5"/>
        <v>35</v>
      </c>
      <c r="H25" s="11">
        <f t="shared" si="5"/>
        <v>47</v>
      </c>
      <c r="I25" s="11">
        <f t="shared" si="5"/>
        <v>60</v>
      </c>
      <c r="J25" s="11">
        <f t="shared" si="5"/>
        <v>79</v>
      </c>
      <c r="K25" s="11">
        <f t="shared" si="5"/>
        <v>91</v>
      </c>
      <c r="L25" s="11">
        <v>1</v>
      </c>
      <c r="M25" s="11">
        <f t="shared" ref="M25:P25" si="6">SUM(L25,M26)-M28</f>
        <v>13</v>
      </c>
      <c r="N25" s="11">
        <f t="shared" si="6"/>
        <v>28</v>
      </c>
      <c r="O25" s="11">
        <f t="shared" si="6"/>
        <v>43</v>
      </c>
      <c r="P25" s="11">
        <f t="shared" si="6"/>
        <v>51</v>
      </c>
      <c r="Q25" s="12">
        <f>SUM(D25,Q26)-Q28</f>
        <v>150</v>
      </c>
    </row>
    <row r="26" spans="1:17" ht="15.95" customHeight="1" x14ac:dyDescent="0.3">
      <c r="A26" s="43"/>
      <c r="B26" s="43"/>
      <c r="C26" s="10" t="s">
        <v>38</v>
      </c>
      <c r="D26" s="11"/>
      <c r="E26" s="13">
        <v>15</v>
      </c>
      <c r="F26" s="13">
        <v>17</v>
      </c>
      <c r="G26" s="13">
        <v>12</v>
      </c>
      <c r="H26" s="13">
        <v>17</v>
      </c>
      <c r="I26" s="13">
        <v>16</v>
      </c>
      <c r="J26" s="13">
        <v>20</v>
      </c>
      <c r="K26" s="13">
        <v>15</v>
      </c>
      <c r="L26" s="13">
        <v>10</v>
      </c>
      <c r="M26" s="13">
        <v>15</v>
      </c>
      <c r="N26" s="13">
        <v>18</v>
      </c>
      <c r="O26" s="13">
        <v>17</v>
      </c>
      <c r="P26" s="13">
        <v>12</v>
      </c>
      <c r="Q26" s="12">
        <f>SUM(E26:P26)</f>
        <v>184</v>
      </c>
    </row>
    <row r="27" spans="1:17" ht="15.95" customHeight="1" x14ac:dyDescent="0.3">
      <c r="A27" s="43"/>
      <c r="B27" s="43"/>
      <c r="C27" s="10" t="s">
        <v>39</v>
      </c>
      <c r="D27" s="11"/>
      <c r="E27" s="13">
        <v>15</v>
      </c>
      <c r="F27" s="13">
        <v>15</v>
      </c>
      <c r="G27" s="13">
        <v>11</v>
      </c>
      <c r="H27" s="13">
        <v>17</v>
      </c>
      <c r="I27" s="13">
        <v>10</v>
      </c>
      <c r="J27" s="13">
        <v>17</v>
      </c>
      <c r="K27" s="13">
        <v>18</v>
      </c>
      <c r="L27" s="13">
        <v>15</v>
      </c>
      <c r="M27" s="13">
        <v>18</v>
      </c>
      <c r="N27" s="13">
        <v>17</v>
      </c>
      <c r="O27" s="13">
        <v>10</v>
      </c>
      <c r="P27" s="13">
        <v>15</v>
      </c>
      <c r="Q27" s="12">
        <f>SUM(E27:P27)</f>
        <v>178</v>
      </c>
    </row>
    <row r="28" spans="1:17" ht="15.95" customHeight="1" x14ac:dyDescent="0.3">
      <c r="A28" s="43"/>
      <c r="B28" s="43"/>
      <c r="C28" s="10" t="s">
        <v>40</v>
      </c>
      <c r="D28" s="11"/>
      <c r="E28" s="13">
        <v>4</v>
      </c>
      <c r="F28" s="13">
        <v>4</v>
      </c>
      <c r="G28" s="13">
        <v>1</v>
      </c>
      <c r="H28" s="13">
        <v>5</v>
      </c>
      <c r="I28" s="13">
        <v>3</v>
      </c>
      <c r="J28" s="13">
        <v>1</v>
      </c>
      <c r="K28" s="13">
        <v>3</v>
      </c>
      <c r="L28" s="13">
        <v>1</v>
      </c>
      <c r="M28" s="13">
        <v>3</v>
      </c>
      <c r="N28" s="13">
        <v>3</v>
      </c>
      <c r="O28" s="13">
        <v>2</v>
      </c>
      <c r="P28" s="13">
        <v>4</v>
      </c>
      <c r="Q28" s="12">
        <f>SUM(E28:P28)</f>
        <v>34</v>
      </c>
    </row>
    <row r="29" spans="1:17" ht="15.95" customHeight="1" x14ac:dyDescent="0.3">
      <c r="A29" s="43"/>
      <c r="B29" s="43"/>
      <c r="C29" s="10" t="s">
        <v>41</v>
      </c>
      <c r="D29" s="11"/>
      <c r="E29" s="13">
        <v>11</v>
      </c>
      <c r="F29" s="13">
        <v>18</v>
      </c>
      <c r="G29" s="13">
        <v>18</v>
      </c>
      <c r="H29" s="13">
        <v>20</v>
      </c>
      <c r="I29" s="13">
        <v>12</v>
      </c>
      <c r="J29" s="13">
        <v>18</v>
      </c>
      <c r="K29" s="13">
        <v>16</v>
      </c>
      <c r="L29" s="13">
        <v>17</v>
      </c>
      <c r="M29" s="13">
        <v>15</v>
      </c>
      <c r="N29" s="13">
        <v>15</v>
      </c>
      <c r="O29" s="13">
        <v>17</v>
      </c>
      <c r="P29" s="13">
        <v>17</v>
      </c>
      <c r="Q29" s="12">
        <f>SUM(E29:P29)</f>
        <v>194</v>
      </c>
    </row>
    <row r="30" spans="1:17" ht="15.95" customHeight="1" x14ac:dyDescent="0.3">
      <c r="A30" s="43"/>
      <c r="B30" s="43" t="s">
        <v>15</v>
      </c>
      <c r="C30" s="10" t="s">
        <v>42</v>
      </c>
      <c r="D30" s="13">
        <v>0</v>
      </c>
      <c r="E30" s="11">
        <f t="shared" ref="E30:P30" si="7">SUM(D30,E31)-E33</f>
        <v>9</v>
      </c>
      <c r="F30" s="11">
        <f t="shared" si="7"/>
        <v>15</v>
      </c>
      <c r="G30" s="11">
        <f t="shared" si="7"/>
        <v>24</v>
      </c>
      <c r="H30" s="11">
        <f t="shared" si="7"/>
        <v>32</v>
      </c>
      <c r="I30" s="11">
        <f t="shared" si="7"/>
        <v>41</v>
      </c>
      <c r="J30" s="11">
        <f t="shared" si="7"/>
        <v>55</v>
      </c>
      <c r="K30" s="11">
        <f t="shared" si="7"/>
        <v>62</v>
      </c>
      <c r="L30" s="11">
        <f t="shared" si="7"/>
        <v>76</v>
      </c>
      <c r="M30" s="11">
        <f t="shared" si="7"/>
        <v>87</v>
      </c>
      <c r="N30" s="11">
        <f t="shared" si="7"/>
        <v>98</v>
      </c>
      <c r="O30" s="11">
        <f t="shared" si="7"/>
        <v>108</v>
      </c>
      <c r="P30" s="11">
        <f t="shared" si="7"/>
        <v>117</v>
      </c>
      <c r="Q30" s="12">
        <f>SUM(D30,Q31)-Q33</f>
        <v>117</v>
      </c>
    </row>
    <row r="31" spans="1:17" ht="15.95" customHeight="1" x14ac:dyDescent="0.3">
      <c r="A31" s="43"/>
      <c r="B31" s="43"/>
      <c r="C31" s="10" t="s">
        <v>43</v>
      </c>
      <c r="D31" s="11"/>
      <c r="E31" s="13">
        <v>13</v>
      </c>
      <c r="F31" s="13">
        <v>10</v>
      </c>
      <c r="G31" s="13">
        <v>10</v>
      </c>
      <c r="H31" s="13">
        <v>13</v>
      </c>
      <c r="I31" s="13">
        <v>12</v>
      </c>
      <c r="J31" s="13">
        <v>15</v>
      </c>
      <c r="K31" s="13">
        <v>10</v>
      </c>
      <c r="L31" s="13">
        <v>15</v>
      </c>
      <c r="M31" s="13">
        <v>14</v>
      </c>
      <c r="N31" s="13">
        <v>14</v>
      </c>
      <c r="O31" s="13">
        <v>12</v>
      </c>
      <c r="P31" s="13">
        <v>13</v>
      </c>
      <c r="Q31" s="12">
        <f>SUM(E31:P31)</f>
        <v>151</v>
      </c>
    </row>
    <row r="32" spans="1:17" ht="15.95" customHeight="1" x14ac:dyDescent="0.3">
      <c r="A32" s="43"/>
      <c r="B32" s="43"/>
      <c r="C32" s="10" t="s">
        <v>44</v>
      </c>
      <c r="D32" s="11"/>
      <c r="E32" s="13">
        <v>13</v>
      </c>
      <c r="F32" s="13">
        <v>10</v>
      </c>
      <c r="G32" s="13">
        <v>12</v>
      </c>
      <c r="H32" s="13">
        <v>11</v>
      </c>
      <c r="I32" s="13">
        <v>15</v>
      </c>
      <c r="J32" s="13">
        <v>12</v>
      </c>
      <c r="K32" s="13">
        <v>11</v>
      </c>
      <c r="L32" s="13">
        <v>10</v>
      </c>
      <c r="M32" s="13">
        <v>13</v>
      </c>
      <c r="N32" s="13">
        <v>14</v>
      </c>
      <c r="O32" s="13">
        <v>10</v>
      </c>
      <c r="P32" s="13">
        <v>14</v>
      </c>
      <c r="Q32" s="12">
        <f>SUM(E32:P32)</f>
        <v>145</v>
      </c>
    </row>
    <row r="33" spans="1:17" ht="15.95" customHeight="1" x14ac:dyDescent="0.3">
      <c r="A33" s="43"/>
      <c r="B33" s="43"/>
      <c r="C33" s="10" t="s">
        <v>45</v>
      </c>
      <c r="D33" s="11"/>
      <c r="E33" s="13">
        <v>4</v>
      </c>
      <c r="F33" s="13">
        <v>4</v>
      </c>
      <c r="G33" s="13">
        <v>1</v>
      </c>
      <c r="H33" s="13">
        <v>5</v>
      </c>
      <c r="I33" s="13">
        <v>3</v>
      </c>
      <c r="J33" s="13">
        <v>1</v>
      </c>
      <c r="K33" s="13">
        <v>3</v>
      </c>
      <c r="L33" s="13">
        <v>1</v>
      </c>
      <c r="M33" s="13">
        <v>3</v>
      </c>
      <c r="N33" s="13">
        <v>3</v>
      </c>
      <c r="O33" s="13">
        <v>2</v>
      </c>
      <c r="P33" s="13">
        <v>4</v>
      </c>
      <c r="Q33" s="12">
        <f>SUM(E33:P33)</f>
        <v>34</v>
      </c>
    </row>
    <row r="34" spans="1:17" ht="15.95" customHeight="1" x14ac:dyDescent="0.3">
      <c r="A34" s="43"/>
      <c r="B34" s="43"/>
      <c r="C34" s="10" t="s">
        <v>46</v>
      </c>
      <c r="D34" s="11"/>
      <c r="E34" s="13">
        <v>11</v>
      </c>
      <c r="F34" s="13">
        <v>11</v>
      </c>
      <c r="G34" s="13">
        <v>13</v>
      </c>
      <c r="H34" s="13">
        <v>15</v>
      </c>
      <c r="I34" s="13">
        <v>11</v>
      </c>
      <c r="J34" s="13">
        <v>13</v>
      </c>
      <c r="K34" s="13">
        <v>15</v>
      </c>
      <c r="L34" s="13">
        <v>10</v>
      </c>
      <c r="M34" s="13">
        <v>15</v>
      </c>
      <c r="N34" s="13">
        <v>14</v>
      </c>
      <c r="O34" s="13">
        <v>15</v>
      </c>
      <c r="P34" s="13">
        <v>10</v>
      </c>
      <c r="Q34" s="12">
        <f>SUM(E34:P34)</f>
        <v>153</v>
      </c>
    </row>
    <row r="35" spans="1:17" ht="15.95" customHeight="1" x14ac:dyDescent="0.3">
      <c r="A35" s="43"/>
      <c r="B35" s="43"/>
      <c r="C35" s="14" t="s">
        <v>16</v>
      </c>
      <c r="D35" s="15"/>
      <c r="E35" s="16">
        <f>E25+E30</f>
        <v>20</v>
      </c>
      <c r="F35" s="16">
        <f>F25+F30</f>
        <v>39</v>
      </c>
      <c r="G35" s="16">
        <f>G25+G30</f>
        <v>59</v>
      </c>
      <c r="H35" s="16">
        <f>H25+H30</f>
        <v>79</v>
      </c>
      <c r="I35" s="16">
        <f>I25+I30</f>
        <v>101</v>
      </c>
      <c r="J35" s="16">
        <f>J25+J30</f>
        <v>134</v>
      </c>
      <c r="K35" s="16">
        <f>K25+K30</f>
        <v>153</v>
      </c>
      <c r="L35" s="16">
        <f>L25+L30</f>
        <v>77</v>
      </c>
      <c r="M35" s="16">
        <f>M25+M30</f>
        <v>100</v>
      </c>
      <c r="N35" s="16">
        <f>N25+N30</f>
        <v>126</v>
      </c>
      <c r="O35" s="16">
        <f>O25+O30</f>
        <v>151</v>
      </c>
      <c r="P35" s="16">
        <f>P25+P30</f>
        <v>168</v>
      </c>
      <c r="Q35" s="16">
        <f>Q25+Q30</f>
        <v>267</v>
      </c>
    </row>
    <row r="36" spans="1:17" ht="15.95" customHeight="1" x14ac:dyDescent="0.3">
      <c r="A36" s="43"/>
      <c r="B36" s="5"/>
      <c r="C36" s="17"/>
      <c r="D36" s="18"/>
      <c r="E36" s="18" t="s">
        <v>17</v>
      </c>
      <c r="F36" s="18" t="s">
        <v>18</v>
      </c>
      <c r="G36" s="18" t="s">
        <v>19</v>
      </c>
      <c r="H36" s="18" t="s">
        <v>20</v>
      </c>
      <c r="I36" s="18" t="s">
        <v>21</v>
      </c>
      <c r="J36" s="18" t="s">
        <v>22</v>
      </c>
      <c r="K36" s="18" t="s">
        <v>23</v>
      </c>
      <c r="L36" s="18" t="s">
        <v>24</v>
      </c>
      <c r="M36" s="18" t="s">
        <v>25</v>
      </c>
      <c r="N36" s="18" t="s">
        <v>26</v>
      </c>
      <c r="O36" s="18" t="s">
        <v>27</v>
      </c>
      <c r="P36" s="18" t="s">
        <v>28</v>
      </c>
      <c r="Q36" s="18"/>
    </row>
    <row r="37" spans="1:17" ht="15.95" customHeight="1" x14ac:dyDescent="0.25">
      <c r="A37" s="43"/>
      <c r="B37" s="43" t="s">
        <v>29</v>
      </c>
      <c r="C37" s="19" t="s">
        <v>30</v>
      </c>
      <c r="D37" s="20">
        <v>3</v>
      </c>
      <c r="E37" s="21">
        <f t="shared" ref="E37:K37" si="8">(D37+E42)-E39</f>
        <v>8</v>
      </c>
      <c r="F37" s="21">
        <f t="shared" si="8"/>
        <v>14</v>
      </c>
      <c r="G37" s="21">
        <f t="shared" si="8"/>
        <v>4</v>
      </c>
      <c r="H37" s="21">
        <f t="shared" si="8"/>
        <v>8</v>
      </c>
      <c r="I37" s="21">
        <f t="shared" si="8"/>
        <v>29</v>
      </c>
      <c r="J37" s="21">
        <f t="shared" si="8"/>
        <v>24</v>
      </c>
      <c r="K37" s="21">
        <f t="shared" si="8"/>
        <v>15</v>
      </c>
      <c r="L37" s="21">
        <v>2</v>
      </c>
      <c r="M37" s="21">
        <f t="shared" ref="M37:P37" si="9">(L37+M42)-M39</f>
        <v>23</v>
      </c>
      <c r="N37" s="21">
        <f t="shared" si="9"/>
        <v>16</v>
      </c>
      <c r="O37" s="21">
        <f t="shared" si="9"/>
        <v>16</v>
      </c>
      <c r="P37" s="21">
        <f t="shared" si="9"/>
        <v>15</v>
      </c>
      <c r="Q37" s="22"/>
    </row>
    <row r="38" spans="1:17" ht="15.95" customHeight="1" x14ac:dyDescent="0.25">
      <c r="A38" s="43"/>
      <c r="B38" s="43"/>
      <c r="C38" s="24" t="s">
        <v>31</v>
      </c>
      <c r="D38" s="25"/>
      <c r="E38" s="26">
        <f>E37/E39</f>
        <v>0.4</v>
      </c>
      <c r="F38" s="26">
        <f t="shared" ref="F38:P38" si="10">F37/F39</f>
        <v>1.5555555555555556</v>
      </c>
      <c r="G38" s="26">
        <f t="shared" si="10"/>
        <v>0.2</v>
      </c>
      <c r="H38" s="26">
        <f t="shared" si="10"/>
        <v>0.5</v>
      </c>
      <c r="I38" s="26">
        <f t="shared" si="10"/>
        <v>3.2222222222222223</v>
      </c>
      <c r="J38" s="26">
        <f t="shared" si="10"/>
        <v>4.8</v>
      </c>
      <c r="K38" s="26">
        <f t="shared" si="10"/>
        <v>0.78947368421052633</v>
      </c>
      <c r="L38" s="26">
        <f t="shared" si="10"/>
        <v>0.1111111111111111</v>
      </c>
      <c r="M38" s="26">
        <f t="shared" si="10"/>
        <v>2.5555555555555554</v>
      </c>
      <c r="N38" s="26">
        <f t="shared" si="10"/>
        <v>0.94117647058823528</v>
      </c>
      <c r="O38" s="26">
        <f t="shared" si="10"/>
        <v>3.2</v>
      </c>
      <c r="P38" s="26">
        <f t="shared" si="10"/>
        <v>0.9375</v>
      </c>
      <c r="Q38" s="27"/>
    </row>
    <row r="39" spans="1:17" ht="15.95" customHeight="1" x14ac:dyDescent="0.25">
      <c r="A39" s="43"/>
      <c r="B39" s="43"/>
      <c r="C39" s="28" t="s">
        <v>32</v>
      </c>
      <c r="D39" s="29"/>
      <c r="E39" s="30">
        <v>20</v>
      </c>
      <c r="F39" s="30">
        <v>9</v>
      </c>
      <c r="G39" s="30">
        <v>20</v>
      </c>
      <c r="H39" s="30">
        <v>16</v>
      </c>
      <c r="I39" s="30">
        <v>9</v>
      </c>
      <c r="J39" s="30">
        <v>5</v>
      </c>
      <c r="K39" s="30">
        <v>19</v>
      </c>
      <c r="L39" s="30">
        <v>18</v>
      </c>
      <c r="M39" s="30">
        <v>9</v>
      </c>
      <c r="N39" s="30">
        <v>17</v>
      </c>
      <c r="O39" s="30">
        <v>5</v>
      </c>
      <c r="P39" s="30">
        <v>16</v>
      </c>
      <c r="Q39" s="12"/>
    </row>
    <row r="40" spans="1:17" ht="15.95" customHeight="1" x14ac:dyDescent="0.25">
      <c r="A40" s="43"/>
      <c r="B40" s="43"/>
      <c r="C40" s="24" t="s">
        <v>33</v>
      </c>
      <c r="D40" s="25"/>
      <c r="E40" s="31">
        <v>10</v>
      </c>
      <c r="F40" s="31">
        <v>9</v>
      </c>
      <c r="G40" s="31">
        <v>5</v>
      </c>
      <c r="H40" s="31">
        <v>8.3999999999999986</v>
      </c>
      <c r="I40" s="31">
        <v>7.1999999999999993</v>
      </c>
      <c r="J40" s="31">
        <v>6</v>
      </c>
      <c r="K40" s="31">
        <v>15</v>
      </c>
      <c r="L40" s="31">
        <v>7.8</v>
      </c>
      <c r="M40" s="31">
        <v>3.5999999999999996</v>
      </c>
      <c r="N40" s="31">
        <v>7.8</v>
      </c>
      <c r="O40" s="31">
        <v>6.6</v>
      </c>
      <c r="P40" s="31">
        <v>5.4</v>
      </c>
      <c r="Q40" s="27"/>
    </row>
    <row r="41" spans="1:17" ht="15.95" customHeight="1" x14ac:dyDescent="0.25">
      <c r="A41" s="43"/>
      <c r="B41" s="43"/>
      <c r="C41" s="24" t="s">
        <v>34</v>
      </c>
      <c r="D41" s="26"/>
      <c r="E41" s="32">
        <f>(E39/E40)-1</f>
        <v>1</v>
      </c>
      <c r="F41" s="32">
        <f t="shared" ref="F41:P41" si="11">(F39/F40)-1</f>
        <v>0</v>
      </c>
      <c r="G41" s="32">
        <f t="shared" si="11"/>
        <v>3</v>
      </c>
      <c r="H41" s="32">
        <f t="shared" si="11"/>
        <v>0.9047619047619051</v>
      </c>
      <c r="I41" s="32">
        <f t="shared" si="11"/>
        <v>0.25000000000000022</v>
      </c>
      <c r="J41" s="32">
        <f t="shared" si="11"/>
        <v>-0.16666666666666663</v>
      </c>
      <c r="K41" s="32">
        <f t="shared" si="11"/>
        <v>0.26666666666666661</v>
      </c>
      <c r="L41" s="32">
        <f t="shared" si="11"/>
        <v>1.3076923076923079</v>
      </c>
      <c r="M41" s="32">
        <f t="shared" si="11"/>
        <v>1.5000000000000004</v>
      </c>
      <c r="N41" s="32">
        <f t="shared" si="11"/>
        <v>1.1794871794871797</v>
      </c>
      <c r="O41" s="32">
        <f t="shared" si="11"/>
        <v>-0.24242424242424243</v>
      </c>
      <c r="P41" s="32">
        <f t="shared" si="11"/>
        <v>1.9629629629629628</v>
      </c>
      <c r="Q41" s="27"/>
    </row>
    <row r="42" spans="1:17" ht="15.95" customHeight="1" x14ac:dyDescent="0.25">
      <c r="A42" s="43"/>
      <c r="B42" s="43"/>
      <c r="C42" s="33" t="s">
        <v>35</v>
      </c>
      <c r="D42" s="34"/>
      <c r="E42" s="35">
        <v>25</v>
      </c>
      <c r="F42" s="35">
        <v>15</v>
      </c>
      <c r="G42" s="35">
        <v>10</v>
      </c>
      <c r="H42" s="35">
        <v>20</v>
      </c>
      <c r="I42" s="35">
        <v>30</v>
      </c>
      <c r="J42" s="35">
        <v>0</v>
      </c>
      <c r="K42" s="35">
        <v>10</v>
      </c>
      <c r="L42" s="35">
        <v>10</v>
      </c>
      <c r="M42" s="35">
        <v>30</v>
      </c>
      <c r="N42" s="35">
        <v>10</v>
      </c>
      <c r="O42" s="35">
        <v>5</v>
      </c>
      <c r="P42" s="35">
        <v>15</v>
      </c>
      <c r="Q42" s="36">
        <f>SUM(E42:P42)</f>
        <v>180</v>
      </c>
    </row>
  </sheetData>
  <mergeCells count="8">
    <mergeCell ref="A2:A20"/>
    <mergeCell ref="B3:B7"/>
    <mergeCell ref="B15:B20"/>
    <mergeCell ref="B8:B13"/>
    <mergeCell ref="A24:A42"/>
    <mergeCell ref="B25:B29"/>
    <mergeCell ref="B37:B42"/>
    <mergeCell ref="B30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ElGohary</dc:creator>
  <cp:lastModifiedBy>Mohamed ElGohary</cp:lastModifiedBy>
  <dcterms:created xsi:type="dcterms:W3CDTF">2025-02-21T17:36:29Z</dcterms:created>
  <dcterms:modified xsi:type="dcterms:W3CDTF">2025-02-21T17:55:59Z</dcterms:modified>
</cp:coreProperties>
</file>