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ourses            how to learn\Excel\Udacity\"/>
    </mc:Choice>
  </mc:AlternateContent>
  <xr:revisionPtr revIDLastSave="0" documentId="13_ncr:1_{48194783-8430-40DA-A1E4-7DC6F7E4435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K31" i="1"/>
  <c r="L31" i="1"/>
  <c r="J32" i="1"/>
  <c r="K32" i="1"/>
  <c r="L32" i="1"/>
  <c r="K30" i="1"/>
  <c r="L30" i="1"/>
  <c r="J30" i="1"/>
  <c r="F33" i="1"/>
  <c r="G33" i="1"/>
  <c r="H33" i="1"/>
  <c r="I33" i="1"/>
  <c r="E33" i="1"/>
  <c r="L29" i="1"/>
  <c r="K29" i="1"/>
  <c r="J29" i="1"/>
  <c r="I29" i="1"/>
  <c r="H29" i="1"/>
  <c r="G29" i="1"/>
  <c r="F29" i="1"/>
  <c r="E29" i="1"/>
  <c r="L22" i="1"/>
  <c r="K22" i="1"/>
  <c r="J22" i="1"/>
  <c r="I22" i="1"/>
  <c r="H22" i="1"/>
  <c r="G22" i="1"/>
  <c r="F22" i="1"/>
  <c r="E22" i="1"/>
  <c r="D14" i="1"/>
  <c r="D23" i="1" s="1"/>
  <c r="I13" i="1"/>
  <c r="H13" i="1"/>
  <c r="G13" i="1"/>
  <c r="F13" i="1"/>
  <c r="E13" i="1"/>
  <c r="D16" i="1"/>
  <c r="D25" i="1" s="1"/>
  <c r="D15" i="1"/>
  <c r="D24" i="1" s="1"/>
  <c r="B8" i="1"/>
  <c r="J33" i="1" l="1"/>
  <c r="K33" i="1"/>
  <c r="L33" i="1"/>
</calcChain>
</file>

<file path=xl/sharedStrings.xml><?xml version="1.0" encoding="utf-8"?>
<sst xmlns="http://schemas.openxmlformats.org/spreadsheetml/2006/main" count="38" uniqueCount="24">
  <si>
    <t>Key Seller Assumptions &amp; KPIs</t>
  </si>
  <si>
    <t># Opportunities Closed by Sales Person (Annually)</t>
  </si>
  <si>
    <t>Avg Units per Oppty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</si>
  <si>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</si>
  <si>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</si>
  <si>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</si>
  <si>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</si>
  <si>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</si>
  <si>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</si>
  <si>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</si>
  <si>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</si>
  <si>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</si>
  <si>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</si>
  <si>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</si>
  <si>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</si>
  <si>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</si>
  <si>
    <t>ADD 30 days to today's date</t>
  </si>
  <si>
    <t>ADD 60 days to today's date</t>
  </si>
  <si>
    <t>ADD 90 days to today's date</t>
  </si>
  <si>
    <t>ADD PROJECTED RAMP DATE</t>
  </si>
  <si>
    <t>Create Schedule</t>
  </si>
  <si>
    <t>Enter Formula</t>
  </si>
  <si>
    <t>COMPLETE PROJECTED BOOKINGS SCHEDULE</t>
  </si>
  <si>
    <t>Avg PricePerUnit/mo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</si>
</sst>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7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Border="1" applyAlignment="1"/>
    <xf numFmtId="0" fontId="4" fillId="0" borderId="0" xfId="0" applyFont="1" applyAlignment="1">
      <alignment wrapText="1"/>
    </xf>
    <xf numFmtId="164" fontId="3" fillId="2" borderId="0" xfId="0" applyNumberFormat="1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/>
    <xf numFmtId="14" fontId="7" fillId="0" borderId="0" xfId="0" applyNumberFormat="1" applyFont="1" applyAlignment="1">
      <alignment horizontal="center" wrapText="1"/>
    </xf>
    <xf numFmtId="14" fontId="7" fillId="0" borderId="0" xfId="0" applyNumberFormat="1" applyFont="1" applyAlignment="1">
      <alignment horizontal="left"/>
    </xf>
    <xf numFmtId="14" fontId="7" fillId="2" borderId="0" xfId="0" applyNumberFormat="1" applyFont="1" applyFill="1" applyAlignment="1">
      <alignment horizontal="center" wrapText="1"/>
    </xf>
    <xf numFmtId="14" fontId="7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 wrapText="1"/>
    </xf>
    <xf numFmtId="14" fontId="1" fillId="0" borderId="0" xfId="0" applyNumberFormat="1" applyFont="1" applyAlignment="1">
      <alignment horizontal="right"/>
    </xf>
    <xf numFmtId="167" fontId="6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9"/>
  <sheetViews>
    <sheetView tabSelected="1" zoomScaleNormal="100" workbookViewId="0">
      <selection activeCell="D14" sqref="D14"/>
    </sheetView>
  </sheetViews>
  <sheetFormatPr defaultColWidth="14.44140625" defaultRowHeight="14.4" x14ac:dyDescent="0.3"/>
  <cols>
    <col min="1" max="1" width="36.5546875" style="14" customWidth="1"/>
    <col min="2" max="2" width="14.44140625" style="14"/>
    <col min="3" max="4" width="14.44140625" style="3"/>
    <col min="5" max="9" width="9.109375" style="3" bestFit="1" customWidth="1"/>
    <col min="10" max="12" width="12.88671875" style="3" customWidth="1"/>
    <col min="13" max="16384" width="14.44140625" style="3"/>
  </cols>
  <sheetData>
    <row r="1" spans="1:25" ht="15.75" customHeight="1" x14ac:dyDescent="0.3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3">
      <c r="A2" s="4" t="s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3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47.55" customHeight="1" x14ac:dyDescent="0.3">
      <c r="A4" s="1" t="s">
        <v>1</v>
      </c>
      <c r="B4" s="5">
        <v>53</v>
      </c>
      <c r="C4" s="6"/>
      <c r="D4" s="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47.55" customHeight="1" x14ac:dyDescent="0.3">
      <c r="A5" s="1" t="s">
        <v>23</v>
      </c>
      <c r="B5" s="8">
        <v>250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25.05" customHeight="1" x14ac:dyDescent="0.3">
      <c r="A6" s="7" t="s">
        <v>2</v>
      </c>
      <c r="B6" s="5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39" customHeight="1" x14ac:dyDescent="0.3">
      <c r="A7" s="1" t="s">
        <v>3</v>
      </c>
      <c r="B7" s="5">
        <v>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81" customHeight="1" x14ac:dyDescent="0.3">
      <c r="A8" s="1" t="s">
        <v>4</v>
      </c>
      <c r="B8" s="9">
        <f>B5*B6*B7</f>
        <v>336000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3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3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3">
      <c r="A11" s="4" t="s">
        <v>5</v>
      </c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3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5.05" customHeight="1" x14ac:dyDescent="0.3">
      <c r="A13" s="10" t="s">
        <v>6</v>
      </c>
      <c r="B13" s="10" t="s">
        <v>7</v>
      </c>
      <c r="C13" s="18" t="s">
        <v>20</v>
      </c>
      <c r="D13" s="10" t="s">
        <v>7</v>
      </c>
      <c r="E13" s="11">
        <f ca="1">EOMONTH(TODAY(),0)</f>
        <v>44620</v>
      </c>
      <c r="F13" s="11">
        <f ca="1">EOMONTH(TODAY(),1)</f>
        <v>44651</v>
      </c>
      <c r="G13" s="11">
        <f ca="1">EOMONTH(TODAY(),2)</f>
        <v>44681</v>
      </c>
      <c r="H13" s="11">
        <f ca="1">EOMONTH(TODAY(),3)</f>
        <v>44712</v>
      </c>
      <c r="I13" s="11">
        <f ca="1">EOMONTH(TODAY(),4)</f>
        <v>44742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1.95" customHeight="1" x14ac:dyDescent="0.3">
      <c r="A14" s="1" t="s">
        <v>8</v>
      </c>
      <c r="B14" s="19" t="s">
        <v>16</v>
      </c>
      <c r="C14" s="15" t="s">
        <v>21</v>
      </c>
      <c r="D14" s="20">
        <f ca="1">TODAY()+30</f>
        <v>44641</v>
      </c>
      <c r="E14" s="21">
        <v>0</v>
      </c>
      <c r="F14" s="21">
        <v>1</v>
      </c>
      <c r="G14" s="2">
        <v>1</v>
      </c>
      <c r="H14" s="2">
        <v>1</v>
      </c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30.45" customHeight="1" x14ac:dyDescent="0.3">
      <c r="A15" s="1" t="s">
        <v>9</v>
      </c>
      <c r="B15" s="19" t="s">
        <v>17</v>
      </c>
      <c r="C15" s="15" t="s">
        <v>21</v>
      </c>
      <c r="D15" s="20">
        <f ca="1">TODAY()+60</f>
        <v>44671</v>
      </c>
      <c r="E15" s="21">
        <v>0</v>
      </c>
      <c r="F15" s="21">
        <v>0</v>
      </c>
      <c r="G15" s="2">
        <v>1</v>
      </c>
      <c r="H15" s="2">
        <v>1</v>
      </c>
      <c r="I15" s="2">
        <v>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31.05" customHeight="1" x14ac:dyDescent="0.3">
      <c r="A16" s="1" t="s">
        <v>10</v>
      </c>
      <c r="B16" s="19" t="s">
        <v>18</v>
      </c>
      <c r="C16" s="15" t="s">
        <v>21</v>
      </c>
      <c r="D16" s="20">
        <f ca="1">TODAY()+90</f>
        <v>44701</v>
      </c>
      <c r="E16" s="21">
        <v>0</v>
      </c>
      <c r="F16" s="21">
        <v>0</v>
      </c>
      <c r="G16" s="2">
        <v>0</v>
      </c>
      <c r="H16" s="2">
        <v>1</v>
      </c>
      <c r="I16" s="2">
        <v>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3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9.55" customHeight="1" x14ac:dyDescent="0.3">
      <c r="A18" s="1"/>
      <c r="B18" s="10" t="s">
        <v>11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3">
      <c r="A19" s="1"/>
      <c r="B19" s="5">
        <v>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3">
      <c r="A20" s="10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4" customHeight="1" x14ac:dyDescent="0.3">
      <c r="A21" s="4" t="s">
        <v>12</v>
      </c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7" x14ac:dyDescent="0.3">
      <c r="A22" s="1"/>
      <c r="B22" s="10" t="s">
        <v>13</v>
      </c>
      <c r="C22" s="18" t="s">
        <v>20</v>
      </c>
      <c r="D22" s="10" t="s">
        <v>13</v>
      </c>
      <c r="E22" s="11">
        <f ca="1">EOMONTH(TODAY(),0)</f>
        <v>44620</v>
      </c>
      <c r="F22" s="11">
        <f ca="1">EOMONTH(TODAY(),1)</f>
        <v>44651</v>
      </c>
      <c r="G22" s="11">
        <f ca="1">EOMONTH(TODAY(),2)</f>
        <v>44681</v>
      </c>
      <c r="H22" s="11">
        <f ca="1">EOMONTH(TODAY(),3)</f>
        <v>44712</v>
      </c>
      <c r="I22" s="11">
        <f ca="1">EOMONTH(TODAY(),4)</f>
        <v>44742</v>
      </c>
      <c r="J22" s="11">
        <f ca="1">EOMONTH(TODAY(),5)</f>
        <v>44773</v>
      </c>
      <c r="K22" s="11">
        <f ca="1">EOMONTH(TODAY(),6)</f>
        <v>44804</v>
      </c>
      <c r="L22" s="11">
        <f ca="1">EOMONTH(TODAY(),7)</f>
        <v>44834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0.200000000000003" x14ac:dyDescent="0.3">
      <c r="A23" s="1" t="s">
        <v>8</v>
      </c>
      <c r="B23" s="17" t="s">
        <v>19</v>
      </c>
      <c r="C23" s="15" t="s">
        <v>21</v>
      </c>
      <c r="D23" s="22">
        <f ca="1">EOMONTH(D14,4)</f>
        <v>44773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1</v>
      </c>
      <c r="K23" s="12">
        <v>1</v>
      </c>
      <c r="L23" s="2">
        <v>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40.200000000000003" x14ac:dyDescent="0.3">
      <c r="A24" s="1" t="s">
        <v>9</v>
      </c>
      <c r="B24" s="17" t="s">
        <v>19</v>
      </c>
      <c r="C24" s="12"/>
      <c r="D24" s="22">
        <f t="shared" ref="D24:D25" ca="1" si="0">EOMONTH(D15,4)</f>
        <v>44804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1</v>
      </c>
      <c r="L24" s="2">
        <v>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40.200000000000003" x14ac:dyDescent="0.3">
      <c r="A25" s="1" t="s">
        <v>10</v>
      </c>
      <c r="B25" s="17" t="s">
        <v>19</v>
      </c>
      <c r="C25" s="12"/>
      <c r="D25" s="22">
        <f t="shared" ca="1" si="0"/>
        <v>44834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2">
        <v>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41.55" customHeight="1" x14ac:dyDescent="0.3">
      <c r="A28" s="4" t="s">
        <v>14</v>
      </c>
      <c r="B28" s="10"/>
      <c r="C28" s="16" t="s">
        <v>22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2.8" customHeight="1" x14ac:dyDescent="0.3">
      <c r="A29" s="1"/>
      <c r="E29" s="11">
        <f ca="1">EOMONTH(TODAY(),0)</f>
        <v>44620</v>
      </c>
      <c r="F29" s="11">
        <f ca="1">EOMONTH(TODAY(),1)</f>
        <v>44651</v>
      </c>
      <c r="G29" s="11">
        <f ca="1">EOMONTH(TODAY(),2)</f>
        <v>44681</v>
      </c>
      <c r="H29" s="11">
        <f ca="1">EOMONTH(TODAY(),3)</f>
        <v>44712</v>
      </c>
      <c r="I29" s="11">
        <f ca="1">EOMONTH(TODAY(),4)</f>
        <v>44742</v>
      </c>
      <c r="J29" s="11">
        <f ca="1">EOMONTH(TODAY(),5)</f>
        <v>44773</v>
      </c>
      <c r="K29" s="11">
        <f ca="1">EOMONTH(TODAY(),6)</f>
        <v>44804</v>
      </c>
      <c r="L29" s="11">
        <f ca="1">EOMONTH(TODAY(),7)</f>
        <v>44834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2.8" customHeight="1" x14ac:dyDescent="0.3">
      <c r="A30" s="1" t="s">
        <v>8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3">
        <f>($B$4/12)*$B$8*J23</f>
        <v>1484000</v>
      </c>
      <c r="K30" s="13">
        <f t="shared" ref="K30:L30" si="1">($B$4/12)*$B$8*K23</f>
        <v>1484000</v>
      </c>
      <c r="L30" s="13">
        <f t="shared" si="1"/>
        <v>1484000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2.8" customHeight="1" x14ac:dyDescent="0.3">
      <c r="A31" s="1" t="s">
        <v>9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3">
        <f t="shared" ref="J31:L31" si="2">($B$4/12)*$B$8*J24</f>
        <v>0</v>
      </c>
      <c r="K31" s="13">
        <f t="shared" si="2"/>
        <v>1484000</v>
      </c>
      <c r="L31" s="13">
        <f t="shared" si="2"/>
        <v>1484000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2.8" customHeight="1" x14ac:dyDescent="0.3">
      <c r="A32" s="1" t="s">
        <v>10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3">
        <f t="shared" ref="J32:L32" si="3">($B$4/12)*$B$8*J25</f>
        <v>0</v>
      </c>
      <c r="K32" s="13">
        <f t="shared" si="3"/>
        <v>0</v>
      </c>
      <c r="L32" s="13">
        <f t="shared" si="3"/>
        <v>1484000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2.8" customHeight="1" x14ac:dyDescent="0.3">
      <c r="A33" s="10" t="s">
        <v>15</v>
      </c>
      <c r="E33" s="10">
        <f>SUM(E30:E32)</f>
        <v>0</v>
      </c>
      <c r="F33" s="10">
        <f t="shared" ref="F33:L33" si="4">SUM(F30:F32)</f>
        <v>0</v>
      </c>
      <c r="G33" s="10">
        <f t="shared" si="4"/>
        <v>0</v>
      </c>
      <c r="H33" s="10">
        <f t="shared" si="4"/>
        <v>0</v>
      </c>
      <c r="I33" s="10">
        <f t="shared" si="4"/>
        <v>0</v>
      </c>
      <c r="J33" s="23">
        <f t="shared" si="4"/>
        <v>1484000</v>
      </c>
      <c r="K33" s="23">
        <f t="shared" si="4"/>
        <v>2968000</v>
      </c>
      <c r="L33" s="23">
        <f t="shared" si="4"/>
        <v>4452000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3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3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3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3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3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3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3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3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3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3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3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3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3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3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3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3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3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3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3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3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3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3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3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3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3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3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3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3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3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3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3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3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3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3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3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3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3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3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3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3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3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3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3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3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3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3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3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3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3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3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3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3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3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3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3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3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3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3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3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3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3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3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3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3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3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3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3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3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3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3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3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3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3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3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3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3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3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3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3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3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3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3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3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3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3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3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3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3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3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3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3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3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3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3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3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3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3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3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3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3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3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3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3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3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3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3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3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3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3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3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3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3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3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3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3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3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3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3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3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3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3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3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3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3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3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3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3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3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3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3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3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3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3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3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3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3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3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3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3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3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3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3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3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3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3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3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3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3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3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3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3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3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3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3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3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3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3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3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3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3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3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3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3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3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3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3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3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3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3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3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3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3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3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3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3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3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3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3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3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3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3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3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3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3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3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3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3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3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3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3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3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3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3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3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3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3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3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3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3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3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3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3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3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3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3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3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3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3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3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3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3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3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3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3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3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3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3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3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3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3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3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3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3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3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3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3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3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3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3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3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3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3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3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3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3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3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3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3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3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3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3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3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3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3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3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3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3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3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3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3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3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3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3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3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3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3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3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3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3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3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3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3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3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3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3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3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3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3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3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3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3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3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3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3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3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3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3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3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3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3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3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3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3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3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3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3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3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3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3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3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3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3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3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3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3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3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3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3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3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3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3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3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3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3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3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3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3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3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3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3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3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3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3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3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3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3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3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3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3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3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3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3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3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3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3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3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3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3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3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3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3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3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3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3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3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3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3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3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3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3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3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3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3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3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3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3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3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3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3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3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3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3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3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3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3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3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3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3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3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3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3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3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3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3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3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3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3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3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3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3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3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3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3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3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3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3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3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3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3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3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3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3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3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3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3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3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3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3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3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3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3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3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3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3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3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3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3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3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3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3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3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3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3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3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3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3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3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3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3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3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3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3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3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3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3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3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3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3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3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3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3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3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3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3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3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3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3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3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3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3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3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3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3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3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3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3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3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3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3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3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3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3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3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3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3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3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3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3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3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3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3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3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3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3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3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3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3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3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3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3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3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3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3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3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3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3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3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3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3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3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3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3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3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3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3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3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3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3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3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3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3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3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3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3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3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3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3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3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3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3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3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3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3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3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3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3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3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3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3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3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3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3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3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3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3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3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3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3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3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3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3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3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3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3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3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3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3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3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3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3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3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3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3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3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3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3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3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3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3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3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3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3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3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3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3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3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3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3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3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3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3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3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3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3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3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3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3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3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3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3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3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3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3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3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3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3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3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3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3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3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3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3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3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3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3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3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3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3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3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3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3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3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3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3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3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3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3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3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3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3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3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3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3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3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3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3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3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3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3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3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3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3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3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3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3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3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3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3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3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3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3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3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3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3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3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3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3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3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3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3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3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3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3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3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3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3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3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3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3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3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3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3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3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3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3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3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3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3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3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3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3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3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3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3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3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3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3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3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3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3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3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3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3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3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3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3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3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3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3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3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3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3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3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3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3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3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3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3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3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3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3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3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3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3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3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3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3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3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3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3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3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3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3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3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3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3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3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3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3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3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3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3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3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3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3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3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3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3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3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3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3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3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3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3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3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3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3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3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3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3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3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3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3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3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3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3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3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3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3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3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3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3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3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3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3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3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3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3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3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3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3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3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3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3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3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3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3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3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3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3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3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3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3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3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3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3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3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3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3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3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3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3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3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3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3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3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3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3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3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3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3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3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3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3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3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3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3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3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3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3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3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3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3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3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3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3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3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3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3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3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3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3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3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3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3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3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3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3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3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3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3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3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3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3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3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3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3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3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3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3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3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3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3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3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3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3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3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3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3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3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3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3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3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3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3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3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3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3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3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3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3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3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3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3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3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3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3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3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3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3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3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3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3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3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3">
      <c r="A1001" s="1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3">
      <c r="A1002" s="1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3">
      <c r="A1003" s="1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3">
      <c r="A1004" s="1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3">
      <c r="A1005" s="1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3">
      <c r="A1006" s="1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3">
      <c r="A1007" s="1"/>
      <c r="B1007" s="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3">
      <c r="A1008" s="1"/>
      <c r="B1008" s="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3">
      <c r="A1009" s="1"/>
      <c r="B1009" s="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Abdelrhman Kamal</cp:lastModifiedBy>
  <dcterms:created xsi:type="dcterms:W3CDTF">2018-11-19T19:00:06Z</dcterms:created>
  <dcterms:modified xsi:type="dcterms:W3CDTF">2022-02-19T18:45:51Z</dcterms:modified>
</cp:coreProperties>
</file>