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hidePivotFieldList="1"/>
  <mc:AlternateContent xmlns:mc="http://schemas.openxmlformats.org/markup-compatibility/2006">
    <mc:Choice Requires="x15">
      <x15ac:absPath xmlns:x15ac="http://schemas.microsoft.com/office/spreadsheetml/2010/11/ac" url="C:\Users\Mr Nobody\Desktop\Abdo\Portfolio\New folder\Apple (Ready)\"/>
    </mc:Choice>
  </mc:AlternateContent>
  <xr:revisionPtr revIDLastSave="0" documentId="13_ncr:1_{0B23DF05-4B06-442B-A2D6-BFF7FB2B12BF}" xr6:coauthVersionLast="47" xr6:coauthVersionMax="47" xr10:uidLastSave="{00000000-0000-0000-0000-000000000000}"/>
  <bookViews>
    <workbookView xWindow="-120" yWindow="-120" windowWidth="20730" windowHeight="11160" xr2:uid="{00000000-000D-0000-FFFF-FFFF00000000}"/>
  </bookViews>
  <sheets>
    <sheet name="Apple 2009-2024" sheetId="2" r:id="rId1"/>
    <sheet name="Total GP" sheetId="1" r:id="rId2"/>
    <sheet name="Revenue by years" sheetId="8" r:id="rId3"/>
    <sheet name="Assets &amp; liabilities by years" sheetId="7" r:id="rId4"/>
    <sheet name="Gp in years" sheetId="6" r:id="rId5"/>
    <sheet name="Pe ratio in years" sheetId="5" r:id="rId6"/>
    <sheet name="Dashboard" sheetId="4" r:id="rId7"/>
  </sheets>
  <definedNames>
    <definedName name="_xlcn.WorksheetConnection_Apple.xlsxApple_2009_2024" hidden="1">Apple_2009_2024[]</definedName>
    <definedName name="ExternalData_1" localSheetId="0" hidden="1">'Apple 2009-2024'!$A$1:$P$17</definedName>
    <definedName name="Slicer_year">#N/A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8"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pple_2009_2024" name="Apple_2009_2024" connection="WorksheetConnection_Apple.xlsx!Apple_2009_202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1" l="1"/>
  <c r="A8" i="1"/>
  <c r="A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7A6C4D-3900-4347-A9E7-2B0216A53D7E}" keepAlive="1" name="Query - Apple 2009-2024" description="Connection to the 'Apple 2009-2024' query in the workbook." type="5" refreshedVersion="8" background="1" saveData="1">
    <dbPr connection="Provider=Microsoft.Mashup.OleDb.1;Data Source=$Workbook$;Location=&quot;Apple 2009-2024&quot;;Extended Properties=&quot;&quot;" command="SELECT * FROM [Apple 2009-2024]"/>
  </connection>
  <connection id="2" xr16:uid="{8318F939-3409-4C03-A00B-4844B8BDFE8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8CCAE04D-B27A-44B3-8092-FF686A67B525}" name="WorksheetConnection_Apple.xlsx!Apple_2009_2024" type="102" refreshedVersion="8" minRefreshableVersion="5">
    <extLst>
      <ext xmlns:x15="http://schemas.microsoft.com/office/spreadsheetml/2010/11/main" uri="{DE250136-89BD-433C-8126-D09CA5730AF9}">
        <x15:connection id="Apple_2009_2024" autoDelete="1">
          <x15:rangePr sourceName="_xlcn.WorksheetConnection_Apple.xlsxApple_2009_2024"/>
        </x15:connection>
      </ext>
    </extLst>
  </connection>
</connections>
</file>

<file path=xl/sharedStrings.xml><?xml version="1.0" encoding="utf-8"?>
<sst xmlns="http://schemas.openxmlformats.org/spreadsheetml/2006/main" count="29" uniqueCount="24">
  <si>
    <t>year</t>
  </si>
  <si>
    <t>EBITDA (millions)</t>
  </si>
  <si>
    <t>Revenue (millions)</t>
  </si>
  <si>
    <t>Gross Profit (millions)</t>
  </si>
  <si>
    <t>Op Income (millions)</t>
  </si>
  <si>
    <t>Net Income (millions)</t>
  </si>
  <si>
    <t>EPS</t>
  </si>
  <si>
    <t>Shares Outstanding</t>
  </si>
  <si>
    <t>Year Close Price</t>
  </si>
  <si>
    <t>Total Assets (millions)</t>
  </si>
  <si>
    <t>Cash on Hand (millions)</t>
  </si>
  <si>
    <t>Long Term Debt (millions)</t>
  </si>
  <si>
    <t>Total Liabilities (millions)</t>
  </si>
  <si>
    <t>Gross Margin</t>
  </si>
  <si>
    <t>PE ratio</t>
  </si>
  <si>
    <t>Employees</t>
  </si>
  <si>
    <t>Total Years</t>
  </si>
  <si>
    <t xml:space="preserve">years </t>
  </si>
  <si>
    <t>Avg GP per year</t>
  </si>
  <si>
    <t>Total Gross Profit (millions)</t>
  </si>
  <si>
    <t>years</t>
  </si>
  <si>
    <t xml:space="preserve"> PE ratio</t>
  </si>
  <si>
    <t>Years</t>
  </si>
  <si>
    <t>Total Revenue (millions)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</si>
</sst>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4" x14ac:knownFonts="1">
    <font>
      <sz val="11"/>
      <color theme="1"/>
      <name val="Calibri"/>
      <family val="2"/>
      <scheme val="minor"/>
    </font>
    <font>
      <b/>
      <sz val="14"/>
      <color theme="1"/>
      <name val="Calibri"/>
      <family val="2"/>
      <scheme val="minor"/>
    </font>
    <font>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2" fillId="0" borderId="0" applyFont="0" applyFill="0" applyBorder="0" applyAlignment="0" applyProtection="0"/>
  </cellStyleXfs>
  <cellXfs count="15">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1" applyNumberFormat="1" applyFont="1"/>
    <xf numFmtId="0" fontId="0" fillId="0" borderId="0" xfId="0" pivotButton="1" applyAlignment="1">
      <alignment horizontal="center" vertical="center"/>
    </xf>
    <xf numFmtId="0" fontId="0" fillId="0" borderId="0" xfId="0" applyAlignment="1">
      <alignment horizontal="center" vertical="center"/>
    </xf>
    <xf numFmtId="164" fontId="0" fillId="0" borderId="0" xfId="0" applyNumberForma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xf>
    <xf numFmtId="164" fontId="1" fillId="0" borderId="0" xfId="1" applyNumberFormat="1" applyFont="1" applyAlignment="1">
      <alignment horizontal="right" vertical="center"/>
    </xf>
    <xf numFmtId="1" fontId="1" fillId="0" borderId="0" xfId="0" applyNumberFormat="1" applyFont="1" applyAlignment="1">
      <alignment horizontal="right" vertical="center"/>
    </xf>
    <xf numFmtId="3" fontId="1" fillId="0" borderId="0" xfId="0" applyNumberFormat="1" applyFont="1" applyAlignment="1">
      <alignment horizontal="right" vertical="center"/>
    </xf>
    <xf numFmtId="0" fontId="3" fillId="0" borderId="0" xfId="0" applyFont="1"/>
    <xf numFmtId="164" fontId="3" fillId="0" borderId="0" xfId="0" applyNumberFormat="1" applyFont="1"/>
  </cellXfs>
  <cellStyles count="2">
    <cellStyle name="Comma" xfId="1" builtinId="3"/>
    <cellStyle name="Normal" xfId="0" builtinId="0"/>
  </cellStyles>
  <dxfs count="90">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 #,##0_);_(* \(#,##0\);_(* &quot;-&quot;??_);_(@_)"/>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64" formatCode="_(* #,##0_);_(* \(#,##0\);_(* &quot;-&quot;??_);_(@_)"/>
    </dxf>
    <dxf>
      <alignment horizontal="right"/>
    </dxf>
    <dxf>
      <alignment horizontal="right"/>
    </dxf>
    <dxf>
      <alignment horizontal="right"/>
    </dxf>
    <dxf>
      <alignment vertical="center"/>
    </dxf>
    <dxf>
      <alignment vertical="center"/>
    </dxf>
    <dxf>
      <alignment vertical="center"/>
    </dxf>
    <dxf>
      <font>
        <sz val="14"/>
      </font>
    </dxf>
    <dxf>
      <font>
        <sz val="14"/>
      </font>
    </dxf>
    <dxf>
      <font>
        <sz val="14"/>
      </font>
    </dxf>
    <dxf>
      <font>
        <b/>
      </font>
    </dxf>
    <dxf>
      <font>
        <b/>
      </font>
    </dxf>
    <dxf>
      <font>
        <b/>
      </font>
    </dxf>
    <dxf>
      <alignment horizontal="right"/>
    </dxf>
    <dxf>
      <alignment horizontal="right"/>
    </dxf>
    <dxf>
      <alignment horizontal="right"/>
    </dxf>
    <dxf>
      <alignment vertical="center"/>
    </dxf>
    <dxf>
      <alignment vertical="center"/>
    </dxf>
    <dxf>
      <alignment vertical="center"/>
    </dxf>
    <dxf>
      <font>
        <sz val="14"/>
      </font>
    </dxf>
    <dxf>
      <font>
        <sz val="14"/>
      </font>
    </dxf>
    <dxf>
      <font>
        <sz val="14"/>
      </font>
    </dxf>
    <dxf>
      <font>
        <b/>
      </font>
    </dxf>
    <dxf>
      <font>
        <b/>
      </font>
    </dxf>
    <dxf>
      <font>
        <b/>
      </font>
    </dxf>
    <dxf>
      <numFmt numFmtId="164" formatCode="_(* #,##0_);_(* \(#,##0\);_(* &quot;-&quot;??_);_(@_)"/>
    </dxf>
    <dxf>
      <numFmt numFmtId="164" formatCode="_(* #,##0_);_(* \(#,##0\);_(* &quot;-&quot;??_);_(@_)"/>
    </dxf>
    <dxf>
      <font>
        <sz val="14"/>
      </font>
    </dxf>
    <dxf>
      <font>
        <sz val="14"/>
      </font>
    </dxf>
    <dxf>
      <font>
        <sz val="14"/>
      </font>
    </dxf>
    <dxf>
      <alignment horizontal="right"/>
    </dxf>
    <dxf>
      <alignment horizontal="right"/>
    </dxf>
    <dxf>
      <alignment horizontal="right"/>
    </dxf>
    <dxf>
      <alignment vertical="center"/>
    </dxf>
    <dxf>
      <alignment vertical="center"/>
    </dxf>
    <dxf>
      <alignment vertical="center"/>
    </dxf>
    <dxf>
      <font>
        <sz val="14"/>
      </font>
    </dxf>
    <dxf>
      <font>
        <sz val="14"/>
      </font>
    </dxf>
    <dxf>
      <font>
        <sz val="14"/>
      </font>
    </dxf>
    <dxf>
      <font>
        <b/>
      </font>
    </dxf>
    <dxf>
      <font>
        <b/>
      </font>
    </dxf>
    <dxf>
      <font>
        <b/>
      </font>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38CF5229-78E9-4250-BBD3-AE071F253B6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8" Type="http://schemas.openxmlformats.org/officeDocument/2006/relationships/pivotCacheDefinition" Target="pivotCache/pivotCacheDefinition1.xml"/><Relationship Id="rId51"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[Apple.xlsx]Revenue by years!Rev by years</c:name>
    <c:fmtId val="0"/>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r>
              <a:rPr lang="en-US"/>
              <a:t>Revenue in Years</a:t>
            </a:r>
            <a:r>
              <a:rPr lang="en-US" baseline="0"/>
              <a:t> </a:t>
            </a:r>
            <a:endParaRPr lang="en-US"/>
          </a:p>
        </c:rich>
      </c:tx>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90791776027998"/>
          <c:y val="0.10117416966545835"/>
          <c:w val="0.87498097112860884"/>
          <c:h val="0.84789983608590436"/>
        </c:manualLayout>
      </c:layout>
      <c:barChart>
        <c:barDir val="bar"/>
        <c:grouping val="clustered"/>
        <c:varyColors val="0"/>
        <c:ser>
          <c:idx val="0"/>
          <c:order val="0"/>
          <c:tx>
            <c:strRef>
              <c:f>'Revenue by years'!$C$3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'Revenue by years'!$C$4:$C$19</c:f>
              <c:numCache>
                <c:formatCode>_(* #,##0_);_(* \(#,##0\);_(* "-"??_);_(@_)</c:formatCode>
                <c:ptCount val="16"/>
                <c:pt idx="0">
                  <c:v>42905</c:v>
                </c:pt>
                <c:pt idx="1">
                  <c:v>65225</c:v>
                </c:pt>
                <c:pt idx="2">
                  <c:v>108249</c:v>
                </c:pt>
                <c:pt idx="3">
                  <c:v>156508</c:v>
                </c:pt>
                <c:pt idx="4">
                  <c:v>170910</c:v>
                </c:pt>
                <c:pt idx="5">
                  <c:v>182795</c:v>
                </c:pt>
                <c:pt idx="6">
                  <c:v>233715</c:v>
                </c:pt>
                <c:pt idx="7">
                  <c:v>215639</c:v>
                </c:pt>
                <c:pt idx="8">
                  <c:v>229234</c:v>
                </c:pt>
                <c:pt idx="9">
                  <c:v>265595</c:v>
                </c:pt>
                <c:pt idx="10">
                  <c:v>260174</c:v>
                </c:pt>
                <c:pt idx="11">
                  <c:v>274515</c:v>
                </c:pt>
                <c:pt idx="12">
                  <c:v>365817</c:v>
                </c:pt>
                <c:pt idx="13">
                  <c:v>394328</c:v>
                </c:pt>
                <c:pt idx="14">
                  <c:v>383285</c:v>
                </c:pt>
                <c:pt idx="15">
                  <c:v>391035</c:v>
                </c:pt>
              </c:numCache>
            </c:numRef>
          </c:val>
          <c:extLst>
            <c:ext xmlns:c16="http://schemas.microsoft.com/office/drawing/2014/chart" uri="{C3380CC4-5D6E-409C-BE32-E72D297353CC}">
              <c16:uniqueId val="{00000000-BBEF-4525-94E7-99CAF2CEB64F}"/>
            </c:ext>
          </c:extLst>
        </c:ser>
        <c:dLbls>
          <c:dLblPos val="outEnd"/>
          <c:showLegendKey val="0"/>
          <c:showVal val="1"/>
          <c:showCatName val="0"/>
          <c:showSerName val="0"/>
          <c:showPercent val="0"/>
          <c:showBubbleSize val="0"/>
        </c:dLbls>
        <c:gapWidth val="182"/>
        <c:axId val="831418968"/>
        <c:axId val="831423648"/>
      </c:barChart>
      <c:catAx>
        <c:axId val="831418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831423648"/>
        <c:crosses val="autoZero"/>
        <c:auto val="1"/>
        <c:lblAlgn val="ctr"/>
        <c:lblOffset val="100"/>
        <c:noMultiLvlLbl val="0"/>
      </c:catAx>
      <c:valAx>
        <c:axId val="831423648"/>
        <c:scaling>
          <c:orientation val="minMax"/>
        </c:scaling>
        <c:delete val="1"/>
        <c:axPos val="b"/>
        <c:numFmt formatCode="_(* #,##0_);_(* \(#,##0\);_(* &quot;-&quot;??_);_(@_)" sourceLinked="1"/>
        <c:majorTickMark val="none"/>
        <c:minorTickMark val="none"/>
        <c:tickLblPos val="nextTo"/>
        <c:crossAx val="831418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lumMod val="15000"/>
          <a:lumOff val="85000"/>
        </a:schemeClr>
      </a:solidFill>
      <a:round/>
    </a:ln>
    <a:effectLst/>
  </c:spPr>
  <c:txPr>
    <a:bodyPr/>
    <a:lstStyle/>
    <a:p>
      <a:pPr>
        <a:defRPr sz="1100" b="1">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[Apple.xlsx]Assets &amp; liabilities by years!Ass &amp; Lia by years</c:name>
    <c:fmtId val="11"/>
  </c:pivotSource>
  <c:chart>
    <c:title>
      <c:tx>
        <c:rich>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r>
              <a:rPr lang="en-US"/>
              <a:t>Assets vs Liabilities over the years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'Assets &amp; liabilities by years'!$C$3</c:f>
              <c:strCache>
                <c:ptCount val="1"/>
                <c:pt idx="0">
                  <c:v>Total Assets (millions)</c:v>
                </c:pt>
              </c:strCache>
            </c:strRef>
          </c:tx>
          <c:spPr>
            <a:solidFill>
              <a:srgbClr val="FFFF00"/>
            </a:solidFill>
            <a:ln>
              <a:noFill/>
            </a:ln>
            <a:effectLst/>
          </c:spPr>
          <c:invertIfNegative val="0"/>
          <c:cat>
            <c:strRef>
              <c:f>'Assets &amp; liabilities by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'Assets &amp; liabilities by years'!$C$4:$C$19</c:f>
              <c:numCache>
                <c:formatCode>_(* #,##0_);_(* \(#,##0\);_(* "-"??_);_(@_)</c:formatCode>
                <c:ptCount val="16"/>
                <c:pt idx="0">
                  <c:v>47501</c:v>
                </c:pt>
                <c:pt idx="1">
                  <c:v>75183</c:v>
                </c:pt>
                <c:pt idx="2">
                  <c:v>116371</c:v>
                </c:pt>
                <c:pt idx="3">
                  <c:v>176064</c:v>
                </c:pt>
                <c:pt idx="4">
                  <c:v>207000</c:v>
                </c:pt>
                <c:pt idx="5">
                  <c:v>231839</c:v>
                </c:pt>
                <c:pt idx="6">
                  <c:v>290345</c:v>
                </c:pt>
                <c:pt idx="7">
                  <c:v>321686</c:v>
                </c:pt>
                <c:pt idx="8">
                  <c:v>375319</c:v>
                </c:pt>
                <c:pt idx="9">
                  <c:v>365725</c:v>
                </c:pt>
                <c:pt idx="10">
                  <c:v>338516</c:v>
                </c:pt>
                <c:pt idx="11">
                  <c:v>323888</c:v>
                </c:pt>
                <c:pt idx="12">
                  <c:v>351002</c:v>
                </c:pt>
                <c:pt idx="13">
                  <c:v>352755</c:v>
                </c:pt>
                <c:pt idx="14">
                  <c:v>352583</c:v>
                </c:pt>
                <c:pt idx="15">
                  <c:v>364980</c:v>
                </c:pt>
              </c:numCache>
            </c:numRef>
          </c:val>
          <c:extLst>
            <c:ext xmlns:c16="http://schemas.microsoft.com/office/drawing/2014/chart" uri="{C3380CC4-5D6E-409C-BE32-E72D297353CC}">
              <c16:uniqueId val="{00000000-D0AC-42FC-AE07-E6CDDF59E7AF}"/>
            </c:ext>
          </c:extLst>
        </c:ser>
        <c:ser>
          <c:idx val="1"/>
          <c:order val="1"/>
          <c:tx>
            <c:strRef>
              <c:f>'Assets &amp; liabilities by years'!$D$3</c:f>
              <c:strCache>
                <c:ptCount val="1"/>
                <c:pt idx="0">
                  <c:v>Total Liabilities (millions)</c:v>
                </c:pt>
              </c:strCache>
            </c:strRef>
          </c:tx>
          <c:spPr>
            <a:solidFill>
              <a:srgbClr val="002060"/>
            </a:solidFill>
            <a:ln>
              <a:noFill/>
            </a:ln>
            <a:effectLst/>
          </c:spPr>
          <c:invertIfNegative val="0"/>
          <c:cat>
            <c:strRef>
              <c:f>'Assets &amp; liabilities by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'Assets &amp; liabilities by years'!$D$4:$D$19</c:f>
              <c:numCache>
                <c:formatCode>_(* #,##0_);_(* \(#,##0\);_(* "-"??_);_(@_)</c:formatCode>
                <c:ptCount val="16"/>
                <c:pt idx="0">
                  <c:v>15861</c:v>
                </c:pt>
                <c:pt idx="1">
                  <c:v>27392</c:v>
                </c:pt>
                <c:pt idx="2">
                  <c:v>39756</c:v>
                </c:pt>
                <c:pt idx="3">
                  <c:v>57854</c:v>
                </c:pt>
                <c:pt idx="4">
                  <c:v>83451</c:v>
                </c:pt>
                <c:pt idx="5">
                  <c:v>120292</c:v>
                </c:pt>
                <c:pt idx="6">
                  <c:v>170990</c:v>
                </c:pt>
                <c:pt idx="7">
                  <c:v>193437</c:v>
                </c:pt>
                <c:pt idx="8">
                  <c:v>241272</c:v>
                </c:pt>
                <c:pt idx="9">
                  <c:v>258578</c:v>
                </c:pt>
                <c:pt idx="10">
                  <c:v>248028</c:v>
                </c:pt>
                <c:pt idx="11">
                  <c:v>258549</c:v>
                </c:pt>
                <c:pt idx="12">
                  <c:v>287912</c:v>
                </c:pt>
                <c:pt idx="13">
                  <c:v>302083</c:v>
                </c:pt>
                <c:pt idx="14">
                  <c:v>290437</c:v>
                </c:pt>
                <c:pt idx="15">
                  <c:v>308030</c:v>
                </c:pt>
              </c:numCache>
            </c:numRef>
          </c:val>
          <c:extLst>
            <c:ext xmlns:c16="http://schemas.microsoft.com/office/drawing/2014/chart" uri="{C3380CC4-5D6E-409C-BE32-E72D297353CC}">
              <c16:uniqueId val="{00000001-D0AC-42FC-AE07-E6CDDF59E7AF}"/>
            </c:ext>
          </c:extLst>
        </c:ser>
        <c:dLbls>
          <c:showLegendKey val="0"/>
          <c:showVal val="0"/>
          <c:showCatName val="0"/>
          <c:showSerName val="0"/>
          <c:showPercent val="0"/>
          <c:showBubbleSize val="0"/>
        </c:dLbls>
        <c:gapWidth val="150"/>
        <c:axId val="103262056"/>
        <c:axId val="564976288"/>
      </c:barChart>
      <c:catAx>
        <c:axId val="10326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564976288"/>
        <c:crosses val="autoZero"/>
        <c:auto val="1"/>
        <c:lblAlgn val="ctr"/>
        <c:lblOffset val="100"/>
        <c:noMultiLvlLbl val="0"/>
      </c:catAx>
      <c:valAx>
        <c:axId val="5649762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032620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noFill/>
      <a:round/>
    </a:ln>
    <a:effectLst/>
  </c:spPr>
  <c:txPr>
    <a:bodyPr/>
    <a:lstStyle/>
    <a:p>
      <a:pPr>
        <a:defRPr sz="1100" b="1">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[Apple.xlsx]Gp in years!GP by years</c:name>
    <c:fmtId val="25"/>
  </c:pivotSource>
  <c:chart>
    <c:title>
      <c:tx>
        <c:rich>
          <a:bodyPr rot="0" spcFirstLastPara="1" vertOverflow="ellipsis" vert="horz" wrap="square" anchor="ctr" anchorCtr="1"/>
          <a:lstStyle/>
          <a:p>
            <a:pPr>
              <a:defRPr sz="1440" b="1" i="0" u="none" strike="noStrike" kern="1200" spc="0" baseline="0">
                <a:solidFill>
                  <a:srgbClr val="002060"/>
                </a:solidFill>
                <a:latin typeface="+mn-lt"/>
                <a:ea typeface="+mn-ea"/>
                <a:cs typeface="+mn-cs"/>
              </a:defRPr>
            </a:pPr>
            <a:r>
              <a:rPr lang="en-US"/>
              <a:t>Gross</a:t>
            </a:r>
            <a:r>
              <a:rPr lang="en-US" baseline="0"/>
              <a:t> </a:t>
            </a:r>
            <a:r>
              <a:rPr lang="en-US"/>
              <a:t>Profit By Years</a:t>
            </a:r>
          </a:p>
        </c:rich>
      </c:tx>
      <c:layout>
        <c:manualLayout>
          <c:xMode val="edge"/>
          <c:yMode val="edge"/>
          <c:x val="0.33875889968094475"/>
          <c:y val="2.047433685460547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3144289987398"/>
          <c:y val="8.2862507362066642E-2"/>
          <c:w val="0.85153301025745087"/>
          <c:h val="0.88925154253776129"/>
        </c:manualLayout>
      </c:layout>
      <c:barChart>
        <c:barDir val="bar"/>
        <c:grouping val="clustered"/>
        <c:varyColors val="0"/>
        <c:ser>
          <c:idx val="0"/>
          <c:order val="0"/>
          <c:tx>
            <c:strRef>
              <c:f>'Gp in years'!$C$3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 in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'Gp in years'!$C$4:$C$19</c:f>
              <c:numCache>
                <c:formatCode>#,##0</c:formatCode>
                <c:ptCount val="16"/>
                <c:pt idx="0">
                  <c:v>17222</c:v>
                </c:pt>
                <c:pt idx="1">
                  <c:v>25684</c:v>
                </c:pt>
                <c:pt idx="2">
                  <c:v>43818</c:v>
                </c:pt>
                <c:pt idx="3">
                  <c:v>68662</c:v>
                </c:pt>
                <c:pt idx="4">
                  <c:v>64304</c:v>
                </c:pt>
                <c:pt idx="5">
                  <c:v>70537</c:v>
                </c:pt>
                <c:pt idx="6">
                  <c:v>93626</c:v>
                </c:pt>
                <c:pt idx="7">
                  <c:v>84263</c:v>
                </c:pt>
                <c:pt idx="8">
                  <c:v>88186</c:v>
                </c:pt>
                <c:pt idx="9">
                  <c:v>101839</c:v>
                </c:pt>
                <c:pt idx="10">
                  <c:v>98392</c:v>
                </c:pt>
                <c:pt idx="11">
                  <c:v>104956</c:v>
                </c:pt>
                <c:pt idx="12">
                  <c:v>152836</c:v>
                </c:pt>
                <c:pt idx="13">
                  <c:v>170782</c:v>
                </c:pt>
                <c:pt idx="14">
                  <c:v>169148</c:v>
                </c:pt>
                <c:pt idx="15">
                  <c:v>180683</c:v>
                </c:pt>
              </c:numCache>
            </c:numRef>
          </c:val>
          <c:extLst>
            <c:ext xmlns:c16="http://schemas.microsoft.com/office/drawing/2014/chart" uri="{C3380CC4-5D6E-409C-BE32-E72D297353CC}">
              <c16:uniqueId val="{00000000-6F5C-4603-9C3E-410599AFEFC6}"/>
            </c:ext>
          </c:extLst>
        </c:ser>
        <c:dLbls>
          <c:dLblPos val="outEnd"/>
          <c:showLegendKey val="0"/>
          <c:showVal val="1"/>
          <c:showCatName val="0"/>
          <c:showSerName val="0"/>
          <c:showPercent val="0"/>
          <c:showBubbleSize val="0"/>
        </c:dLbls>
        <c:gapWidth val="182"/>
        <c:axId val="387358680"/>
        <c:axId val="388420072"/>
      </c:barChart>
      <c:catAx>
        <c:axId val="387358680"/>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crossAx val="388420072"/>
        <c:crosses val="autoZero"/>
        <c:auto val="1"/>
        <c:lblAlgn val="ctr"/>
        <c:lblOffset val="100"/>
        <c:noMultiLvlLbl val="0"/>
      </c:catAx>
      <c:valAx>
        <c:axId val="388420072"/>
        <c:scaling>
          <c:orientation val="minMax"/>
        </c:scaling>
        <c:delete val="1"/>
        <c:axPos val="b"/>
        <c:numFmt formatCode="#,##0" sourceLinked="1"/>
        <c:majorTickMark val="none"/>
        <c:minorTickMark val="none"/>
        <c:tickLblPos val="nextTo"/>
        <c:crossAx val="387358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noFill/>
      <a:round/>
    </a:ln>
    <a:effectLst/>
  </c:spPr>
  <c:txPr>
    <a:bodyPr/>
    <a:lstStyle/>
    <a:p>
      <a:pPr>
        <a:defRPr sz="12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[Apple.xlsx]Pe ratio in years!PE by years</c:name>
    <c:fmtId val="24"/>
  </c:pivotSource>
  <c:chart>
    <c:title>
      <c:tx>
        <c:rich>
          <a:bodyPr rot="0" spcFirstLastPara="1" vertOverflow="ellipsis" vert="horz" wrap="square" anchor="ctr" anchorCtr="1"/>
          <a:lstStyle/>
          <a:p>
            <a:pPr>
              <a:defRPr sz="1500" b="1" i="0" u="none" strike="noStrike" kern="1200" cap="all" spc="100" normalizeH="0" baseline="0">
                <a:solidFill>
                  <a:srgbClr val="002060"/>
                </a:solidFill>
                <a:latin typeface="+mn-lt"/>
                <a:ea typeface="+mn-ea"/>
                <a:cs typeface="+mn-cs"/>
              </a:defRPr>
            </a:pPr>
            <a:r>
              <a:rPr lang="en-US"/>
              <a:t>PE ratio by years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7295788613904608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7295788613904608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7295788613904608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4806086094010095E-2"/>
              <c:y val="-6.4255924770488332E-2"/>
            </c:manualLayout>
          </c:layout>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
        <c:idx val="15"/>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4806086094010095E-2"/>
              <c:y val="-6.4255924770488332E-2"/>
            </c:manualLayout>
          </c:layout>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4806086094010095E-2"/>
              <c:y val="-6.4255924770488332E-2"/>
            </c:manualLayout>
          </c:layout>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76899149034736E-2"/>
          <c:y val="0.12952983026949749"/>
          <c:w val="0.97346205946448738"/>
          <c:h val="0.73924431683009728"/>
        </c:manualLayout>
      </c:layout>
      <c:lineChart>
        <c:grouping val="standard"/>
        <c:varyColors val="0"/>
        <c:ser>
          <c:idx val="0"/>
          <c:order val="0"/>
          <c:tx>
            <c:strRef>
              <c:f>'Pe ratio in years'!$C$3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Pt>
            <c:idx val="13"/>
            <c:marker>
              <c:symbol val="circle"/>
              <c:size val="5"/>
              <c:spPr>
                <a:solidFill>
                  <a:schemeClr val="accent6"/>
                </a:solidFill>
                <a:ln w="22225">
                  <a:solidFill>
                    <a:schemeClr val="lt1"/>
                  </a:solidFill>
                  <a:round/>
                </a:ln>
                <a:effectLst/>
              </c:spPr>
            </c:marker>
            <c:bubble3D val="0"/>
            <c:extLst>
              <c:ext xmlns:c16="http://schemas.microsoft.com/office/drawing/2014/chart" uri="{C3380CC4-5D6E-409C-BE32-E72D297353CC}">
                <c16:uniqueId val="{00000000-5F9A-404B-B9DF-E4B0124FDCBA}"/>
              </c:ext>
            </c:extLst>
          </c:dPt>
          <c:dPt>
            <c:idx val="14"/>
            <c:marker>
              <c:symbol val="circle"/>
              <c:size val="5"/>
              <c:spPr>
                <a:solidFill>
                  <a:schemeClr val="accent6"/>
                </a:solidFill>
                <a:ln w="22225">
                  <a:solidFill>
                    <a:schemeClr val="lt1"/>
                  </a:solidFill>
                  <a:round/>
                </a:ln>
                <a:effectLst/>
              </c:spPr>
            </c:marker>
            <c:bubble3D val="0"/>
            <c:extLst>
              <c:ext xmlns:c16="http://schemas.microsoft.com/office/drawing/2014/chart" uri="{C3380CC4-5D6E-409C-BE32-E72D297353CC}">
                <c16:uniqueId val="{00000001-5F9A-404B-B9DF-E4B0124FDCBA}"/>
              </c:ext>
            </c:extLst>
          </c:dPt>
          <c:dLbls>
            <c:dLbl>
              <c:idx val="13"/>
              <c:layout>
                <c:manualLayout>
                  <c:x val="-4.5270236873068692E-2"/>
                  <c:y val="-8.09838874307378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F9A-404B-B9DF-E4B0124FDCBA}"/>
                </c:ext>
              </c:extLst>
            </c:dLbl>
            <c:dLbl>
              <c:idx val="14"/>
              <c:layout>
                <c:manualLayout>
                  <c:x val="-5.4806086094010095E-2"/>
                  <c:y val="-6.42559247704883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9A-404B-B9DF-E4B0124FDCBA}"/>
                </c:ext>
              </c:extLst>
            </c:dLbl>
            <c:spPr>
              <a:noFill/>
              <a:ln>
                <a:noFill/>
              </a:ln>
              <a:effectLst/>
            </c:spPr>
            <c:txPr>
              <a:bodyPr rot="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'Pe ratio in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'Pe ratio in years'!$C$4:$C$19</c:f>
              <c:numCache>
                <c:formatCode>General</c:formatCode>
                <c:ptCount val="16"/>
                <c:pt idx="0">
                  <c:v>20.52</c:v>
                </c:pt>
                <c:pt idx="1">
                  <c:v>15.19</c:v>
                </c:pt>
                <c:pt idx="2">
                  <c:v>9.73</c:v>
                </c:pt>
                <c:pt idx="3">
                  <c:v>10.27</c:v>
                </c:pt>
                <c:pt idx="4">
                  <c:v>12.14</c:v>
                </c:pt>
                <c:pt idx="5">
                  <c:v>13.25</c:v>
                </c:pt>
                <c:pt idx="6">
                  <c:v>10.119999999999999</c:v>
                </c:pt>
                <c:pt idx="7">
                  <c:v>12.84</c:v>
                </c:pt>
                <c:pt idx="8">
                  <c:v>16.37</c:v>
                </c:pt>
                <c:pt idx="9">
                  <c:v>12.39</c:v>
                </c:pt>
                <c:pt idx="10">
                  <c:v>22.49</c:v>
                </c:pt>
                <c:pt idx="11">
                  <c:v>35.14</c:v>
                </c:pt>
                <c:pt idx="12">
                  <c:v>28.93</c:v>
                </c:pt>
                <c:pt idx="13">
                  <c:v>21.83</c:v>
                </c:pt>
                <c:pt idx="14">
                  <c:v>29.84</c:v>
                </c:pt>
                <c:pt idx="15">
                  <c:v>39.97</c:v>
                </c:pt>
              </c:numCache>
            </c:numRef>
          </c:val>
          <c:smooth val="0"/>
          <c:extLst>
            <c:ext xmlns:c16="http://schemas.microsoft.com/office/drawing/2014/chart" uri="{C3380CC4-5D6E-409C-BE32-E72D297353CC}">
              <c16:uniqueId val="{00000002-5F9A-404B-B9DF-E4B0124FDCB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08464296"/>
        <c:axId val="708465376"/>
      </c:lineChart>
      <c:catAx>
        <c:axId val="70846429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rgbClr val="002060"/>
                </a:solidFill>
                <a:latin typeface="+mn-lt"/>
                <a:ea typeface="+mn-ea"/>
                <a:cs typeface="+mn-cs"/>
              </a:defRPr>
            </a:pPr>
            <a:endParaRPr lang="en-US"/>
          </a:p>
        </c:txPr>
        <c:crossAx val="708465376"/>
        <c:crosses val="autoZero"/>
        <c:auto val="1"/>
        <c:lblAlgn val="ctr"/>
        <c:lblOffset val="100"/>
        <c:noMultiLvlLbl val="0"/>
      </c:catAx>
      <c:valAx>
        <c:axId val="708465376"/>
        <c:scaling>
          <c:orientation val="minMax"/>
        </c:scaling>
        <c:delete val="1"/>
        <c:axPos val="l"/>
        <c:numFmt formatCode="General" sourceLinked="1"/>
        <c:majorTickMark val="none"/>
        <c:minorTickMark val="none"/>
        <c:tickLblPos val="nextTo"/>
        <c:crossAx val="708464296"/>
        <c:crosses val="autoZero"/>
        <c:crossBetween val="between"/>
      </c:valAx>
      <c:spPr>
        <a:noFill/>
        <a:ln>
          <a:noFill/>
        </a:ln>
        <a:effectLst/>
      </c:spPr>
    </c:plotArea>
    <c:plotVisOnly val="1"/>
    <c:dispBlanksAs val="gap"/>
    <c:showDLblsOverMax val="0"/>
    <c:extLst/>
  </c:chart>
  <c:spPr>
    <a:solidFill>
      <a:schemeClr val="accent6"/>
    </a:solidFill>
    <a:ln w="9525" cap="flat" cmpd="sng" algn="ctr">
      <a:solidFill>
        <a:schemeClr val="accent6"/>
      </a:solidFill>
      <a:round/>
    </a:ln>
    <a:effectLst/>
  </c:spPr>
  <c:txPr>
    <a:bodyPr/>
    <a:lstStyle/>
    <a:p>
      <a:pPr>
        <a:defRPr b="1">
          <a:solidFill>
            <a:srgbClr val="002060"/>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[Apple.xlsx]Pe ratio in years!PE by years</c:name>
    <c:fmtId val="7"/>
  </c:pivotSource>
  <c:chart>
    <c:title>
      <c:tx>
        <c:rich>
          <a:bodyPr rot="0" spcFirstLastPara="1" vertOverflow="ellipsis" vert="horz" wrap="square" anchor="ctr" anchorCtr="1"/>
          <a:lstStyle/>
          <a:p>
            <a:pPr>
              <a:defRPr sz="2000" b="1" i="0" u="none" strike="noStrike" kern="1200" cap="all" spc="100" normalizeH="0" baseline="0">
                <a:solidFill>
                  <a:srgbClr val="002060"/>
                </a:solidFill>
                <a:latin typeface="+mn-lt"/>
                <a:ea typeface="+mn-ea"/>
                <a:cs typeface="+mn-cs"/>
              </a:defRPr>
            </a:pPr>
            <a:r>
              <a:rPr lang="en-US" sz="2000"/>
              <a:t>PE ratio over the years</a:t>
            </a:r>
          </a:p>
        </c:rich>
      </c:tx>
      <c:overlay val="0"/>
      <c:spPr>
        <a:noFill/>
        <a:ln>
          <a:noFill/>
        </a:ln>
        <a:effectLst/>
      </c:spPr>
      <c:txPr>
        <a:bodyPr rot="0" spcFirstLastPara="1" vertOverflow="ellipsis" vert="horz" wrap="square" anchor="ctr" anchorCtr="1"/>
        <a:lstStyle/>
        <a:p>
          <a:pPr>
            <a:defRPr sz="2000" b="1" i="0" u="none" strike="noStrike" kern="1200" cap="all" spc="100" normalizeH="0" baseline="0">
              <a:solidFill>
                <a:srgbClr val="00206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7295788613904608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7295788613904608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6"/>
            </a:fgClr>
            <a:bgClr>
              <a:schemeClr val="lt1"/>
            </a:bgClr>
          </a:pattFill>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7295788613904608E-2"/>
              <c:y val="-7.17246281714785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numFmt formatCode="#,##0.00" sourceLinked="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4.5270236873068692E-2"/>
              <c:y val="-8.0983887430737825E-2"/>
            </c:manualLayout>
          </c:layout>
          <c:numFmt formatCode="#,##0.00" sourceLinked="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5.4806086094010095E-2"/>
              <c:y val="-6.4255924770488332E-2"/>
            </c:manualLayout>
          </c:layout>
          <c:numFmt formatCode="#,##0.00" sourceLinked="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pivotFmt>
    </c:pivotFmts>
    <c:plotArea>
      <c:layout>
        <c:manualLayout>
          <c:layoutTarget val="inner"/>
          <c:xMode val="edge"/>
          <c:yMode val="edge"/>
          <c:x val="3.4380668770400434E-2"/>
          <c:y val="0.11083823231448588"/>
          <c:w val="0.95573488672806606"/>
          <c:h val="0.60650016263161999"/>
        </c:manualLayout>
      </c:layout>
      <c:lineChart>
        <c:grouping val="standard"/>
        <c:varyColors val="0"/>
        <c:ser>
          <c:idx val="0"/>
          <c:order val="0"/>
          <c:tx>
            <c:strRef>
              <c:f>'Pe ratio in years'!$C$3</c:f>
              <c:strCache>
                <c:ptCount val="1"/>
                <c:pt idx="0">
                  <c:v>Total</c:v>
                </c:pt>
              </c:strCache>
            </c:strRef>
          </c:tx>
          <c:spPr>
            <a:ln w="34925" cap="rnd">
              <a:solidFill>
                <a:schemeClr val="l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Pt>
            <c:idx val="13"/>
            <c:marker>
              <c:symbol val="circle"/>
              <c:size val="5"/>
              <c:spPr>
                <a:solidFill>
                  <a:schemeClr val="accent6"/>
                </a:solidFill>
                <a:ln w="22225">
                  <a:solidFill>
                    <a:schemeClr val="lt1"/>
                  </a:solidFill>
                  <a:round/>
                </a:ln>
                <a:effectLst/>
              </c:spPr>
            </c:marker>
            <c:bubble3D val="0"/>
            <c:extLst>
              <c:ext xmlns:c16="http://schemas.microsoft.com/office/drawing/2014/chart" uri="{C3380CC4-5D6E-409C-BE32-E72D297353CC}">
                <c16:uniqueId val="{00000001-26F8-437B-B48B-9FE1002CB676}"/>
              </c:ext>
            </c:extLst>
          </c:dPt>
          <c:dPt>
            <c:idx val="14"/>
            <c:marker>
              <c:symbol val="circle"/>
              <c:size val="5"/>
              <c:spPr>
                <a:solidFill>
                  <a:schemeClr val="accent6"/>
                </a:solidFill>
                <a:ln w="22225">
                  <a:solidFill>
                    <a:schemeClr val="lt1"/>
                  </a:solidFill>
                  <a:round/>
                </a:ln>
                <a:effectLst/>
              </c:spPr>
            </c:marker>
            <c:bubble3D val="0"/>
            <c:extLst>
              <c:ext xmlns:c16="http://schemas.microsoft.com/office/drawing/2014/chart" uri="{C3380CC4-5D6E-409C-BE32-E72D297353CC}">
                <c16:uniqueId val="{00000002-26F8-437B-B48B-9FE1002CB676}"/>
              </c:ext>
            </c:extLst>
          </c:dPt>
          <c:dLbls>
            <c:dLbl>
              <c:idx val="13"/>
              <c:layout>
                <c:manualLayout>
                  <c:x val="-4.5270236873068692E-2"/>
                  <c:y val="-8.09838874307378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6F8-437B-B48B-9FE1002CB676}"/>
                </c:ext>
              </c:extLst>
            </c:dLbl>
            <c:dLbl>
              <c:idx val="14"/>
              <c:layout>
                <c:manualLayout>
                  <c:x val="-5.4806086094010095E-2"/>
                  <c:y val="-6.42559247704883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6F8-437B-B48B-9FE1002CB676}"/>
                </c:ext>
              </c:extLst>
            </c:dLbl>
            <c:numFmt formatCode="#,##0.00" sourceLinked="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'Pe ratio in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'Pe ratio in years'!$C$4:$C$19</c:f>
              <c:numCache>
                <c:formatCode>General</c:formatCode>
                <c:ptCount val="16"/>
                <c:pt idx="0">
                  <c:v>20.52</c:v>
                </c:pt>
                <c:pt idx="1">
                  <c:v>15.19</c:v>
                </c:pt>
                <c:pt idx="2">
                  <c:v>9.73</c:v>
                </c:pt>
                <c:pt idx="3">
                  <c:v>10.27</c:v>
                </c:pt>
                <c:pt idx="4">
                  <c:v>12.14</c:v>
                </c:pt>
                <c:pt idx="5">
                  <c:v>13.25</c:v>
                </c:pt>
                <c:pt idx="6">
                  <c:v>10.119999999999999</c:v>
                </c:pt>
                <c:pt idx="7">
                  <c:v>12.84</c:v>
                </c:pt>
                <c:pt idx="8">
                  <c:v>16.37</c:v>
                </c:pt>
                <c:pt idx="9">
                  <c:v>12.39</c:v>
                </c:pt>
                <c:pt idx="10">
                  <c:v>22.49</c:v>
                </c:pt>
                <c:pt idx="11">
                  <c:v>35.14</c:v>
                </c:pt>
                <c:pt idx="12">
                  <c:v>28.93</c:v>
                </c:pt>
                <c:pt idx="13">
                  <c:v>21.83</c:v>
                </c:pt>
                <c:pt idx="14">
                  <c:v>29.84</c:v>
                </c:pt>
                <c:pt idx="15">
                  <c:v>39.97</c:v>
                </c:pt>
              </c:numCache>
            </c:numRef>
          </c:val>
          <c:smooth val="0"/>
          <c:extLst>
            <c:ext xmlns:c16="http://schemas.microsoft.com/office/drawing/2014/chart" uri="{C3380CC4-5D6E-409C-BE32-E72D297353CC}">
              <c16:uniqueId val="{00000003-26F8-437B-B48B-9FE1002CB676}"/>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08464296"/>
        <c:axId val="708465376"/>
      </c:lineChart>
      <c:catAx>
        <c:axId val="70846429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1400" b="1" i="0" u="none" strike="noStrike" kern="1200" spc="100" baseline="0">
                <a:solidFill>
                  <a:srgbClr val="002060"/>
                </a:solidFill>
                <a:latin typeface="+mn-lt"/>
                <a:ea typeface="+mn-ea"/>
                <a:cs typeface="+mn-cs"/>
              </a:defRPr>
            </a:pPr>
            <a:endParaRPr lang="en-US"/>
          </a:p>
        </c:txPr>
        <c:crossAx val="708465376"/>
        <c:crosses val="autoZero"/>
        <c:auto val="1"/>
        <c:lblAlgn val="ctr"/>
        <c:lblOffset val="100"/>
        <c:noMultiLvlLbl val="0"/>
      </c:catAx>
      <c:valAx>
        <c:axId val="708465376"/>
        <c:scaling>
          <c:orientation val="minMax"/>
        </c:scaling>
        <c:delete val="1"/>
        <c:axPos val="l"/>
        <c:numFmt formatCode="General" sourceLinked="1"/>
        <c:majorTickMark val="none"/>
        <c:minorTickMark val="none"/>
        <c:tickLblPos val="nextTo"/>
        <c:crossAx val="708464296"/>
        <c:crosses val="autoZero"/>
        <c:crossBetween val="between"/>
      </c:valAx>
      <c:spPr>
        <a:noFill/>
        <a:ln>
          <a:noFill/>
        </a:ln>
        <a:effectLst/>
      </c:spPr>
    </c:plotArea>
    <c:plotVisOnly val="1"/>
    <c:dispBlanksAs val="gap"/>
    <c:showDLblsOverMax val="0"/>
    <c:extLst/>
  </c:chart>
  <c:spPr>
    <a:solidFill>
      <a:schemeClr val="accent6"/>
    </a:solidFill>
    <a:ln w="9525" cap="flat" cmpd="sng" algn="ctr">
      <a:solidFill>
        <a:schemeClr val="accent6"/>
      </a:solidFill>
      <a:round/>
    </a:ln>
    <a:effectLst/>
  </c:spPr>
  <c:txPr>
    <a:bodyPr/>
    <a:lstStyle/>
    <a:p>
      <a:pPr>
        <a:defRPr sz="1400" b="1">
          <a:solidFill>
            <a:srgbClr val="002060"/>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[Apple.xlsx]Gp in years!GP by years</c:name>
    <c:fmtId val="20"/>
  </c:pivotSource>
  <c:chart>
    <c:title>
      <c:tx>
        <c:rich>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r>
              <a:rPr lang="en-US" sz="2000"/>
              <a:t>Gross</a:t>
            </a:r>
            <a:r>
              <a:rPr lang="en-US" sz="2000" baseline="0"/>
              <a:t> </a:t>
            </a:r>
            <a:r>
              <a:rPr lang="en-US" sz="2000"/>
              <a:t>Profit over the years</a:t>
            </a:r>
          </a:p>
        </c:rich>
      </c:tx>
      <c:layout>
        <c:manualLayout>
          <c:xMode val="edge"/>
          <c:yMode val="edge"/>
          <c:x val="0.28240283828164375"/>
          <c:y val="2.5548898983274525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3144289987398"/>
          <c:y val="0.10569796288857065"/>
          <c:w val="0.84640973084226334"/>
          <c:h val="0.86641616332599747"/>
        </c:manualLayout>
      </c:layout>
      <c:barChart>
        <c:barDir val="bar"/>
        <c:grouping val="clustered"/>
        <c:varyColors val="0"/>
        <c:ser>
          <c:idx val="0"/>
          <c:order val="0"/>
          <c:tx>
            <c:strRef>
              <c:f>'Gp in years'!$C$3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'Gp in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'Gp in years'!$C$4:$C$19</c:f>
              <c:numCache>
                <c:formatCode>#,##0</c:formatCode>
                <c:ptCount val="16"/>
                <c:pt idx="0">
                  <c:v>17222</c:v>
                </c:pt>
                <c:pt idx="1">
                  <c:v>25684</c:v>
                </c:pt>
                <c:pt idx="2">
                  <c:v>43818</c:v>
                </c:pt>
                <c:pt idx="3">
                  <c:v>68662</c:v>
                </c:pt>
                <c:pt idx="4">
                  <c:v>64304</c:v>
                </c:pt>
                <c:pt idx="5">
                  <c:v>70537</c:v>
                </c:pt>
                <c:pt idx="6">
                  <c:v>93626</c:v>
                </c:pt>
                <c:pt idx="7">
                  <c:v>84263</c:v>
                </c:pt>
                <c:pt idx="8">
                  <c:v>88186</c:v>
                </c:pt>
                <c:pt idx="9">
                  <c:v>101839</c:v>
                </c:pt>
                <c:pt idx="10">
                  <c:v>98392</c:v>
                </c:pt>
                <c:pt idx="11">
                  <c:v>104956</c:v>
                </c:pt>
                <c:pt idx="12">
                  <c:v>152836</c:v>
                </c:pt>
                <c:pt idx="13">
                  <c:v>170782</c:v>
                </c:pt>
                <c:pt idx="14">
                  <c:v>169148</c:v>
                </c:pt>
                <c:pt idx="15">
                  <c:v>180683</c:v>
                </c:pt>
              </c:numCache>
            </c:numRef>
          </c:val>
          <c:extLst>
            <c:ext xmlns:c16="http://schemas.microsoft.com/office/drawing/2014/chart" uri="{C3380CC4-5D6E-409C-BE32-E72D297353CC}">
              <c16:uniqueId val="{00000000-765D-4D38-8A09-B4EC0CCA9102}"/>
            </c:ext>
          </c:extLst>
        </c:ser>
        <c:dLbls>
          <c:dLblPos val="outEnd"/>
          <c:showLegendKey val="0"/>
          <c:showVal val="1"/>
          <c:showCatName val="0"/>
          <c:showSerName val="0"/>
          <c:showPercent val="0"/>
          <c:showBubbleSize val="0"/>
        </c:dLbls>
        <c:gapWidth val="182"/>
        <c:axId val="387358680"/>
        <c:axId val="388420072"/>
      </c:barChart>
      <c:catAx>
        <c:axId val="387358680"/>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crossAx val="388420072"/>
        <c:crosses val="autoZero"/>
        <c:auto val="1"/>
        <c:lblAlgn val="ctr"/>
        <c:lblOffset val="100"/>
        <c:noMultiLvlLbl val="0"/>
      </c:catAx>
      <c:valAx>
        <c:axId val="388420072"/>
        <c:scaling>
          <c:orientation val="minMax"/>
        </c:scaling>
        <c:delete val="1"/>
        <c:axPos val="b"/>
        <c:numFmt formatCode="#,##0" sourceLinked="1"/>
        <c:majorTickMark val="none"/>
        <c:minorTickMark val="none"/>
        <c:tickLblPos val="nextTo"/>
        <c:crossAx val="3873586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noFill/>
      <a:round/>
    </a:ln>
    <a:effectLst/>
  </c:spPr>
  <c:txPr>
    <a:bodyPr/>
    <a:lstStyle/>
    <a:p>
      <a:pPr>
        <a:defRPr sz="12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[Apple.xlsx]Assets &amp; liabilities by years!Ass &amp; Lia by years</c:name>
    <c:fmtId val="3"/>
  </c:pivotSource>
  <c:chart>
    <c:title>
      <c:tx>
        <c:rich>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r>
              <a:rPr lang="en-US" sz="2000"/>
              <a:t>Assets vs Liabilities over the years</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03744925410203"/>
          <c:y val="0.22115592758062089"/>
          <c:w val="0.83301923563469493"/>
          <c:h val="0.61625728541849256"/>
        </c:manualLayout>
      </c:layout>
      <c:barChart>
        <c:barDir val="col"/>
        <c:grouping val="clustered"/>
        <c:varyColors val="0"/>
        <c:ser>
          <c:idx val="0"/>
          <c:order val="0"/>
          <c:tx>
            <c:strRef>
              <c:f>'Assets &amp; liabilities by years'!$C$3</c:f>
              <c:strCache>
                <c:ptCount val="1"/>
                <c:pt idx="0">
                  <c:v>Total Assets (millions)</c:v>
                </c:pt>
              </c:strCache>
            </c:strRef>
          </c:tx>
          <c:spPr>
            <a:solidFill>
              <a:srgbClr val="FFFF00"/>
            </a:solidFill>
            <a:ln>
              <a:noFill/>
            </a:ln>
            <a:effectLst/>
          </c:spPr>
          <c:invertIfNegative val="0"/>
          <c:cat>
            <c:strRef>
              <c:f>'Assets &amp; liabilities by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'Assets &amp; liabilities by years'!$C$4:$C$19</c:f>
              <c:numCache>
                <c:formatCode>_(* #,##0_);_(* \(#,##0\);_(* "-"??_);_(@_)</c:formatCode>
                <c:ptCount val="16"/>
                <c:pt idx="0">
                  <c:v>47501</c:v>
                </c:pt>
                <c:pt idx="1">
                  <c:v>75183</c:v>
                </c:pt>
                <c:pt idx="2">
                  <c:v>116371</c:v>
                </c:pt>
                <c:pt idx="3">
                  <c:v>176064</c:v>
                </c:pt>
                <c:pt idx="4">
                  <c:v>207000</c:v>
                </c:pt>
                <c:pt idx="5">
                  <c:v>231839</c:v>
                </c:pt>
                <c:pt idx="6">
                  <c:v>290345</c:v>
                </c:pt>
                <c:pt idx="7">
                  <c:v>321686</c:v>
                </c:pt>
                <c:pt idx="8">
                  <c:v>375319</c:v>
                </c:pt>
                <c:pt idx="9">
                  <c:v>365725</c:v>
                </c:pt>
                <c:pt idx="10">
                  <c:v>338516</c:v>
                </c:pt>
                <c:pt idx="11">
                  <c:v>323888</c:v>
                </c:pt>
                <c:pt idx="12">
                  <c:v>351002</c:v>
                </c:pt>
                <c:pt idx="13">
                  <c:v>352755</c:v>
                </c:pt>
                <c:pt idx="14">
                  <c:v>352583</c:v>
                </c:pt>
                <c:pt idx="15">
                  <c:v>364980</c:v>
                </c:pt>
              </c:numCache>
            </c:numRef>
          </c:val>
          <c:extLst>
            <c:ext xmlns:c16="http://schemas.microsoft.com/office/drawing/2014/chart" uri="{C3380CC4-5D6E-409C-BE32-E72D297353CC}">
              <c16:uniqueId val="{00000000-7BAA-4988-B64A-1A7C6AF761A7}"/>
            </c:ext>
          </c:extLst>
        </c:ser>
        <c:ser>
          <c:idx val="1"/>
          <c:order val="1"/>
          <c:tx>
            <c:strRef>
              <c:f>'Assets &amp; liabilities by years'!$D$3</c:f>
              <c:strCache>
                <c:ptCount val="1"/>
                <c:pt idx="0">
                  <c:v>Total Liabilities (millions)</c:v>
                </c:pt>
              </c:strCache>
            </c:strRef>
          </c:tx>
          <c:spPr>
            <a:solidFill>
              <a:srgbClr val="002060"/>
            </a:solidFill>
            <a:ln>
              <a:noFill/>
            </a:ln>
            <a:effectLst/>
          </c:spPr>
          <c:invertIfNegative val="0"/>
          <c:cat>
            <c:strRef>
              <c:f>'Assets &amp; liabilities by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'Assets &amp; liabilities by years'!$D$4:$D$19</c:f>
              <c:numCache>
                <c:formatCode>_(* #,##0_);_(* \(#,##0\);_(* "-"??_);_(@_)</c:formatCode>
                <c:ptCount val="16"/>
                <c:pt idx="0">
                  <c:v>15861</c:v>
                </c:pt>
                <c:pt idx="1">
                  <c:v>27392</c:v>
                </c:pt>
                <c:pt idx="2">
                  <c:v>39756</c:v>
                </c:pt>
                <c:pt idx="3">
                  <c:v>57854</c:v>
                </c:pt>
                <c:pt idx="4">
                  <c:v>83451</c:v>
                </c:pt>
                <c:pt idx="5">
                  <c:v>120292</c:v>
                </c:pt>
                <c:pt idx="6">
                  <c:v>170990</c:v>
                </c:pt>
                <c:pt idx="7">
                  <c:v>193437</c:v>
                </c:pt>
                <c:pt idx="8">
                  <c:v>241272</c:v>
                </c:pt>
                <c:pt idx="9">
                  <c:v>258578</c:v>
                </c:pt>
                <c:pt idx="10">
                  <c:v>248028</c:v>
                </c:pt>
                <c:pt idx="11">
                  <c:v>258549</c:v>
                </c:pt>
                <c:pt idx="12">
                  <c:v>287912</c:v>
                </c:pt>
                <c:pt idx="13">
                  <c:v>302083</c:v>
                </c:pt>
                <c:pt idx="14">
                  <c:v>290437</c:v>
                </c:pt>
                <c:pt idx="15">
                  <c:v>308030</c:v>
                </c:pt>
              </c:numCache>
            </c:numRef>
          </c:val>
          <c:extLst>
            <c:ext xmlns:c16="http://schemas.microsoft.com/office/drawing/2014/chart" uri="{C3380CC4-5D6E-409C-BE32-E72D297353CC}">
              <c16:uniqueId val="{00000001-7BAA-4988-B64A-1A7C6AF761A7}"/>
            </c:ext>
          </c:extLst>
        </c:ser>
        <c:dLbls>
          <c:showLegendKey val="0"/>
          <c:showVal val="0"/>
          <c:showCatName val="0"/>
          <c:showSerName val="0"/>
          <c:showPercent val="0"/>
          <c:showBubbleSize val="0"/>
        </c:dLbls>
        <c:gapWidth val="150"/>
        <c:axId val="103262056"/>
        <c:axId val="564976288"/>
      </c:barChart>
      <c:catAx>
        <c:axId val="10326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564976288"/>
        <c:crosses val="autoZero"/>
        <c:auto val="1"/>
        <c:lblAlgn val="ctr"/>
        <c:lblOffset val="100"/>
        <c:noMultiLvlLbl val="0"/>
      </c:catAx>
      <c:valAx>
        <c:axId val="5649762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crossAx val="103262056"/>
        <c:crosses val="autoZero"/>
        <c:crossBetween val="between"/>
      </c:valAx>
      <c:spPr>
        <a:noFill/>
        <a:ln>
          <a:noFill/>
        </a:ln>
        <a:effectLst/>
      </c:spPr>
    </c:plotArea>
    <c:legend>
      <c:legendPos val="t"/>
      <c:layout>
        <c:manualLayout>
          <c:xMode val="edge"/>
          <c:yMode val="edge"/>
          <c:x val="0.14793242772018278"/>
          <c:y val="0.144211781521212"/>
          <c:w val="0.70867011421252957"/>
          <c:h val="8.8488673470185297E-2"/>
        </c:manualLayout>
      </c:layout>
      <c:overlay val="0"/>
      <c:spPr>
        <a:noFill/>
        <a:ln>
          <a:noFill/>
        </a:ln>
        <a:effectLst/>
      </c:spPr>
      <c:txPr>
        <a:bodyPr rot="0" spcFirstLastPara="1" vertOverflow="ellipsis" vert="horz" wrap="square" anchor="ctr" anchorCtr="1"/>
        <a:lstStyle/>
        <a:p>
          <a:pPr>
            <a:defRPr sz="1200" b="1" i="0" u="none" strike="noStrike" kern="1200" baseline="0">
              <a:solidFill>
                <a:srgbClr val="00206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noFill/>
      <a:round/>
    </a:ln>
    <a:effectLst/>
  </c:spPr>
  <c:txPr>
    <a:bodyPr/>
    <a:lstStyle/>
    <a:p>
      <a:pPr>
        <a:defRPr sz="11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[Apple.xlsx]Revenue by years!Rev by years</c:name>
    <c:fmtId val="5"/>
  </c:pivotSource>
  <c:chart>
    <c:title>
      <c:tx>
        <c:rich>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r>
              <a:rPr lang="en-US" sz="2000"/>
              <a:t>Revenue in Years </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90791776027998"/>
          <c:y val="8.3353879694141861E-2"/>
          <c:w val="0.87498097112860884"/>
          <c:h val="0.89425660059357936"/>
        </c:manualLayout>
      </c:layout>
      <c:barChart>
        <c:barDir val="bar"/>
        <c:grouping val="clustered"/>
        <c:varyColors val="0"/>
        <c:ser>
          <c:idx val="0"/>
          <c:order val="0"/>
          <c:tx>
            <c:strRef>
              <c:f>'Revenue by years'!$C$3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years'!$B$4:$B$19</c:f>
              <c:strCache>
                <c:ptCount val="16"/>
                <c:pt idx="0">
                  <c:v>2009</c:v>
                </c:pt>
                <c:pt idx="1">
                  <c:v>2010</c:v>
                </c:pt>
                <c:pt idx="2">
                  <c:v>2011</c:v>
                </c:pt>
                <c:pt idx="3">
                  <c:v>2012</c:v>
                </c:pt>
                <c:pt idx="4">
                  <c:v>2013</c:v>
                </c:pt>
                <c:pt idx="5">
                  <c:v>2014</c:v>
                </c:pt>
                <c:pt idx="6">
                  <c:v>2015</c:v>
                </c:pt>
                <c:pt idx="7">
                  <c:v>2016</c:v>
                </c:pt>
                <c:pt idx="8">
                  <c:v>2017</c:v>
                </c:pt>
                <c:pt idx="9">
                  <c:v>2018</c:v>
                </c:pt>
                <c:pt idx="10">
                  <c:v>2019</c:v>
                </c:pt>
                <c:pt idx="11">
                  <c:v>2020</c:v>
                </c:pt>
                <c:pt idx="12">
                  <c:v>2021</c:v>
                </c:pt>
                <c:pt idx="13">
                  <c:v>2022</c:v>
                </c:pt>
                <c:pt idx="14">
                  <c:v>2023</c:v>
                </c:pt>
                <c:pt idx="15">
                  <c:v>2024</c:v>
                </c:pt>
              </c:strCache>
            </c:strRef>
          </c:cat>
          <c:val>
            <c:numRef>
              <c:f>'Revenue by years'!$C$4:$C$19</c:f>
              <c:numCache>
                <c:formatCode>_(* #,##0_);_(* \(#,##0\);_(* "-"??_);_(@_)</c:formatCode>
                <c:ptCount val="16"/>
                <c:pt idx="0">
                  <c:v>42905</c:v>
                </c:pt>
                <c:pt idx="1">
                  <c:v>65225</c:v>
                </c:pt>
                <c:pt idx="2">
                  <c:v>108249</c:v>
                </c:pt>
                <c:pt idx="3">
                  <c:v>156508</c:v>
                </c:pt>
                <c:pt idx="4">
                  <c:v>170910</c:v>
                </c:pt>
                <c:pt idx="5">
                  <c:v>182795</c:v>
                </c:pt>
                <c:pt idx="6">
                  <c:v>233715</c:v>
                </c:pt>
                <c:pt idx="7">
                  <c:v>215639</c:v>
                </c:pt>
                <c:pt idx="8">
                  <c:v>229234</c:v>
                </c:pt>
                <c:pt idx="9">
                  <c:v>265595</c:v>
                </c:pt>
                <c:pt idx="10">
                  <c:v>260174</c:v>
                </c:pt>
                <c:pt idx="11">
                  <c:v>274515</c:v>
                </c:pt>
                <c:pt idx="12">
                  <c:v>365817</c:v>
                </c:pt>
                <c:pt idx="13">
                  <c:v>394328</c:v>
                </c:pt>
                <c:pt idx="14">
                  <c:v>383285</c:v>
                </c:pt>
                <c:pt idx="15">
                  <c:v>391035</c:v>
                </c:pt>
              </c:numCache>
            </c:numRef>
          </c:val>
          <c:extLst>
            <c:ext xmlns:c16="http://schemas.microsoft.com/office/drawing/2014/chart" uri="{C3380CC4-5D6E-409C-BE32-E72D297353CC}">
              <c16:uniqueId val="{00000000-A934-4178-A9D4-2B613664BE15}"/>
            </c:ext>
          </c:extLst>
        </c:ser>
        <c:dLbls>
          <c:dLblPos val="outEnd"/>
          <c:showLegendKey val="0"/>
          <c:showVal val="1"/>
          <c:showCatName val="0"/>
          <c:showSerName val="0"/>
          <c:showPercent val="0"/>
          <c:showBubbleSize val="0"/>
        </c:dLbls>
        <c:gapWidth val="182"/>
        <c:axId val="831418968"/>
        <c:axId val="831423648"/>
      </c:barChart>
      <c:catAx>
        <c:axId val="831418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002060"/>
                </a:solidFill>
                <a:latin typeface="+mn-lt"/>
                <a:ea typeface="+mn-ea"/>
                <a:cs typeface="+mn-cs"/>
              </a:defRPr>
            </a:pPr>
            <a:endParaRPr lang="en-US"/>
          </a:p>
        </c:txPr>
        <c:crossAx val="831423648"/>
        <c:crosses val="autoZero"/>
        <c:auto val="1"/>
        <c:lblAlgn val="ctr"/>
        <c:lblOffset val="100"/>
        <c:noMultiLvlLbl val="0"/>
      </c:catAx>
      <c:valAx>
        <c:axId val="831423648"/>
        <c:scaling>
          <c:orientation val="minMax"/>
        </c:scaling>
        <c:delete val="1"/>
        <c:axPos val="b"/>
        <c:numFmt formatCode="_(* #,##0_);_(* \(#,##0\);_(* &quot;-&quot;??_);_(@_)" sourceLinked="1"/>
        <c:majorTickMark val="none"/>
        <c:minorTickMark val="none"/>
        <c:tickLblPos val="nextTo"/>
        <c:crossAx val="8314189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solidFill>
    <a:ln w="9525" cap="flat" cmpd="sng" algn="ctr">
      <a:solidFill>
        <a:schemeClr val="tx1">
          <a:lumMod val="15000"/>
          <a:lumOff val="85000"/>
        </a:schemeClr>
      </a:solidFill>
      <a:round/>
    </a:ln>
    <a:effectLst/>
  </c:spPr>
  <c:txPr>
    <a:bodyPr/>
    <a:lstStyle/>
    <a:p>
      <a:pPr>
        <a:defRPr sz="1100" b="1">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476250</xdr:colOff>
      <xdr:row>0</xdr:row>
      <xdr:rowOff>147636</xdr:rowOff>
    </xdr:from>
    <xdr:to>
      <xdr:col>11</xdr:col>
      <xdr:colOff>171450</xdr:colOff>
      <xdr:row>21</xdr:row>
      <xdr:rowOff>9525</xdr:rowOff>
    </xdr:to>
    <xdr:graphicFrame macro="">
      <xdr:nvGraphicFramePr>
        <xdr:cNvPr id="2" name="Chart 1">
          <a:extLst>
            <a:ext uri="{FF2B5EF4-FFF2-40B4-BE49-F238E27FC236}">
              <a16:creationId xmlns:a16="http://schemas.microsoft.com/office/drawing/2014/main" id="{57DF9ADC-80A9-0246-79A0-E2BDB8218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95250</xdr:rowOff>
    </xdr:from>
    <xdr:to>
      <xdr:col>14</xdr:col>
      <xdr:colOff>114299</xdr:colOff>
      <xdr:row>18</xdr:row>
      <xdr:rowOff>180443</xdr:rowOff>
    </xdr:to>
    <xdr:graphicFrame macro="">
      <xdr:nvGraphicFramePr>
        <xdr:cNvPr id="3" name="Chart 2">
          <a:extLst>
            <a:ext uri="{FF2B5EF4-FFF2-40B4-BE49-F238E27FC236}">
              <a16:creationId xmlns:a16="http://schemas.microsoft.com/office/drawing/2014/main" id="{FD9408D4-7C8B-4A6F-8197-753640316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209550</xdr:colOff>
      <xdr:row>1</xdr:row>
      <xdr:rowOff>123825</xdr:rowOff>
    </xdr:from>
    <xdr:to>
      <xdr:col>13</xdr:col>
      <xdr:colOff>290512</xdr:colOff>
      <xdr:row>27</xdr:row>
      <xdr:rowOff>176213</xdr:rowOff>
    </xdr:to>
    <xdr:graphicFrame macro="">
      <xdr:nvGraphicFramePr>
        <xdr:cNvPr id="3" name="Chart 2">
          <a:extLst>
            <a:ext uri="{FF2B5EF4-FFF2-40B4-BE49-F238E27FC236}">
              <a16:creationId xmlns:a16="http://schemas.microsoft.com/office/drawing/2014/main" id="{4D509D3D-4117-4A37-A1BA-92F4F4979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180975</xdr:colOff>
      <xdr:row>4</xdr:row>
      <xdr:rowOff>0</xdr:rowOff>
    </xdr:from>
    <xdr:to>
      <xdr:col>14</xdr:col>
      <xdr:colOff>299847</xdr:colOff>
      <xdr:row>14</xdr:row>
      <xdr:rowOff>133349</xdr:rowOff>
    </xdr:to>
    <xdr:graphicFrame macro="">
      <xdr:nvGraphicFramePr>
        <xdr:cNvPr id="3" name="Chart 2">
          <a:extLst>
            <a:ext uri="{FF2B5EF4-FFF2-40B4-BE49-F238E27FC236}">
              <a16:creationId xmlns:a16="http://schemas.microsoft.com/office/drawing/2014/main" id="{EEDEC82B-3D10-4C46-B20A-9AFE632CA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79229</xdr:colOff>
      <xdr:row>4</xdr:row>
      <xdr:rowOff>68525</xdr:rowOff>
    </xdr:from>
    <xdr:to>
      <xdr:col>3</xdr:col>
      <xdr:colOff>369094</xdr:colOff>
      <xdr:row>7</xdr:row>
      <xdr:rowOff>137105</xdr:rowOff>
    </xdr:to>
    <xdr:grpSp>
      <xdr:nvGrpSpPr>
        <xdr:cNvPr id="5" name="Group 4">
          <a:extLst>
            <a:ext uri="{FF2B5EF4-FFF2-40B4-BE49-F238E27FC236}">
              <a16:creationId xmlns:a16="http://schemas.microsoft.com/office/drawing/2014/main" id="{9105D574-B6DC-89D6-876C-4C271F23F863}"/>
            </a:ext>
          </a:extLst>
        </xdr:cNvPr>
        <xdr:cNvGrpSpPr/>
      </xdr:nvGrpSpPr>
      <xdr:grpSpPr>
        <a:xfrm>
          <a:off x="79229" y="830525"/>
          <a:ext cx="2111521" cy="640080"/>
          <a:chOff x="554516" y="457200"/>
          <a:chExt cx="1554401" cy="628649"/>
        </a:xfrm>
        <a:solidFill>
          <a:schemeClr val="accent6">
            <a:lumMod val="75000"/>
          </a:schemeClr>
        </a:solidFill>
      </xdr:grpSpPr>
      <xdr:sp macro="" textlink="'Total GP'!A4">
        <xdr:nvSpPr>
          <xdr:cNvPr id="3" name="Rectangle: Rounded Corners 2">
            <a:extLst>
              <a:ext uri="{FF2B5EF4-FFF2-40B4-BE49-F238E27FC236}">
                <a16:creationId xmlns:a16="http://schemas.microsoft.com/office/drawing/2014/main" id="{DEAFB390-34EC-AED5-4F7C-A6952172AE60}"/>
              </a:ext>
            </a:extLst>
          </xdr:cNvPr>
          <xdr:cNvSpPr/>
        </xdr:nvSpPr>
        <xdr:spPr>
          <a:xfrm>
            <a:off x="638175" y="457200"/>
            <a:ext cx="1460475" cy="6286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819A90A6-C3E2-4191-A5CB-4C157CA1F673}" type="TxLink">
              <a:rPr lang="en-US" sz="1600" b="1" i="0" u="none" strike="noStrike">
                <a:solidFill>
                  <a:srgbClr val="002060"/>
                </a:solidFill>
                <a:latin typeface="Bahnschrift SemiBold" panose="020B0502040204020203" pitchFamily="34" charset="0"/>
                <a:cs typeface="Calibri"/>
              </a:rPr>
              <a:pPr algn="ctr"/>
              <a:t> 1,534,938 </a:t>
            </a:fld>
            <a:endParaRPr lang="en-US" sz="1600" b="1">
              <a:solidFill>
                <a:srgbClr val="002060"/>
              </a:solidFill>
              <a:latin typeface="Bahnschrift SemiBold" panose="020B0502040204020203" pitchFamily="34" charset="0"/>
            </a:endParaRPr>
          </a:p>
        </xdr:txBody>
      </xdr:sp>
      <xdr:sp macro="" textlink="">
        <xdr:nvSpPr>
          <xdr:cNvPr id="4" name="TextBox 3">
            <a:extLst>
              <a:ext uri="{FF2B5EF4-FFF2-40B4-BE49-F238E27FC236}">
                <a16:creationId xmlns:a16="http://schemas.microsoft.com/office/drawing/2014/main" id="{6B1575CE-D2B0-3FC1-E986-108CF5E33FEF}"/>
              </a:ext>
            </a:extLst>
          </xdr:cNvPr>
          <xdr:cNvSpPr txBox="1"/>
        </xdr:nvSpPr>
        <xdr:spPr>
          <a:xfrm>
            <a:off x="554516" y="493132"/>
            <a:ext cx="155440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02060"/>
                </a:solidFill>
                <a:latin typeface="Bahnschrift SemiBold" panose="020B0502040204020203" pitchFamily="34" charset="0"/>
              </a:rPr>
              <a:t>Total Gross profit</a:t>
            </a:r>
          </a:p>
        </xdr:txBody>
      </xdr:sp>
    </xdr:grpSp>
    <xdr:clientData/>
  </xdr:twoCellAnchor>
  <xdr:twoCellAnchor>
    <xdr:from>
      <xdr:col>15</xdr:col>
      <xdr:colOff>418303</xdr:colOff>
      <xdr:row>4</xdr:row>
      <xdr:rowOff>68525</xdr:rowOff>
    </xdr:from>
    <xdr:to>
      <xdr:col>18</xdr:col>
      <xdr:colOff>473070</xdr:colOff>
      <xdr:row>7</xdr:row>
      <xdr:rowOff>137105</xdr:rowOff>
    </xdr:to>
    <xdr:grpSp>
      <xdr:nvGrpSpPr>
        <xdr:cNvPr id="6" name="Group 5">
          <a:extLst>
            <a:ext uri="{FF2B5EF4-FFF2-40B4-BE49-F238E27FC236}">
              <a16:creationId xmlns:a16="http://schemas.microsoft.com/office/drawing/2014/main" id="{64C5C6D0-F2A1-F44D-99D8-528B873A3B41}"/>
            </a:ext>
          </a:extLst>
        </xdr:cNvPr>
        <xdr:cNvGrpSpPr/>
      </xdr:nvGrpSpPr>
      <xdr:grpSpPr>
        <a:xfrm>
          <a:off x="9526584" y="830525"/>
          <a:ext cx="1876424" cy="640080"/>
          <a:chOff x="590550" y="457200"/>
          <a:chExt cx="1371599" cy="628649"/>
        </a:xfrm>
        <a:solidFill>
          <a:schemeClr val="accent6">
            <a:lumMod val="75000"/>
          </a:schemeClr>
        </a:solidFill>
      </xdr:grpSpPr>
      <xdr:sp macro="" textlink="'Total GP'!A12">
        <xdr:nvSpPr>
          <xdr:cNvPr id="7" name="Rectangle: Rounded Corners 6">
            <a:extLst>
              <a:ext uri="{FF2B5EF4-FFF2-40B4-BE49-F238E27FC236}">
                <a16:creationId xmlns:a16="http://schemas.microsoft.com/office/drawing/2014/main" id="{0EE16283-30AF-B446-6F69-2040DBB1455A}"/>
              </a:ext>
            </a:extLst>
          </xdr:cNvPr>
          <xdr:cNvSpPr/>
        </xdr:nvSpPr>
        <xdr:spPr>
          <a:xfrm>
            <a:off x="638175" y="457200"/>
            <a:ext cx="1266826" cy="6286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AB97FD43-62BC-4E08-BF4F-8C1CE88D6A47}" type="TxLink">
              <a:rPr lang="en-US" sz="1600" b="1" i="0" u="none" strike="noStrike">
                <a:solidFill>
                  <a:srgbClr val="002060"/>
                </a:solidFill>
                <a:latin typeface="Bahnschrift SemiBold" panose="020B0502040204020203" pitchFamily="34" charset="0"/>
                <a:cs typeface="Calibri"/>
              </a:rPr>
              <a:pPr algn="ctr"/>
              <a:t> 95,934 </a:t>
            </a:fld>
            <a:endParaRPr lang="en-US" sz="1600" b="1">
              <a:solidFill>
                <a:srgbClr val="002060"/>
              </a:solidFill>
              <a:latin typeface="Bahnschrift SemiBold" panose="020B0502040204020203" pitchFamily="34" charset="0"/>
            </a:endParaRPr>
          </a:p>
        </xdr:txBody>
      </xdr:sp>
      <xdr:sp macro="" textlink="">
        <xdr:nvSpPr>
          <xdr:cNvPr id="8" name="TextBox 7">
            <a:extLst>
              <a:ext uri="{FF2B5EF4-FFF2-40B4-BE49-F238E27FC236}">
                <a16:creationId xmlns:a16="http://schemas.microsoft.com/office/drawing/2014/main" id="{72E5D206-42C4-A9A7-4B8C-7346600C7223}"/>
              </a:ext>
            </a:extLst>
          </xdr:cNvPr>
          <xdr:cNvSpPr txBox="1"/>
        </xdr:nvSpPr>
        <xdr:spPr>
          <a:xfrm>
            <a:off x="590550" y="495300"/>
            <a:ext cx="13715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02060"/>
                </a:solidFill>
                <a:latin typeface="Bahnschrift SemiBold" panose="020B0502040204020203" pitchFamily="34" charset="0"/>
              </a:rPr>
              <a:t>Avg GP</a:t>
            </a:r>
            <a:r>
              <a:rPr lang="en-US" sz="1600" b="1" baseline="0">
                <a:solidFill>
                  <a:srgbClr val="002060"/>
                </a:solidFill>
                <a:latin typeface="Bahnschrift SemiBold" panose="020B0502040204020203" pitchFamily="34" charset="0"/>
              </a:rPr>
              <a:t> per year</a:t>
            </a:r>
            <a:endParaRPr lang="en-US" sz="1600" b="1">
              <a:solidFill>
                <a:srgbClr val="002060"/>
              </a:solidFill>
              <a:latin typeface="Bahnschrift SemiBold" panose="020B0502040204020203" pitchFamily="34" charset="0"/>
            </a:endParaRPr>
          </a:p>
        </xdr:txBody>
      </xdr:sp>
    </xdr:grpSp>
    <xdr:clientData/>
  </xdr:twoCellAnchor>
  <xdr:twoCellAnchor>
    <xdr:from>
      <xdr:col>23</xdr:col>
      <xdr:colOff>428621</xdr:colOff>
      <xdr:row>4</xdr:row>
      <xdr:rowOff>68525</xdr:rowOff>
    </xdr:from>
    <xdr:to>
      <xdr:col>26</xdr:col>
      <xdr:colOff>119057</xdr:colOff>
      <xdr:row>7</xdr:row>
      <xdr:rowOff>137105</xdr:rowOff>
    </xdr:to>
    <xdr:grpSp>
      <xdr:nvGrpSpPr>
        <xdr:cNvPr id="9" name="Group 8">
          <a:extLst>
            <a:ext uri="{FF2B5EF4-FFF2-40B4-BE49-F238E27FC236}">
              <a16:creationId xmlns:a16="http://schemas.microsoft.com/office/drawing/2014/main" id="{38D58BBB-1E38-4FA0-1F1E-B972D44BDF5D}"/>
            </a:ext>
          </a:extLst>
        </xdr:cNvPr>
        <xdr:cNvGrpSpPr/>
      </xdr:nvGrpSpPr>
      <xdr:grpSpPr>
        <a:xfrm>
          <a:off x="14394652" y="830525"/>
          <a:ext cx="1512093" cy="640080"/>
          <a:chOff x="628650" y="428625"/>
          <a:chExt cx="1266826" cy="628649"/>
        </a:xfrm>
        <a:solidFill>
          <a:schemeClr val="accent6">
            <a:lumMod val="75000"/>
          </a:schemeClr>
        </a:solidFill>
      </xdr:grpSpPr>
      <xdr:sp macro="" textlink="'Total GP'!A8">
        <xdr:nvSpPr>
          <xdr:cNvPr id="10" name="Rectangle: Rounded Corners 9">
            <a:extLst>
              <a:ext uri="{FF2B5EF4-FFF2-40B4-BE49-F238E27FC236}">
                <a16:creationId xmlns:a16="http://schemas.microsoft.com/office/drawing/2014/main" id="{1F2E9D4C-E5DF-91A7-3165-69CF2A429DE7}"/>
              </a:ext>
            </a:extLst>
          </xdr:cNvPr>
          <xdr:cNvSpPr/>
        </xdr:nvSpPr>
        <xdr:spPr>
          <a:xfrm>
            <a:off x="628650" y="428625"/>
            <a:ext cx="1266826" cy="6286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312F5AD-83FF-4923-A0BB-92F536D17589}" type="TxLink">
              <a:rPr lang="en-US" sz="1600" b="1" i="0" u="none" strike="noStrike">
                <a:solidFill>
                  <a:srgbClr val="002060"/>
                </a:solidFill>
                <a:latin typeface="Bahnschrift SemiBold" panose="020B0502040204020203" pitchFamily="34" charset="0"/>
                <a:cs typeface="Calibri"/>
              </a:rPr>
              <a:pPr algn="ctr"/>
              <a:t>16</a:t>
            </a:fld>
            <a:endParaRPr lang="en-US" sz="1600" b="1">
              <a:solidFill>
                <a:srgbClr val="002060"/>
              </a:solidFill>
              <a:latin typeface="Bahnschrift SemiBold" panose="020B0502040204020203" pitchFamily="34" charset="0"/>
            </a:endParaRPr>
          </a:p>
        </xdr:txBody>
      </xdr:sp>
      <xdr:sp macro="" textlink="">
        <xdr:nvSpPr>
          <xdr:cNvPr id="11" name="TextBox 10">
            <a:extLst>
              <a:ext uri="{FF2B5EF4-FFF2-40B4-BE49-F238E27FC236}">
                <a16:creationId xmlns:a16="http://schemas.microsoft.com/office/drawing/2014/main" id="{0A622272-5725-3402-EBEF-9BA148EB4862}"/>
              </a:ext>
            </a:extLst>
          </xdr:cNvPr>
          <xdr:cNvSpPr txBox="1"/>
        </xdr:nvSpPr>
        <xdr:spPr>
          <a:xfrm>
            <a:off x="719138" y="469188"/>
            <a:ext cx="1085850" cy="28575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02060"/>
                </a:solidFill>
                <a:latin typeface="Bahnschrift SemiBold" panose="020B0502040204020203" pitchFamily="34" charset="0"/>
              </a:rPr>
              <a:t>Total Years</a:t>
            </a:r>
          </a:p>
        </xdr:txBody>
      </xdr:sp>
    </xdr:grpSp>
    <xdr:clientData/>
  </xdr:twoCellAnchor>
  <xdr:twoCellAnchor>
    <xdr:from>
      <xdr:col>0</xdr:col>
      <xdr:colOff>119063</xdr:colOff>
      <xdr:row>0</xdr:row>
      <xdr:rowOff>50007</xdr:rowOff>
    </xdr:from>
    <xdr:to>
      <xdr:col>26</xdr:col>
      <xdr:colOff>207168</xdr:colOff>
      <xdr:row>4</xdr:row>
      <xdr:rowOff>11906</xdr:rowOff>
    </xdr:to>
    <xdr:sp macro="" textlink="">
      <xdr:nvSpPr>
        <xdr:cNvPr id="12" name="Rectangle: Rounded Corners 11">
          <a:extLst>
            <a:ext uri="{FF2B5EF4-FFF2-40B4-BE49-F238E27FC236}">
              <a16:creationId xmlns:a16="http://schemas.microsoft.com/office/drawing/2014/main" id="{119BA19D-1F60-88F3-0F06-16FAD0778931}"/>
            </a:ext>
          </a:extLst>
        </xdr:cNvPr>
        <xdr:cNvSpPr/>
      </xdr:nvSpPr>
      <xdr:spPr>
        <a:xfrm>
          <a:off x="119063" y="50007"/>
          <a:ext cx="15875793" cy="723899"/>
        </a:xfrm>
        <a:prstGeom prst="roundRect">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b="1">
              <a:solidFill>
                <a:srgbClr val="002060"/>
              </a:solidFill>
            </a:rPr>
            <a:t>DashBoard for</a:t>
          </a:r>
          <a:r>
            <a:rPr lang="en-US" sz="4000" b="1" baseline="0">
              <a:solidFill>
                <a:srgbClr val="002060"/>
              </a:solidFill>
            </a:rPr>
            <a:t> Apple Company</a:t>
          </a:r>
          <a:endParaRPr lang="en-US" sz="4000" b="1">
            <a:solidFill>
              <a:srgbClr val="002060"/>
            </a:solidFill>
          </a:endParaRPr>
        </a:p>
      </xdr:txBody>
    </xdr:sp>
    <xdr:clientData/>
  </xdr:twoCellAnchor>
  <xdr:twoCellAnchor>
    <xdr:from>
      <xdr:col>0</xdr:col>
      <xdr:colOff>66883</xdr:colOff>
      <xdr:row>8</xdr:row>
      <xdr:rowOff>39693</xdr:rowOff>
    </xdr:from>
    <xdr:to>
      <xdr:col>9</xdr:col>
      <xdr:colOff>595314</xdr:colOff>
      <xdr:row>19</xdr:row>
      <xdr:rowOff>11905</xdr:rowOff>
    </xdr:to>
    <xdr:graphicFrame macro="">
      <xdr:nvGraphicFramePr>
        <xdr:cNvPr id="13" name="Chart 12">
          <a:extLst>
            <a:ext uri="{FF2B5EF4-FFF2-40B4-BE49-F238E27FC236}">
              <a16:creationId xmlns:a16="http://schemas.microsoft.com/office/drawing/2014/main" id="{87E353FA-EB9D-4D95-B1EA-B56943155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42855</xdr:colOff>
      <xdr:row>8</xdr:row>
      <xdr:rowOff>95250</xdr:rowOff>
    </xdr:from>
    <xdr:to>
      <xdr:col>18</xdr:col>
      <xdr:colOff>142867</xdr:colOff>
      <xdr:row>34</xdr:row>
      <xdr:rowOff>130968</xdr:rowOff>
    </xdr:to>
    <xdr:graphicFrame macro="">
      <xdr:nvGraphicFramePr>
        <xdr:cNvPr id="14" name="Chart 13">
          <a:extLst>
            <a:ext uri="{FF2B5EF4-FFF2-40B4-BE49-F238E27FC236}">
              <a16:creationId xmlns:a16="http://schemas.microsoft.com/office/drawing/2014/main" id="{1782D773-227A-4131-A6D2-C4802C974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130965</xdr:colOff>
      <xdr:row>26</xdr:row>
      <xdr:rowOff>190499</xdr:rowOff>
    </xdr:from>
    <xdr:to>
      <xdr:col>18</xdr:col>
      <xdr:colOff>130964</xdr:colOff>
      <xdr:row>34</xdr:row>
      <xdr:rowOff>107156</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CA33914A-9BC0-441B-8098-365CD9736218}"/>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239246" y="5143499"/>
              <a:ext cx="1821656" cy="1440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19</xdr:row>
      <xdr:rowOff>57683</xdr:rowOff>
    </xdr:from>
    <xdr:to>
      <xdr:col>10</xdr:col>
      <xdr:colOff>11906</xdr:colOff>
      <xdr:row>34</xdr:row>
      <xdr:rowOff>142876</xdr:rowOff>
    </xdr:to>
    <xdr:graphicFrame macro="">
      <xdr:nvGraphicFramePr>
        <xdr:cNvPr id="2" name="Chart 1">
          <a:extLst>
            <a:ext uri="{FF2B5EF4-FFF2-40B4-BE49-F238E27FC236}">
              <a16:creationId xmlns:a16="http://schemas.microsoft.com/office/drawing/2014/main" id="{04A82248-DF7F-451E-B271-08DD2C583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202405</xdr:colOff>
      <xdr:row>8</xdr:row>
      <xdr:rowOff>107156</xdr:rowOff>
    </xdr:from>
    <xdr:to>
      <xdr:col>26</xdr:col>
      <xdr:colOff>190496</xdr:colOff>
      <xdr:row>34</xdr:row>
      <xdr:rowOff>142874</xdr:rowOff>
    </xdr:to>
    <xdr:graphicFrame macro="">
      <xdr:nvGraphicFramePr>
        <xdr:cNvPr id="16" name="Chart 15">
          <a:extLst>
            <a:ext uri="{FF2B5EF4-FFF2-40B4-BE49-F238E27FC236}">
              <a16:creationId xmlns:a16="http://schemas.microsoft.com/office/drawing/2014/main" id="{9EC8CEAA-8164-42A7-B34F-9C90695EB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407986</xdr:colOff>
      <xdr:row>4</xdr:row>
      <xdr:rowOff>68525</xdr:rowOff>
    </xdr:from>
    <xdr:to>
      <xdr:col>10</xdr:col>
      <xdr:colOff>462753</xdr:colOff>
      <xdr:row>7</xdr:row>
      <xdr:rowOff>137105</xdr:rowOff>
    </xdr:to>
    <xdr:grpSp>
      <xdr:nvGrpSpPr>
        <xdr:cNvPr id="17" name="Group 16">
          <a:extLst>
            <a:ext uri="{FF2B5EF4-FFF2-40B4-BE49-F238E27FC236}">
              <a16:creationId xmlns:a16="http://schemas.microsoft.com/office/drawing/2014/main" id="{74F5F76C-1078-2D1C-CCF8-37D43DCDA770}"/>
            </a:ext>
          </a:extLst>
        </xdr:cNvPr>
        <xdr:cNvGrpSpPr/>
      </xdr:nvGrpSpPr>
      <xdr:grpSpPr>
        <a:xfrm>
          <a:off x="4658517" y="830525"/>
          <a:ext cx="1876424" cy="640080"/>
          <a:chOff x="590550" y="457200"/>
          <a:chExt cx="1371599" cy="628649"/>
        </a:xfrm>
        <a:solidFill>
          <a:schemeClr val="accent6">
            <a:lumMod val="75000"/>
          </a:schemeClr>
        </a:solidFill>
      </xdr:grpSpPr>
      <xdr:sp macro="" textlink="'Total GP'!$A$15">
        <xdr:nvSpPr>
          <xdr:cNvPr id="18" name="Rectangle: Rounded Corners 17">
            <a:extLst>
              <a:ext uri="{FF2B5EF4-FFF2-40B4-BE49-F238E27FC236}">
                <a16:creationId xmlns:a16="http://schemas.microsoft.com/office/drawing/2014/main" id="{3639B8DF-8BB2-DDE8-99C5-E4D1DBD644E8}"/>
              </a:ext>
            </a:extLst>
          </xdr:cNvPr>
          <xdr:cNvSpPr/>
        </xdr:nvSpPr>
        <xdr:spPr>
          <a:xfrm>
            <a:off x="638175" y="457200"/>
            <a:ext cx="1266826" cy="628649"/>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5610314-962A-4244-B6B9-C86A053A09B3}" type="TxLink">
              <a:rPr lang="en-US" sz="1600" b="1" i="0" u="none" strike="noStrike">
                <a:solidFill>
                  <a:srgbClr val="002060"/>
                </a:solidFill>
                <a:latin typeface="Bahnschrift SemiBold" panose="020B0502040204020203" pitchFamily="34" charset="0"/>
                <a:cs typeface="Calibri"/>
              </a:rPr>
              <a:pPr algn="ctr"/>
              <a:t> 3,739,929 </a:t>
            </a:fld>
            <a:endParaRPr lang="en-US" sz="1800" b="1">
              <a:solidFill>
                <a:srgbClr val="002060"/>
              </a:solidFill>
              <a:latin typeface="Bahnschrift SemiBold" panose="020B0502040204020203" pitchFamily="34" charset="0"/>
            </a:endParaRPr>
          </a:p>
        </xdr:txBody>
      </xdr:sp>
      <xdr:sp macro="" textlink="">
        <xdr:nvSpPr>
          <xdr:cNvPr id="19" name="TextBox 18">
            <a:extLst>
              <a:ext uri="{FF2B5EF4-FFF2-40B4-BE49-F238E27FC236}">
                <a16:creationId xmlns:a16="http://schemas.microsoft.com/office/drawing/2014/main" id="{5948CBC6-8EF7-01C1-29B1-6051D9759B37}"/>
              </a:ext>
            </a:extLst>
          </xdr:cNvPr>
          <xdr:cNvSpPr txBox="1"/>
        </xdr:nvSpPr>
        <xdr:spPr>
          <a:xfrm>
            <a:off x="590550" y="495300"/>
            <a:ext cx="137159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02060"/>
                </a:solidFill>
                <a:latin typeface="Bahnschrift SemiBold" panose="020B0502040204020203" pitchFamily="34" charset="0"/>
              </a:rPr>
              <a:t>Total Revenue</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Nobody" refreshedDate="45911.500910648145" backgroundQuery="1" createdVersion="8" refreshedVersion="8" minRefreshableVersion="3" recordCount="0" supportSubquery="1" supportAdvancedDrill="1" xr:uid="{7E148D0E-E1AA-4C1D-9B75-5187ACDE8FC7}">
  <cacheSource type="external" connectionId="2"/>
  <cacheFields count="2">
    <cacheField name="[Measures].[Sum of Gross Profit (millions)]" caption="Sum of Gross Profit (millions)" numFmtId="0" hierarchy="24" level="32767"/>
    <cacheField name="[Apple_2009_2024].[year].[year]" caption="year" numFmtId="0" level="1">
      <sharedItems containsSemiMixedTypes="0" containsNonDate="0" containsString="0"/>
    </cacheField>
  </cacheFields>
  <cacheHierarchies count="33">
    <cacheHierarchy uniqueName="[Apple_2009_2024].[year]" caption="year" attribute="1" defaultMemberUniqueName="[Apple_2009_2024].[year].[All]" allUniqueName="[Apple_2009_2024].[year].[All]" dimensionUniqueName="[Apple_2009_2024]" displayFolder="" count="2" memberValueDatatype="20" unbalanced="0">
      <fieldsUsage count="2">
        <fieldUsage x="-1"/>
        <fieldUsage x="1"/>
      </fieldsUsage>
    </cacheHierarchy>
    <cacheHierarchy uniqueName="[Apple_2009_2024].[EBITDA (millions)]" caption="EBITDA (millions)" attribute="1" defaultMemberUniqueName="[Apple_2009_2024].[EBITDA (millions)].[All]" allUniqueName="[Apple_2009_2024].[EBITDA (millions)].[All]" dimensionUniqueName="[Apple_2009_2024]" displayFolder="" count="0" memberValueDatatype="20" unbalanced="0"/>
    <cacheHierarchy uniqueName="[Apple_2009_2024].[Revenue (millions)]" caption="Revenue (millions)" attribute="1" defaultMemberUniqueName="[Apple_2009_2024].[Revenue (millions)].[All]" allUniqueName="[Apple_2009_2024].[Revenue (millions)].[All]" dimensionUniqueName="[Apple_2009_2024]" displayFolder="" count="0" memberValueDatatype="20" unbalanced="0"/>
    <cacheHierarchy uniqueName="[Apple_2009_2024].[Gross Profit (millions)]" caption="Gross Profit (millions)" attribute="1" defaultMemberUniqueName="[Apple_2009_2024].[Gross Profit (millions)].[All]" allUniqueName="[Apple_2009_2024].[Gross Profit (millions)].[All]" dimensionUniqueName="[Apple_2009_2024]" displayFolder="" count="0" memberValueDatatype="20" unbalanced="0"/>
    <cacheHierarchy uniqueName="[Apple_2009_2024].[Op Income (millions)]" caption="Op Income (millions)" attribute="1" defaultMemberUniqueName="[Apple_2009_2024].[Op Income (millions)].[All]" allUniqueName="[Apple_2009_2024].[Op Income (millions)].[All]" dimensionUniqueName="[Apple_2009_2024]" displayFolder="" count="0" memberValueDatatype="20" unbalanced="0"/>
    <cacheHierarchy uniqueName="[Apple_2009_2024].[Net Income (millions)]" caption="Net Income (millions)" attribute="1" defaultMemberUniqueName="[Apple_2009_2024].[Net Income (millions)].[All]" allUniqueName="[Apple_2009_2024].[Net Income (millions)].[All]" dimensionUniqueName="[Apple_2009_2024]" displayFolder="" count="0" memberValueDatatype="20" unbalanced="0"/>
    <cacheHierarchy uniqueName="[Apple_2009_2024].[EPS]" caption="EPS" attribute="1" defaultMemberUniqueName="[Apple_2009_2024].[EPS].[All]" allUniqueName="[Apple_2009_2024].[EPS].[All]" dimensionUniqueName="[Apple_2009_2024]" displayFolder="" count="0" memberValueDatatype="5" unbalanced="0"/>
    <cacheHierarchy uniqueName="[Apple_2009_2024].[Shares Outstanding]" caption="Shares Outstanding" attribute="1" defaultMemberUniqueName="[Apple_2009_2024].[Shares Outstanding].[All]" allUniqueName="[Apple_2009_2024].[Shares Outstanding].[All]" dimensionUniqueName="[Apple_2009_2024]" displayFolder="" count="0" memberValueDatatype="20" unbalanced="0"/>
    <cacheHierarchy uniqueName="[Apple_2009_2024].[Year Close Price]" caption="Year Close Price" attribute="1" defaultMemberUniqueName="[Apple_2009_2024].[Year Close Price].[All]" allUniqueName="[Apple_2009_2024].[Year Close Price].[All]" dimensionUniqueName="[Apple_2009_2024]" displayFolder="" count="0" memberValueDatatype="5" unbalanced="0"/>
    <cacheHierarchy uniqueName="[Apple_2009_2024].[Total Assets (millions)]" caption="Total Assets (millions)" attribute="1" defaultMemberUniqueName="[Apple_2009_2024].[Total Assets (millions)].[All]" allUniqueName="[Apple_2009_2024].[Total Assets (millions)].[All]" dimensionUniqueName="[Apple_2009_2024]" displayFolder="" count="0" memberValueDatatype="20" unbalanced="0"/>
    <cacheHierarchy uniqueName="[Apple_2009_2024].[Cash on Hand (millions)]" caption="Cash on Hand (millions)" attribute="1" defaultMemberUniqueName="[Apple_2009_2024].[Cash on Hand (millions)].[All]" allUniqueName="[Apple_2009_2024].[Cash on Hand (millions)].[All]" dimensionUniqueName="[Apple_2009_2024]" displayFolder="" count="0" memberValueDatatype="20" unbalanced="0"/>
    <cacheHierarchy uniqueName="[Apple_2009_2024].[Long Term Debt (millions)]" caption="Long Term Debt (millions)" attribute="1" defaultMemberUniqueName="[Apple_2009_2024].[Long Term Debt (millions)].[All]" allUniqueName="[Apple_2009_2024].[Long Term Debt (millions)].[All]" dimensionUniqueName="[Apple_2009_2024]" displayFolder="" count="0" memberValueDatatype="20" unbalanced="0"/>
    <cacheHierarchy uniqueName="[Apple_2009_2024].[Total Liabilities (millions)]" caption="Total Liabilities (millions)" attribute="1" defaultMemberUniqueName="[Apple_2009_2024].[Total Liabilities (millions)].[All]" allUniqueName="[Apple_2009_2024].[Total Liabilities (millions)].[All]" dimensionUniqueName="[Apple_2009_2024]" displayFolder="" count="0" memberValueDatatype="20" unbalanced="0"/>
    <cacheHierarchy uniqueName="[Apple_2009_2024].[Gross Margin]" caption="Gross Margin" attribute="1" defaultMemberUniqueName="[Apple_2009_2024].[Gross Margin].[All]" allUniqueName="[Apple_2009_2024].[Gross Margin].[All]" dimensionUniqueName="[Apple_2009_2024]" displayFolder="" count="0" memberValueDatatype="5" unbalanced="0"/>
    <cacheHierarchy uniqueName="[Apple_2009_2024].[PE ratio]" caption="PE ratio" attribute="1" defaultMemberUniqueName="[Apple_2009_2024].[PE ratio].[All]" allUniqueName="[Apple_2009_2024].[PE ratio].[All]" dimensionUniqueName="[Apple_2009_2024]" displayFolder="" count="0" memberValueDatatype="5" unbalanced="0"/>
    <cacheHierarchy uniqueName="[Apple_2009_2024].[Employees]" caption="Employees" attribute="1" defaultMemberUniqueName="[Apple_2009_2024].[Employees].[All]" allUniqueName="[Apple_2009_2024].[Employees].[All]" dimensionUniqueName="[Apple_2009_2024]" displayFolder="" count="0" memberValueDatatype="20" unbalanced="0"/>
    <cacheHierarchy uniqueName="[Measures].[Total Revenue]" caption="Total Revenue" measure="1" displayFolder="" measureGroup="Apple_2009_2024" count="0"/>
    <cacheHierarchy uniqueName="[Measures].[Total Years]" caption="Total Years" measure="1" displayFolder="" measureGroup="Apple_2009_2024" count="0"/>
    <cacheHierarchy uniqueName="[Measures].[Av Per Year]" caption="Av Per Year" measure="1" displayFolder="" measureGroup="Apple_2009_2024" count="0"/>
    <cacheHierarchy uniqueName="[Measures].[Total GP]" caption="Total GP" measure="1" displayFolder="" measureGroup="Apple_2009_2024" count="0"/>
    <cacheHierarchy uniqueName="[Measures].[Avg GP per year]" caption="Avg GP per year" measure="1" displayFolder="" measureGroup="Apple_2009_2024" count="0"/>
    <cacheHierarchy uniqueName="[Measures].[__XL_Count Apple_2009_2024]" caption="__XL_Count Apple_2009_2024" measure="1" displayFolder="" measureGroup="Apple_2009_2024" count="0" hidden="1"/>
    <cacheHierarchy uniqueName="[Measures].[__No measures defined]" caption="__No measures defined" measure="1" displayFolder="" count="0" hidden="1"/>
    <cacheHierarchy uniqueName="[Measures].[Sum of year]" caption="Sum of year" measure="1" displayFolder="" measureGroup="Apple_2009_2024" count="0" hidden="1">
      <extLst>
        <ext xmlns:x15="http://schemas.microsoft.com/office/spreadsheetml/2010/11/main" uri="{B97F6D7D-B522-45F9-BDA1-12C45D357490}">
          <x15:cacheHierarchy aggregatedColumn="0"/>
        </ext>
      </extLst>
    </cacheHierarchy>
    <cacheHierarchy uniqueName="[Measures].[Sum of Gross Profit (millions)]" caption="Sum of Gross Profit (millions)" measure="1" displayFolder="" measureGroup="Apple_2009_2024"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venue (millions)]" caption="Sum of Revenue (millions)" measure="1" displayFolder="" measureGroup="Apple_2009_2024" count="0" hidden="1">
      <extLst>
        <ext xmlns:x15="http://schemas.microsoft.com/office/spreadsheetml/2010/11/main" uri="{B97F6D7D-B522-45F9-BDA1-12C45D357490}">
          <x15:cacheHierarchy aggregatedColumn="2"/>
        </ext>
      </extLst>
    </cacheHierarchy>
    <cacheHierarchy uniqueName="[Measures].[Sum of Employees]" caption="Sum of Employees" measure="1" displayFolder="" measureGroup="Apple_2009_2024" count="0" hidden="1">
      <extLst>
        <ext xmlns:x15="http://schemas.microsoft.com/office/spreadsheetml/2010/11/main" uri="{B97F6D7D-B522-45F9-BDA1-12C45D357490}">
          <x15:cacheHierarchy aggregatedColumn="15"/>
        </ext>
      </extLst>
    </cacheHierarchy>
    <cacheHierarchy uniqueName="[Measures].[Sum of Gross Margin]" caption="Sum of Gross Margin" measure="1" displayFolder="" measureGroup="Apple_2009_2024" count="0" hidden="1">
      <extLst>
        <ext xmlns:x15="http://schemas.microsoft.com/office/spreadsheetml/2010/11/main" uri="{B97F6D7D-B522-45F9-BDA1-12C45D357490}">
          <x15:cacheHierarchy aggregatedColumn="13"/>
        </ext>
      </extLst>
    </cacheHierarchy>
    <cacheHierarchy uniqueName="[Measures].[Sum of PE ratio]" caption="Sum of PE ratio" measure="1" displayFolder="" measureGroup="Apple_2009_2024" count="0" hidden="1">
      <extLst>
        <ext xmlns:x15="http://schemas.microsoft.com/office/spreadsheetml/2010/11/main" uri="{B97F6D7D-B522-45F9-BDA1-12C45D357490}">
          <x15:cacheHierarchy aggregatedColumn="14"/>
        </ext>
      </extLst>
    </cacheHierarchy>
    <cacheHierarchy uniqueName="[Measures].[Sum of EPS]" caption="Sum of EPS" measure="1" displayFolder="" measureGroup="Apple_2009_2024" count="0" hidden="1">
      <extLst>
        <ext xmlns:x15="http://schemas.microsoft.com/office/spreadsheetml/2010/11/main" uri="{B97F6D7D-B522-45F9-BDA1-12C45D357490}">
          <x15:cacheHierarchy aggregatedColumn="6"/>
        </ext>
      </extLst>
    </cacheHierarchy>
    <cacheHierarchy uniqueName="[Measures].[Sum of Total Liabilities (millions)]" caption="Sum of Total Liabilities (millions)" measure="1" displayFolder="" measureGroup="Apple_2009_2024" count="0" hidden="1">
      <extLst>
        <ext xmlns:x15="http://schemas.microsoft.com/office/spreadsheetml/2010/11/main" uri="{B97F6D7D-B522-45F9-BDA1-12C45D357490}">
          <x15:cacheHierarchy aggregatedColumn="12"/>
        </ext>
      </extLst>
    </cacheHierarchy>
    <cacheHierarchy uniqueName="[Measures].[Sum of Total Assets (millions)]" caption="Sum of Total Assets (millions)" measure="1" displayFolder="" measureGroup="Apple_2009_2024" count="0" hidden="1">
      <extLst>
        <ext xmlns:x15="http://schemas.microsoft.com/office/spreadsheetml/2010/11/main" uri="{B97F6D7D-B522-45F9-BDA1-12C45D357490}">
          <x15:cacheHierarchy aggregatedColumn="9"/>
        </ext>
      </extLst>
    </cacheHierarchy>
    <cacheHierarchy uniqueName="[Measures].[Sum of EBITDA (millions)]" caption="Sum of EBITDA (millions)" measure="1" displayFolder="" measureGroup="Apple_2009_2024" count="0" hidden="1">
      <extLst>
        <ext xmlns:x15="http://schemas.microsoft.com/office/spreadsheetml/2010/11/main" uri="{B97F6D7D-B522-45F9-BDA1-12C45D357490}">
          <x15:cacheHierarchy aggregatedColumn="1"/>
        </ext>
      </extLst>
    </cacheHierarchy>
  </cacheHierarchies>
  <kpis count="0"/>
  <dimensions count="2">
    <dimension name="Apple_2009_2024" uniqueName="[Apple_2009_2024]" caption="Apple_2009_2024"/>
    <dimension measure="1" name="Measures" uniqueName="[Measures]" caption="Measures"/>
  </dimensions>
  <measureGroups count="1">
    <measureGroup name="Apple_2009_2024" caption="Apple_2009_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Nobody" refreshedDate="45911.500911574076" backgroundQuery="1" createdVersion="8" refreshedVersion="8" minRefreshableVersion="3" recordCount="0" supportSubquery="1" supportAdvancedDrill="1" xr:uid="{4C6C3E75-7790-479B-888A-F2641429E06B}">
  <cacheSource type="external" connectionId="2"/>
  <cacheFields count="2">
    <cacheField name="[Measures].[Sum of PE ratio]" caption="Sum of PE ratio" numFmtId="0" hierarchy="28" level="32767"/>
    <cacheField name="[Apple_2009_2024].[year].[year]" caption="year" numFmtId="0" level="1">
      <sharedItems containsSemiMixedTypes="0" containsString="0" containsNumber="1" containsInteger="1" minValue="2009" maxValue="2024" count="16">
        <n v="2009"/>
        <n v="2010"/>
        <n v="2011"/>
        <n v="2012"/>
        <n v="2013"/>
        <n v="2014"/>
        <n v="2015"/>
        <n v="2016"/>
        <n v="2017"/>
        <n v="2018"/>
        <n v="2019"/>
        <n v="2020"/>
        <n v="2021"/>
        <n v="2022"/>
        <n v="2023"/>
        <n v="2024"/>
      </sharedItems>
      <extLst>
        <ext xmlns:x15="http://schemas.microsoft.com/office/spreadsheetml/2010/11/main" uri="{4F2E5C28-24EA-4eb8-9CBF-B6C8F9C3D259}">
          <x15:cachedUniqueNames>
            <x15:cachedUniqueName index="0" name="[Apple_2009_2024].[year].&amp;[2009]"/>
            <x15:cachedUniqueName index="1" name="[Apple_2009_2024].[year].&amp;[2010]"/>
            <x15:cachedUniqueName index="2" name="[Apple_2009_2024].[year].&amp;[2011]"/>
            <x15:cachedUniqueName index="3" name="[Apple_2009_2024].[year].&amp;[2012]"/>
            <x15:cachedUniqueName index="4" name="[Apple_2009_2024].[year].&amp;[2013]"/>
            <x15:cachedUniqueName index="5" name="[Apple_2009_2024].[year].&amp;[2014]"/>
            <x15:cachedUniqueName index="6" name="[Apple_2009_2024].[year].&amp;[2015]"/>
            <x15:cachedUniqueName index="7" name="[Apple_2009_2024].[year].&amp;[2016]"/>
            <x15:cachedUniqueName index="8" name="[Apple_2009_2024].[year].&amp;[2017]"/>
            <x15:cachedUniqueName index="9" name="[Apple_2009_2024].[year].&amp;[2018]"/>
            <x15:cachedUniqueName index="10" name="[Apple_2009_2024].[year].&amp;[2019]"/>
            <x15:cachedUniqueName index="11" name="[Apple_2009_2024].[year].&amp;[2020]"/>
            <x15:cachedUniqueName index="12" name="[Apple_2009_2024].[year].&amp;[2021]"/>
            <x15:cachedUniqueName index="13" name="[Apple_2009_2024].[year].&amp;[2022]"/>
            <x15:cachedUniqueName index="14" name="[Apple_2009_2024].[year].&amp;[2023]"/>
            <x15:cachedUniqueName index="15" name="[Apple_2009_2024].[year].&amp;[2024]"/>
          </x15:cachedUniqueNames>
        </ext>
      </extLst>
    </cacheField>
  </cacheFields>
  <cacheHierarchies count="33">
    <cacheHierarchy uniqueName="[Apple_2009_2024].[year]" caption="year" attribute="1" defaultMemberUniqueName="[Apple_2009_2024].[year].[All]" allUniqueName="[Apple_2009_2024].[year].[All]" dimensionUniqueName="[Apple_2009_2024]" displayFolder="" count="2" memberValueDatatype="20" unbalanced="0">
      <fieldsUsage count="2">
        <fieldUsage x="-1"/>
        <fieldUsage x="1"/>
      </fieldsUsage>
    </cacheHierarchy>
    <cacheHierarchy uniqueName="[Apple_2009_2024].[EBITDA (millions)]" caption="EBITDA (millions)" attribute="1" defaultMemberUniqueName="[Apple_2009_2024].[EBITDA (millions)].[All]" allUniqueName="[Apple_2009_2024].[EBITDA (millions)].[All]" dimensionUniqueName="[Apple_2009_2024]" displayFolder="" count="0" memberValueDatatype="20" unbalanced="0"/>
    <cacheHierarchy uniqueName="[Apple_2009_2024].[Revenue (millions)]" caption="Revenue (millions)" attribute="1" defaultMemberUniqueName="[Apple_2009_2024].[Revenue (millions)].[All]" allUniqueName="[Apple_2009_2024].[Revenue (millions)].[All]" dimensionUniqueName="[Apple_2009_2024]" displayFolder="" count="0" memberValueDatatype="20" unbalanced="0"/>
    <cacheHierarchy uniqueName="[Apple_2009_2024].[Gross Profit (millions)]" caption="Gross Profit (millions)" attribute="1" defaultMemberUniqueName="[Apple_2009_2024].[Gross Profit (millions)].[All]" allUniqueName="[Apple_2009_2024].[Gross Profit (millions)].[All]" dimensionUniqueName="[Apple_2009_2024]" displayFolder="" count="0" memberValueDatatype="20" unbalanced="0"/>
    <cacheHierarchy uniqueName="[Apple_2009_2024].[Op Income (millions)]" caption="Op Income (millions)" attribute="1" defaultMemberUniqueName="[Apple_2009_2024].[Op Income (millions)].[All]" allUniqueName="[Apple_2009_2024].[Op Income (millions)].[All]" dimensionUniqueName="[Apple_2009_2024]" displayFolder="" count="0" memberValueDatatype="20" unbalanced="0"/>
    <cacheHierarchy uniqueName="[Apple_2009_2024].[Net Income (millions)]" caption="Net Income (millions)" attribute="1" defaultMemberUniqueName="[Apple_2009_2024].[Net Income (millions)].[All]" allUniqueName="[Apple_2009_2024].[Net Income (millions)].[All]" dimensionUniqueName="[Apple_2009_2024]" displayFolder="" count="0" memberValueDatatype="20" unbalanced="0"/>
    <cacheHierarchy uniqueName="[Apple_2009_2024].[EPS]" caption="EPS" attribute="1" defaultMemberUniqueName="[Apple_2009_2024].[EPS].[All]" allUniqueName="[Apple_2009_2024].[EPS].[All]" dimensionUniqueName="[Apple_2009_2024]" displayFolder="" count="0" memberValueDatatype="5" unbalanced="0"/>
    <cacheHierarchy uniqueName="[Apple_2009_2024].[Shares Outstanding]" caption="Shares Outstanding" attribute="1" defaultMemberUniqueName="[Apple_2009_2024].[Shares Outstanding].[All]" allUniqueName="[Apple_2009_2024].[Shares Outstanding].[All]" dimensionUniqueName="[Apple_2009_2024]" displayFolder="" count="0" memberValueDatatype="20" unbalanced="0"/>
    <cacheHierarchy uniqueName="[Apple_2009_2024].[Year Close Price]" caption="Year Close Price" attribute="1" defaultMemberUniqueName="[Apple_2009_2024].[Year Close Price].[All]" allUniqueName="[Apple_2009_2024].[Year Close Price].[All]" dimensionUniqueName="[Apple_2009_2024]" displayFolder="" count="0" memberValueDatatype="5" unbalanced="0"/>
    <cacheHierarchy uniqueName="[Apple_2009_2024].[Total Assets (millions)]" caption="Total Assets (millions)" attribute="1" defaultMemberUniqueName="[Apple_2009_2024].[Total Assets (millions)].[All]" allUniqueName="[Apple_2009_2024].[Total Assets (millions)].[All]" dimensionUniqueName="[Apple_2009_2024]" displayFolder="" count="0" memberValueDatatype="20" unbalanced="0"/>
    <cacheHierarchy uniqueName="[Apple_2009_2024].[Cash on Hand (millions)]" caption="Cash on Hand (millions)" attribute="1" defaultMemberUniqueName="[Apple_2009_2024].[Cash on Hand (millions)].[All]" allUniqueName="[Apple_2009_2024].[Cash on Hand (millions)].[All]" dimensionUniqueName="[Apple_2009_2024]" displayFolder="" count="0" memberValueDatatype="20" unbalanced="0"/>
    <cacheHierarchy uniqueName="[Apple_2009_2024].[Long Term Debt (millions)]" caption="Long Term Debt (millions)" attribute="1" defaultMemberUniqueName="[Apple_2009_2024].[Long Term Debt (millions)].[All]" allUniqueName="[Apple_2009_2024].[Long Term Debt (millions)].[All]" dimensionUniqueName="[Apple_2009_2024]" displayFolder="" count="0" memberValueDatatype="20" unbalanced="0"/>
    <cacheHierarchy uniqueName="[Apple_2009_2024].[Total Liabilities (millions)]" caption="Total Liabilities (millions)" attribute="1" defaultMemberUniqueName="[Apple_2009_2024].[Total Liabilities (millions)].[All]" allUniqueName="[Apple_2009_2024].[Total Liabilities (millions)].[All]" dimensionUniqueName="[Apple_2009_2024]" displayFolder="" count="0" memberValueDatatype="20" unbalanced="0"/>
    <cacheHierarchy uniqueName="[Apple_2009_2024].[Gross Margin]" caption="Gross Margin" attribute="1" defaultMemberUniqueName="[Apple_2009_2024].[Gross Margin].[All]" allUniqueName="[Apple_2009_2024].[Gross Margin].[All]" dimensionUniqueName="[Apple_2009_2024]" displayFolder="" count="0" memberValueDatatype="5" unbalanced="0"/>
    <cacheHierarchy uniqueName="[Apple_2009_2024].[PE ratio]" caption="PE ratio" attribute="1" defaultMemberUniqueName="[Apple_2009_2024].[PE ratio].[All]" allUniqueName="[Apple_2009_2024].[PE ratio].[All]" dimensionUniqueName="[Apple_2009_2024]" displayFolder="" count="0" memberValueDatatype="5" unbalanced="0"/>
    <cacheHierarchy uniqueName="[Apple_2009_2024].[Employees]" caption="Employees" attribute="1" defaultMemberUniqueName="[Apple_2009_2024].[Employees].[All]" allUniqueName="[Apple_2009_2024].[Employees].[All]" dimensionUniqueName="[Apple_2009_2024]" displayFolder="" count="0" memberValueDatatype="20" unbalanced="0"/>
    <cacheHierarchy uniqueName="[Measures].[Total Revenue]" caption="Total Revenue" measure="1" displayFolder="" measureGroup="Apple_2009_2024" count="0"/>
    <cacheHierarchy uniqueName="[Measures].[Total Years]" caption="Total Years" measure="1" displayFolder="" measureGroup="Apple_2009_2024" count="0"/>
    <cacheHierarchy uniqueName="[Measures].[Av Per Year]" caption="Av Per Year" measure="1" displayFolder="" measureGroup="Apple_2009_2024" count="0"/>
    <cacheHierarchy uniqueName="[Measures].[Total GP]" caption="Total GP" measure="1" displayFolder="" measureGroup="Apple_2009_2024" count="0"/>
    <cacheHierarchy uniqueName="[Measures].[Avg GP per year]" caption="Avg GP per year" measure="1" displayFolder="" measureGroup="Apple_2009_2024" count="0"/>
    <cacheHierarchy uniqueName="[Measures].[__XL_Count Apple_2009_2024]" caption="__XL_Count Apple_2009_2024" measure="1" displayFolder="" measureGroup="Apple_2009_2024" count="0" hidden="1"/>
    <cacheHierarchy uniqueName="[Measures].[__No measures defined]" caption="__No measures defined" measure="1" displayFolder="" count="0" hidden="1"/>
    <cacheHierarchy uniqueName="[Measures].[Sum of year]" caption="Sum of year" measure="1" displayFolder="" measureGroup="Apple_2009_2024" count="0" hidden="1">
      <extLst>
        <ext xmlns:x15="http://schemas.microsoft.com/office/spreadsheetml/2010/11/main" uri="{B97F6D7D-B522-45F9-BDA1-12C45D357490}">
          <x15:cacheHierarchy aggregatedColumn="0"/>
        </ext>
      </extLst>
    </cacheHierarchy>
    <cacheHierarchy uniqueName="[Measures].[Sum of Gross Profit (millions)]" caption="Sum of Gross Profit (millions)" measure="1" displayFolder="" measureGroup="Apple_2009_2024" count="0" hidden="1">
      <extLst>
        <ext xmlns:x15="http://schemas.microsoft.com/office/spreadsheetml/2010/11/main" uri="{B97F6D7D-B522-45F9-BDA1-12C45D357490}">
          <x15:cacheHierarchy aggregatedColumn="3"/>
        </ext>
      </extLst>
    </cacheHierarchy>
    <cacheHierarchy uniqueName="[Measures].[Sum of Revenue (millions)]" caption="Sum of Revenue (millions)" measure="1" displayFolder="" measureGroup="Apple_2009_2024" count="0" hidden="1">
      <extLst>
        <ext xmlns:x15="http://schemas.microsoft.com/office/spreadsheetml/2010/11/main" uri="{B97F6D7D-B522-45F9-BDA1-12C45D357490}">
          <x15:cacheHierarchy aggregatedColumn="2"/>
        </ext>
      </extLst>
    </cacheHierarchy>
    <cacheHierarchy uniqueName="[Measures].[Sum of Employees]" caption="Sum of Employees" measure="1" displayFolder="" measureGroup="Apple_2009_2024" count="0" hidden="1">
      <extLst>
        <ext xmlns:x15="http://schemas.microsoft.com/office/spreadsheetml/2010/11/main" uri="{B97F6D7D-B522-45F9-BDA1-12C45D357490}">
          <x15:cacheHierarchy aggregatedColumn="15"/>
        </ext>
      </extLst>
    </cacheHierarchy>
    <cacheHierarchy uniqueName="[Measures].[Sum of Gross Margin]" caption="Sum of Gross Margin" measure="1" displayFolder="" measureGroup="Apple_2009_2024" count="0" hidden="1">
      <extLst>
        <ext xmlns:x15="http://schemas.microsoft.com/office/spreadsheetml/2010/11/main" uri="{B97F6D7D-B522-45F9-BDA1-12C45D357490}">
          <x15:cacheHierarchy aggregatedColumn="13"/>
        </ext>
      </extLst>
    </cacheHierarchy>
    <cacheHierarchy uniqueName="[Measures].[Sum of PE ratio]" caption="Sum of PE ratio" measure="1" displayFolder="" measureGroup="Apple_2009_2024"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EPS]" caption="Sum of EPS" measure="1" displayFolder="" measureGroup="Apple_2009_2024" count="0" hidden="1">
      <extLst>
        <ext xmlns:x15="http://schemas.microsoft.com/office/spreadsheetml/2010/11/main" uri="{B97F6D7D-B522-45F9-BDA1-12C45D357490}">
          <x15:cacheHierarchy aggregatedColumn="6"/>
        </ext>
      </extLst>
    </cacheHierarchy>
    <cacheHierarchy uniqueName="[Measures].[Sum of Total Liabilities (millions)]" caption="Sum of Total Liabilities (millions)" measure="1" displayFolder="" measureGroup="Apple_2009_2024" count="0" hidden="1">
      <extLst>
        <ext xmlns:x15="http://schemas.microsoft.com/office/spreadsheetml/2010/11/main" uri="{B97F6D7D-B522-45F9-BDA1-12C45D357490}">
          <x15:cacheHierarchy aggregatedColumn="12"/>
        </ext>
      </extLst>
    </cacheHierarchy>
    <cacheHierarchy uniqueName="[Measures].[Sum of Total Assets (millions)]" caption="Sum of Total Assets (millions)" measure="1" displayFolder="" measureGroup="Apple_2009_2024" count="0" hidden="1">
      <extLst>
        <ext xmlns:x15="http://schemas.microsoft.com/office/spreadsheetml/2010/11/main" uri="{B97F6D7D-B522-45F9-BDA1-12C45D357490}">
          <x15:cacheHierarchy aggregatedColumn="9"/>
        </ext>
      </extLst>
    </cacheHierarchy>
    <cacheHierarchy uniqueName="[Measures].[Sum of EBITDA (millions)]" caption="Sum of EBITDA (millions)" measure="1" displayFolder="" measureGroup="Apple_2009_2024" count="0" hidden="1">
      <extLst>
        <ext xmlns:x15="http://schemas.microsoft.com/office/spreadsheetml/2010/11/main" uri="{B97F6D7D-B522-45F9-BDA1-12C45D357490}">
          <x15:cacheHierarchy aggregatedColumn="1"/>
        </ext>
      </extLst>
    </cacheHierarchy>
  </cacheHierarchies>
  <kpis count="0"/>
  <dimensions count="2">
    <dimension name="Apple_2009_2024" uniqueName="[Apple_2009_2024]" caption="Apple_2009_2024"/>
    <dimension measure="1" name="Measures" uniqueName="[Measures]" caption="Measures"/>
  </dimensions>
  <measureGroups count="1">
    <measureGroup name="Apple_2009_2024" caption="Apple_2009_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Nobody" refreshedDate="45911.500912268515" backgroundQuery="1" createdVersion="8" refreshedVersion="8" minRefreshableVersion="3" recordCount="0" supportSubquery="1" supportAdvancedDrill="1" xr:uid="{3F638283-C406-4AE7-8A1A-BEC7E5E24A2F}">
  <cacheSource type="external" connectionId="2"/>
  <cacheFields count="2">
    <cacheField name="[Measures].[Sum of Gross Profit (millions)]" caption="Sum of Gross Profit (millions)" numFmtId="0" hierarchy="24" level="32767"/>
    <cacheField name="[Apple_2009_2024].[year].[year]" caption="year" numFmtId="0" level="1">
      <sharedItems containsSemiMixedTypes="0" containsString="0" containsNumber="1" containsInteger="1" minValue="2009" maxValue="2024" count="16">
        <n v="2009"/>
        <n v="2010"/>
        <n v="2011"/>
        <n v="2012"/>
        <n v="2013"/>
        <n v="2014"/>
        <n v="2015"/>
        <n v="2016"/>
        <n v="2017"/>
        <n v="2018"/>
        <n v="2019"/>
        <n v="2020"/>
        <n v="2021"/>
        <n v="2022"/>
        <n v="2023"/>
        <n v="2024"/>
      </sharedItems>
      <extLst>
        <ext xmlns:x15="http://schemas.microsoft.com/office/spreadsheetml/2010/11/main" uri="{4F2E5C28-24EA-4eb8-9CBF-B6C8F9C3D259}">
          <x15:cachedUniqueNames>
            <x15:cachedUniqueName index="0" name="[Apple_2009_2024].[year].&amp;[2009]"/>
            <x15:cachedUniqueName index="1" name="[Apple_2009_2024].[year].&amp;[2010]"/>
            <x15:cachedUniqueName index="2" name="[Apple_2009_2024].[year].&amp;[2011]"/>
            <x15:cachedUniqueName index="3" name="[Apple_2009_2024].[year].&amp;[2012]"/>
            <x15:cachedUniqueName index="4" name="[Apple_2009_2024].[year].&amp;[2013]"/>
            <x15:cachedUniqueName index="5" name="[Apple_2009_2024].[year].&amp;[2014]"/>
            <x15:cachedUniqueName index="6" name="[Apple_2009_2024].[year].&amp;[2015]"/>
            <x15:cachedUniqueName index="7" name="[Apple_2009_2024].[year].&amp;[2016]"/>
            <x15:cachedUniqueName index="8" name="[Apple_2009_2024].[year].&amp;[2017]"/>
            <x15:cachedUniqueName index="9" name="[Apple_2009_2024].[year].&amp;[2018]"/>
            <x15:cachedUniqueName index="10" name="[Apple_2009_2024].[year].&amp;[2019]"/>
            <x15:cachedUniqueName index="11" name="[Apple_2009_2024].[year].&amp;[2020]"/>
            <x15:cachedUniqueName index="12" name="[Apple_2009_2024].[year].&amp;[2021]"/>
            <x15:cachedUniqueName index="13" name="[Apple_2009_2024].[year].&amp;[2022]"/>
            <x15:cachedUniqueName index="14" name="[Apple_2009_2024].[year].&amp;[2023]"/>
            <x15:cachedUniqueName index="15" name="[Apple_2009_2024].[year].&amp;[2024]"/>
          </x15:cachedUniqueNames>
        </ext>
      </extLst>
    </cacheField>
  </cacheFields>
  <cacheHierarchies count="33">
    <cacheHierarchy uniqueName="[Apple_2009_2024].[year]" caption="year" attribute="1" defaultMemberUniqueName="[Apple_2009_2024].[year].[All]" allUniqueName="[Apple_2009_2024].[year].[All]" dimensionUniqueName="[Apple_2009_2024]" displayFolder="" count="2" memberValueDatatype="20" unbalanced="0">
      <fieldsUsage count="2">
        <fieldUsage x="-1"/>
        <fieldUsage x="1"/>
      </fieldsUsage>
    </cacheHierarchy>
    <cacheHierarchy uniqueName="[Apple_2009_2024].[EBITDA (millions)]" caption="EBITDA (millions)" attribute="1" defaultMemberUniqueName="[Apple_2009_2024].[EBITDA (millions)].[All]" allUniqueName="[Apple_2009_2024].[EBITDA (millions)].[All]" dimensionUniqueName="[Apple_2009_2024]" displayFolder="" count="0" memberValueDatatype="20" unbalanced="0"/>
    <cacheHierarchy uniqueName="[Apple_2009_2024].[Revenue (millions)]" caption="Revenue (millions)" attribute="1" defaultMemberUniqueName="[Apple_2009_2024].[Revenue (millions)].[All]" allUniqueName="[Apple_2009_2024].[Revenue (millions)].[All]" dimensionUniqueName="[Apple_2009_2024]" displayFolder="" count="0" memberValueDatatype="20" unbalanced="0"/>
    <cacheHierarchy uniqueName="[Apple_2009_2024].[Gross Profit (millions)]" caption="Gross Profit (millions)" attribute="1" defaultMemberUniqueName="[Apple_2009_2024].[Gross Profit (millions)].[All]" allUniqueName="[Apple_2009_2024].[Gross Profit (millions)].[All]" dimensionUniqueName="[Apple_2009_2024]" displayFolder="" count="0" memberValueDatatype="20" unbalanced="0"/>
    <cacheHierarchy uniqueName="[Apple_2009_2024].[Op Income (millions)]" caption="Op Income (millions)" attribute="1" defaultMemberUniqueName="[Apple_2009_2024].[Op Income (millions)].[All]" allUniqueName="[Apple_2009_2024].[Op Income (millions)].[All]" dimensionUniqueName="[Apple_2009_2024]" displayFolder="" count="0" memberValueDatatype="20" unbalanced="0"/>
    <cacheHierarchy uniqueName="[Apple_2009_2024].[Net Income (millions)]" caption="Net Income (millions)" attribute="1" defaultMemberUniqueName="[Apple_2009_2024].[Net Income (millions)].[All]" allUniqueName="[Apple_2009_2024].[Net Income (millions)].[All]" dimensionUniqueName="[Apple_2009_2024]" displayFolder="" count="0" memberValueDatatype="20" unbalanced="0"/>
    <cacheHierarchy uniqueName="[Apple_2009_2024].[EPS]" caption="EPS" attribute="1" defaultMemberUniqueName="[Apple_2009_2024].[EPS].[All]" allUniqueName="[Apple_2009_2024].[EPS].[All]" dimensionUniqueName="[Apple_2009_2024]" displayFolder="" count="0" memberValueDatatype="5" unbalanced="0"/>
    <cacheHierarchy uniqueName="[Apple_2009_2024].[Shares Outstanding]" caption="Shares Outstanding" attribute="1" defaultMemberUniqueName="[Apple_2009_2024].[Shares Outstanding].[All]" allUniqueName="[Apple_2009_2024].[Shares Outstanding].[All]" dimensionUniqueName="[Apple_2009_2024]" displayFolder="" count="0" memberValueDatatype="20" unbalanced="0"/>
    <cacheHierarchy uniqueName="[Apple_2009_2024].[Year Close Price]" caption="Year Close Price" attribute="1" defaultMemberUniqueName="[Apple_2009_2024].[Year Close Price].[All]" allUniqueName="[Apple_2009_2024].[Year Close Price].[All]" dimensionUniqueName="[Apple_2009_2024]" displayFolder="" count="0" memberValueDatatype="5" unbalanced="0"/>
    <cacheHierarchy uniqueName="[Apple_2009_2024].[Total Assets (millions)]" caption="Total Assets (millions)" attribute="1" defaultMemberUniqueName="[Apple_2009_2024].[Total Assets (millions)].[All]" allUniqueName="[Apple_2009_2024].[Total Assets (millions)].[All]" dimensionUniqueName="[Apple_2009_2024]" displayFolder="" count="0" memberValueDatatype="20" unbalanced="0"/>
    <cacheHierarchy uniqueName="[Apple_2009_2024].[Cash on Hand (millions)]" caption="Cash on Hand (millions)" attribute="1" defaultMemberUniqueName="[Apple_2009_2024].[Cash on Hand (millions)].[All]" allUniqueName="[Apple_2009_2024].[Cash on Hand (millions)].[All]" dimensionUniqueName="[Apple_2009_2024]" displayFolder="" count="0" memberValueDatatype="20" unbalanced="0"/>
    <cacheHierarchy uniqueName="[Apple_2009_2024].[Long Term Debt (millions)]" caption="Long Term Debt (millions)" attribute="1" defaultMemberUniqueName="[Apple_2009_2024].[Long Term Debt (millions)].[All]" allUniqueName="[Apple_2009_2024].[Long Term Debt (millions)].[All]" dimensionUniqueName="[Apple_2009_2024]" displayFolder="" count="0" memberValueDatatype="20" unbalanced="0"/>
    <cacheHierarchy uniqueName="[Apple_2009_2024].[Total Liabilities (millions)]" caption="Total Liabilities (millions)" attribute="1" defaultMemberUniqueName="[Apple_2009_2024].[Total Liabilities (millions)].[All]" allUniqueName="[Apple_2009_2024].[Total Liabilities (millions)].[All]" dimensionUniqueName="[Apple_2009_2024]" displayFolder="" count="0" memberValueDatatype="20" unbalanced="0"/>
    <cacheHierarchy uniqueName="[Apple_2009_2024].[Gross Margin]" caption="Gross Margin" attribute="1" defaultMemberUniqueName="[Apple_2009_2024].[Gross Margin].[All]" allUniqueName="[Apple_2009_2024].[Gross Margin].[All]" dimensionUniqueName="[Apple_2009_2024]" displayFolder="" count="0" memberValueDatatype="5" unbalanced="0"/>
    <cacheHierarchy uniqueName="[Apple_2009_2024].[PE ratio]" caption="PE ratio" attribute="1" defaultMemberUniqueName="[Apple_2009_2024].[PE ratio].[All]" allUniqueName="[Apple_2009_2024].[PE ratio].[All]" dimensionUniqueName="[Apple_2009_2024]" displayFolder="" count="0" memberValueDatatype="5" unbalanced="0"/>
    <cacheHierarchy uniqueName="[Apple_2009_2024].[Employees]" caption="Employees" attribute="1" defaultMemberUniqueName="[Apple_2009_2024].[Employees].[All]" allUniqueName="[Apple_2009_2024].[Employees].[All]" dimensionUniqueName="[Apple_2009_2024]" displayFolder="" count="0" memberValueDatatype="20" unbalanced="0"/>
    <cacheHierarchy uniqueName="[Measures].[Total Revenue]" caption="Total Revenue" measure="1" displayFolder="" measureGroup="Apple_2009_2024" count="0"/>
    <cacheHierarchy uniqueName="[Measures].[Total Years]" caption="Total Years" measure="1" displayFolder="" measureGroup="Apple_2009_2024" count="0"/>
    <cacheHierarchy uniqueName="[Measures].[Av Per Year]" caption="Av Per Year" measure="1" displayFolder="" measureGroup="Apple_2009_2024" count="0"/>
    <cacheHierarchy uniqueName="[Measures].[Total GP]" caption="Total GP" measure="1" displayFolder="" measureGroup="Apple_2009_2024" count="0"/>
    <cacheHierarchy uniqueName="[Measures].[Avg GP per year]" caption="Avg GP per year" measure="1" displayFolder="" measureGroup="Apple_2009_2024" count="0"/>
    <cacheHierarchy uniqueName="[Measures].[__XL_Count Apple_2009_2024]" caption="__XL_Count Apple_2009_2024" measure="1" displayFolder="" measureGroup="Apple_2009_2024" count="0" hidden="1"/>
    <cacheHierarchy uniqueName="[Measures].[__No measures defined]" caption="__No measures defined" measure="1" displayFolder="" count="0" hidden="1"/>
    <cacheHierarchy uniqueName="[Measures].[Sum of year]" caption="Sum of year" measure="1" displayFolder="" measureGroup="Apple_2009_2024" count="0" hidden="1">
      <extLst>
        <ext xmlns:x15="http://schemas.microsoft.com/office/spreadsheetml/2010/11/main" uri="{B97F6D7D-B522-45F9-BDA1-12C45D357490}">
          <x15:cacheHierarchy aggregatedColumn="0"/>
        </ext>
      </extLst>
    </cacheHierarchy>
    <cacheHierarchy uniqueName="[Measures].[Sum of Gross Profit (millions)]" caption="Sum of Gross Profit (millions)" measure="1" displayFolder="" measureGroup="Apple_2009_2024"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Revenue (millions)]" caption="Sum of Revenue (millions)" measure="1" displayFolder="" measureGroup="Apple_2009_2024" count="0" hidden="1">
      <extLst>
        <ext xmlns:x15="http://schemas.microsoft.com/office/spreadsheetml/2010/11/main" uri="{B97F6D7D-B522-45F9-BDA1-12C45D357490}">
          <x15:cacheHierarchy aggregatedColumn="2"/>
        </ext>
      </extLst>
    </cacheHierarchy>
    <cacheHierarchy uniqueName="[Measures].[Sum of Employees]" caption="Sum of Employees" measure="1" displayFolder="" measureGroup="Apple_2009_2024" count="0" hidden="1">
      <extLst>
        <ext xmlns:x15="http://schemas.microsoft.com/office/spreadsheetml/2010/11/main" uri="{B97F6D7D-B522-45F9-BDA1-12C45D357490}">
          <x15:cacheHierarchy aggregatedColumn="15"/>
        </ext>
      </extLst>
    </cacheHierarchy>
    <cacheHierarchy uniqueName="[Measures].[Sum of Gross Margin]" caption="Sum of Gross Margin" measure="1" displayFolder="" measureGroup="Apple_2009_2024" count="0" hidden="1">
      <extLst>
        <ext xmlns:x15="http://schemas.microsoft.com/office/spreadsheetml/2010/11/main" uri="{B97F6D7D-B522-45F9-BDA1-12C45D357490}">
          <x15:cacheHierarchy aggregatedColumn="13"/>
        </ext>
      </extLst>
    </cacheHierarchy>
    <cacheHierarchy uniqueName="[Measures].[Sum of PE ratio]" caption="Sum of PE ratio" measure="1" displayFolder="" measureGroup="Apple_2009_2024" count="0" hidden="1">
      <extLst>
        <ext xmlns:x15="http://schemas.microsoft.com/office/spreadsheetml/2010/11/main" uri="{B97F6D7D-B522-45F9-BDA1-12C45D357490}">
          <x15:cacheHierarchy aggregatedColumn="14"/>
        </ext>
      </extLst>
    </cacheHierarchy>
    <cacheHierarchy uniqueName="[Measures].[Sum of EPS]" caption="Sum of EPS" measure="1" displayFolder="" measureGroup="Apple_2009_2024" count="0" hidden="1">
      <extLst>
        <ext xmlns:x15="http://schemas.microsoft.com/office/spreadsheetml/2010/11/main" uri="{B97F6D7D-B522-45F9-BDA1-12C45D357490}">
          <x15:cacheHierarchy aggregatedColumn="6"/>
        </ext>
      </extLst>
    </cacheHierarchy>
    <cacheHierarchy uniqueName="[Measures].[Sum of Total Liabilities (millions)]" caption="Sum of Total Liabilities (millions)" measure="1" displayFolder="" measureGroup="Apple_2009_2024" count="0" hidden="1">
      <extLst>
        <ext xmlns:x15="http://schemas.microsoft.com/office/spreadsheetml/2010/11/main" uri="{B97F6D7D-B522-45F9-BDA1-12C45D357490}">
          <x15:cacheHierarchy aggregatedColumn="12"/>
        </ext>
      </extLst>
    </cacheHierarchy>
    <cacheHierarchy uniqueName="[Measures].[Sum of Total Assets (millions)]" caption="Sum of Total Assets (millions)" measure="1" displayFolder="" measureGroup="Apple_2009_2024" count="0" hidden="1">
      <extLst>
        <ext xmlns:x15="http://schemas.microsoft.com/office/spreadsheetml/2010/11/main" uri="{B97F6D7D-B522-45F9-BDA1-12C45D357490}">
          <x15:cacheHierarchy aggregatedColumn="9"/>
        </ext>
      </extLst>
    </cacheHierarchy>
    <cacheHierarchy uniqueName="[Measures].[Sum of EBITDA (millions)]" caption="Sum of EBITDA (millions)" measure="1" displayFolder="" measureGroup="Apple_2009_2024" count="0" hidden="1">
      <extLst>
        <ext xmlns:x15="http://schemas.microsoft.com/office/spreadsheetml/2010/11/main" uri="{B97F6D7D-B522-45F9-BDA1-12C45D357490}">
          <x15:cacheHierarchy aggregatedColumn="1"/>
        </ext>
      </extLst>
    </cacheHierarchy>
  </cacheHierarchies>
  <kpis count="0"/>
  <dimensions count="2">
    <dimension name="Apple_2009_2024" uniqueName="[Apple_2009_2024]" caption="Apple_2009_2024"/>
    <dimension measure="1" name="Measures" uniqueName="[Measures]" caption="Measures"/>
  </dimensions>
  <measureGroups count="1">
    <measureGroup name="Apple_2009_2024" caption="Apple_2009_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Nobody" refreshedDate="45911.5009130787" backgroundQuery="1" createdVersion="8" refreshedVersion="8" minRefreshableVersion="3" recordCount="0" supportSubquery="1" supportAdvancedDrill="1" xr:uid="{BC49F2F5-0492-4110-AA08-BD7D1F6DC50D}">
  <cacheSource type="external" connectionId="2"/>
  <cacheFields count="3">
    <cacheField name="[Apple_2009_2024].[year].[year]" caption="year" numFmtId="0" level="1">
      <sharedItems containsSemiMixedTypes="0" containsString="0" containsNumber="1" containsInteger="1" minValue="2009" maxValue="2024" count="16">
        <n v="2009"/>
        <n v="2010"/>
        <n v="2011"/>
        <n v="2012"/>
        <n v="2013"/>
        <n v="2014"/>
        <n v="2015"/>
        <n v="2016"/>
        <n v="2017"/>
        <n v="2018"/>
        <n v="2019"/>
        <n v="2020"/>
        <n v="2021"/>
        <n v="2022"/>
        <n v="2023"/>
        <n v="2024"/>
      </sharedItems>
      <extLst>
        <ext xmlns:x15="http://schemas.microsoft.com/office/spreadsheetml/2010/11/main" uri="{4F2E5C28-24EA-4eb8-9CBF-B6C8F9C3D259}">
          <x15:cachedUniqueNames>
            <x15:cachedUniqueName index="0" name="[Apple_2009_2024].[year].&amp;[2009]"/>
            <x15:cachedUniqueName index="1" name="[Apple_2009_2024].[year].&amp;[2010]"/>
            <x15:cachedUniqueName index="2" name="[Apple_2009_2024].[year].&amp;[2011]"/>
            <x15:cachedUniqueName index="3" name="[Apple_2009_2024].[year].&amp;[2012]"/>
            <x15:cachedUniqueName index="4" name="[Apple_2009_2024].[year].&amp;[2013]"/>
            <x15:cachedUniqueName index="5" name="[Apple_2009_2024].[year].&amp;[2014]"/>
            <x15:cachedUniqueName index="6" name="[Apple_2009_2024].[year].&amp;[2015]"/>
            <x15:cachedUniqueName index="7" name="[Apple_2009_2024].[year].&amp;[2016]"/>
            <x15:cachedUniqueName index="8" name="[Apple_2009_2024].[year].&amp;[2017]"/>
            <x15:cachedUniqueName index="9" name="[Apple_2009_2024].[year].&amp;[2018]"/>
            <x15:cachedUniqueName index="10" name="[Apple_2009_2024].[year].&amp;[2019]"/>
            <x15:cachedUniqueName index="11" name="[Apple_2009_2024].[year].&amp;[2020]"/>
            <x15:cachedUniqueName index="12" name="[Apple_2009_2024].[year].&amp;[2021]"/>
            <x15:cachedUniqueName index="13" name="[Apple_2009_2024].[year].&amp;[2022]"/>
            <x15:cachedUniqueName index="14" name="[Apple_2009_2024].[year].&amp;[2023]"/>
            <x15:cachedUniqueName index="15" name="[Apple_2009_2024].[year].&amp;[2024]"/>
          </x15:cachedUniqueNames>
        </ext>
      </extLst>
    </cacheField>
    <cacheField name="[Measures].[Sum of Total Liabilities (millions)]" caption="Sum of Total Liabilities (millions)" numFmtId="0" hierarchy="30" level="32767"/>
    <cacheField name="[Measures].[Sum of Total Assets (millions)]" caption="Sum of Total Assets (millions)" numFmtId="0" hierarchy="31" level="32767"/>
  </cacheFields>
  <cacheHierarchies count="33">
    <cacheHierarchy uniqueName="[Apple_2009_2024].[year]" caption="year" attribute="1" defaultMemberUniqueName="[Apple_2009_2024].[year].[All]" allUniqueName="[Apple_2009_2024].[year].[All]" dimensionUniqueName="[Apple_2009_2024]" displayFolder="" count="2" memberValueDatatype="20" unbalanced="0">
      <fieldsUsage count="2">
        <fieldUsage x="-1"/>
        <fieldUsage x="0"/>
      </fieldsUsage>
    </cacheHierarchy>
    <cacheHierarchy uniqueName="[Apple_2009_2024].[EBITDA (millions)]" caption="EBITDA (millions)" attribute="1" defaultMemberUniqueName="[Apple_2009_2024].[EBITDA (millions)].[All]" allUniqueName="[Apple_2009_2024].[EBITDA (millions)].[All]" dimensionUniqueName="[Apple_2009_2024]" displayFolder="" count="0" memberValueDatatype="20" unbalanced="0"/>
    <cacheHierarchy uniqueName="[Apple_2009_2024].[Revenue (millions)]" caption="Revenue (millions)" attribute="1" defaultMemberUniqueName="[Apple_2009_2024].[Revenue (millions)].[All]" allUniqueName="[Apple_2009_2024].[Revenue (millions)].[All]" dimensionUniqueName="[Apple_2009_2024]" displayFolder="" count="0" memberValueDatatype="20" unbalanced="0"/>
    <cacheHierarchy uniqueName="[Apple_2009_2024].[Gross Profit (millions)]" caption="Gross Profit (millions)" attribute="1" defaultMemberUniqueName="[Apple_2009_2024].[Gross Profit (millions)].[All]" allUniqueName="[Apple_2009_2024].[Gross Profit (millions)].[All]" dimensionUniqueName="[Apple_2009_2024]" displayFolder="" count="0" memberValueDatatype="20" unbalanced="0"/>
    <cacheHierarchy uniqueName="[Apple_2009_2024].[Op Income (millions)]" caption="Op Income (millions)" attribute="1" defaultMemberUniqueName="[Apple_2009_2024].[Op Income (millions)].[All]" allUniqueName="[Apple_2009_2024].[Op Income (millions)].[All]" dimensionUniqueName="[Apple_2009_2024]" displayFolder="" count="0" memberValueDatatype="20" unbalanced="0"/>
    <cacheHierarchy uniqueName="[Apple_2009_2024].[Net Income (millions)]" caption="Net Income (millions)" attribute="1" defaultMemberUniqueName="[Apple_2009_2024].[Net Income (millions)].[All]" allUniqueName="[Apple_2009_2024].[Net Income (millions)].[All]" dimensionUniqueName="[Apple_2009_2024]" displayFolder="" count="0" memberValueDatatype="20" unbalanced="0"/>
    <cacheHierarchy uniqueName="[Apple_2009_2024].[EPS]" caption="EPS" attribute="1" defaultMemberUniqueName="[Apple_2009_2024].[EPS].[All]" allUniqueName="[Apple_2009_2024].[EPS].[All]" dimensionUniqueName="[Apple_2009_2024]" displayFolder="" count="0" memberValueDatatype="5" unbalanced="0"/>
    <cacheHierarchy uniqueName="[Apple_2009_2024].[Shares Outstanding]" caption="Shares Outstanding" attribute="1" defaultMemberUniqueName="[Apple_2009_2024].[Shares Outstanding].[All]" allUniqueName="[Apple_2009_2024].[Shares Outstanding].[All]" dimensionUniqueName="[Apple_2009_2024]" displayFolder="" count="0" memberValueDatatype="20" unbalanced="0"/>
    <cacheHierarchy uniqueName="[Apple_2009_2024].[Year Close Price]" caption="Year Close Price" attribute="1" defaultMemberUniqueName="[Apple_2009_2024].[Year Close Price].[All]" allUniqueName="[Apple_2009_2024].[Year Close Price].[All]" dimensionUniqueName="[Apple_2009_2024]" displayFolder="" count="0" memberValueDatatype="5" unbalanced="0"/>
    <cacheHierarchy uniqueName="[Apple_2009_2024].[Total Assets (millions)]" caption="Total Assets (millions)" attribute="1" defaultMemberUniqueName="[Apple_2009_2024].[Total Assets (millions)].[All]" allUniqueName="[Apple_2009_2024].[Total Assets (millions)].[All]" dimensionUniqueName="[Apple_2009_2024]" displayFolder="" count="0" memberValueDatatype="20" unbalanced="0"/>
    <cacheHierarchy uniqueName="[Apple_2009_2024].[Cash on Hand (millions)]" caption="Cash on Hand (millions)" attribute="1" defaultMemberUniqueName="[Apple_2009_2024].[Cash on Hand (millions)].[All]" allUniqueName="[Apple_2009_2024].[Cash on Hand (millions)].[All]" dimensionUniqueName="[Apple_2009_2024]" displayFolder="" count="0" memberValueDatatype="20" unbalanced="0"/>
    <cacheHierarchy uniqueName="[Apple_2009_2024].[Long Term Debt (millions)]" caption="Long Term Debt (millions)" attribute="1" defaultMemberUniqueName="[Apple_2009_2024].[Long Term Debt (millions)].[All]" allUniqueName="[Apple_2009_2024].[Long Term Debt (millions)].[All]" dimensionUniqueName="[Apple_2009_2024]" displayFolder="" count="0" memberValueDatatype="20" unbalanced="0"/>
    <cacheHierarchy uniqueName="[Apple_2009_2024].[Total Liabilities (millions)]" caption="Total Liabilities (millions)" attribute="1" defaultMemberUniqueName="[Apple_2009_2024].[Total Liabilities (millions)].[All]" allUniqueName="[Apple_2009_2024].[Total Liabilities (millions)].[All]" dimensionUniqueName="[Apple_2009_2024]" displayFolder="" count="0" memberValueDatatype="20" unbalanced="0"/>
    <cacheHierarchy uniqueName="[Apple_2009_2024].[Gross Margin]" caption="Gross Margin" attribute="1" defaultMemberUniqueName="[Apple_2009_2024].[Gross Margin].[All]" allUniqueName="[Apple_2009_2024].[Gross Margin].[All]" dimensionUniqueName="[Apple_2009_2024]" displayFolder="" count="0" memberValueDatatype="5" unbalanced="0"/>
    <cacheHierarchy uniqueName="[Apple_2009_2024].[PE ratio]" caption="PE ratio" attribute="1" defaultMemberUniqueName="[Apple_2009_2024].[PE ratio].[All]" allUniqueName="[Apple_2009_2024].[PE ratio].[All]" dimensionUniqueName="[Apple_2009_2024]" displayFolder="" count="0" memberValueDatatype="5" unbalanced="0"/>
    <cacheHierarchy uniqueName="[Apple_2009_2024].[Employees]" caption="Employees" attribute="1" defaultMemberUniqueName="[Apple_2009_2024].[Employees].[All]" allUniqueName="[Apple_2009_2024].[Employees].[All]" dimensionUniqueName="[Apple_2009_2024]" displayFolder="" count="0" memberValueDatatype="20" unbalanced="0"/>
    <cacheHierarchy uniqueName="[Measures].[Total Revenue]" caption="Total Revenue" measure="1" displayFolder="" measureGroup="Apple_2009_2024" count="0"/>
    <cacheHierarchy uniqueName="[Measures].[Total Years]" caption="Total Years" measure="1" displayFolder="" measureGroup="Apple_2009_2024" count="0"/>
    <cacheHierarchy uniqueName="[Measures].[Av Per Year]" caption="Av Per Year" measure="1" displayFolder="" measureGroup="Apple_2009_2024" count="0"/>
    <cacheHierarchy uniqueName="[Measures].[Total GP]" caption="Total GP" measure="1" displayFolder="" measureGroup="Apple_2009_2024" count="0"/>
    <cacheHierarchy uniqueName="[Measures].[Avg GP per year]" caption="Avg GP per year" measure="1" displayFolder="" measureGroup="Apple_2009_2024" count="0"/>
    <cacheHierarchy uniqueName="[Measures].[__XL_Count Apple_2009_2024]" caption="__XL_Count Apple_2009_2024" measure="1" displayFolder="" measureGroup="Apple_2009_2024" count="0" hidden="1"/>
    <cacheHierarchy uniqueName="[Measures].[__No measures defined]" caption="__No measures defined" measure="1" displayFolder="" count="0" hidden="1"/>
    <cacheHierarchy uniqueName="[Measures].[Sum of year]" caption="Sum of year" measure="1" displayFolder="" measureGroup="Apple_2009_2024" count="0" hidden="1">
      <extLst>
        <ext xmlns:x15="http://schemas.microsoft.com/office/spreadsheetml/2010/11/main" uri="{B97F6D7D-B522-45F9-BDA1-12C45D357490}">
          <x15:cacheHierarchy aggregatedColumn="0"/>
        </ext>
      </extLst>
    </cacheHierarchy>
    <cacheHierarchy uniqueName="[Measures].[Sum of Gross Profit (millions)]" caption="Sum of Gross Profit (millions)" measure="1" displayFolder="" measureGroup="Apple_2009_2024" count="0" hidden="1">
      <extLst>
        <ext xmlns:x15="http://schemas.microsoft.com/office/spreadsheetml/2010/11/main" uri="{B97F6D7D-B522-45F9-BDA1-12C45D357490}">
          <x15:cacheHierarchy aggregatedColumn="3"/>
        </ext>
      </extLst>
    </cacheHierarchy>
    <cacheHierarchy uniqueName="[Measures].[Sum of Revenue (millions)]" caption="Sum of Revenue (millions)" measure="1" displayFolder="" measureGroup="Apple_2009_2024" count="0" hidden="1">
      <extLst>
        <ext xmlns:x15="http://schemas.microsoft.com/office/spreadsheetml/2010/11/main" uri="{B97F6D7D-B522-45F9-BDA1-12C45D357490}">
          <x15:cacheHierarchy aggregatedColumn="2"/>
        </ext>
      </extLst>
    </cacheHierarchy>
    <cacheHierarchy uniqueName="[Measures].[Sum of Employees]" caption="Sum of Employees" measure="1" displayFolder="" measureGroup="Apple_2009_2024" count="0" hidden="1">
      <extLst>
        <ext xmlns:x15="http://schemas.microsoft.com/office/spreadsheetml/2010/11/main" uri="{B97F6D7D-B522-45F9-BDA1-12C45D357490}">
          <x15:cacheHierarchy aggregatedColumn="15"/>
        </ext>
      </extLst>
    </cacheHierarchy>
    <cacheHierarchy uniqueName="[Measures].[Sum of Gross Margin]" caption="Sum of Gross Margin" measure="1" displayFolder="" measureGroup="Apple_2009_2024" count="0" hidden="1">
      <extLst>
        <ext xmlns:x15="http://schemas.microsoft.com/office/spreadsheetml/2010/11/main" uri="{B97F6D7D-B522-45F9-BDA1-12C45D357490}">
          <x15:cacheHierarchy aggregatedColumn="13"/>
        </ext>
      </extLst>
    </cacheHierarchy>
    <cacheHierarchy uniqueName="[Measures].[Sum of PE ratio]" caption="Sum of PE ratio" measure="1" displayFolder="" measureGroup="Apple_2009_2024" count="0" hidden="1">
      <extLst>
        <ext xmlns:x15="http://schemas.microsoft.com/office/spreadsheetml/2010/11/main" uri="{B97F6D7D-B522-45F9-BDA1-12C45D357490}">
          <x15:cacheHierarchy aggregatedColumn="14"/>
        </ext>
      </extLst>
    </cacheHierarchy>
    <cacheHierarchy uniqueName="[Measures].[Sum of EPS]" caption="Sum of EPS" measure="1" displayFolder="" measureGroup="Apple_2009_2024" count="0" hidden="1">
      <extLst>
        <ext xmlns:x15="http://schemas.microsoft.com/office/spreadsheetml/2010/11/main" uri="{B97F6D7D-B522-45F9-BDA1-12C45D357490}">
          <x15:cacheHierarchy aggregatedColumn="6"/>
        </ext>
      </extLst>
    </cacheHierarchy>
    <cacheHierarchy uniqueName="[Measures].[Sum of Total Liabilities (millions)]" caption="Sum of Total Liabilities (millions)" measure="1" displayFolder="" measureGroup="Apple_2009_2024"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Total Assets (millions)]" caption="Sum of Total Assets (millions)" measure="1" displayFolder="" measureGroup="Apple_2009_2024"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EBITDA (millions)]" caption="Sum of EBITDA (millions)" measure="1" displayFolder="" measureGroup="Apple_2009_2024" count="0" hidden="1">
      <extLst>
        <ext xmlns:x15="http://schemas.microsoft.com/office/spreadsheetml/2010/11/main" uri="{B97F6D7D-B522-45F9-BDA1-12C45D357490}">
          <x15:cacheHierarchy aggregatedColumn="1"/>
        </ext>
      </extLst>
    </cacheHierarchy>
  </cacheHierarchies>
  <kpis count="0"/>
  <dimensions count="2">
    <dimension name="Apple_2009_2024" uniqueName="[Apple_2009_2024]" caption="Apple_2009_2024"/>
    <dimension measure="1" name="Measures" uniqueName="[Measures]" caption="Measures"/>
  </dimensions>
  <measureGroups count="1">
    <measureGroup name="Apple_2009_2024" caption="Apple_2009_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Nobody" refreshedDate="45911.500913888885" backgroundQuery="1" createdVersion="8" refreshedVersion="8" minRefreshableVersion="3" recordCount="0" supportSubquery="1" supportAdvancedDrill="1" xr:uid="{CFA73ECF-02FF-4E83-9311-990DDC8E2B62}">
  <cacheSource type="external" connectionId="2"/>
  <cacheFields count="2">
    <cacheField name="[Measures].[Sum of Revenue (millions)]" caption="Sum of Revenue (millions)" numFmtId="0" hierarchy="25" level="32767"/>
    <cacheField name="[Apple_2009_2024].[year].[year]" caption="year" numFmtId="0" level="1">
      <sharedItems containsSemiMixedTypes="0" containsString="0" containsNumber="1" containsInteger="1" minValue="2009" maxValue="2024" count="16">
        <n v="2009"/>
        <n v="2010"/>
        <n v="2011"/>
        <n v="2012"/>
        <n v="2013"/>
        <n v="2014"/>
        <n v="2015"/>
        <n v="2016"/>
        <n v="2017"/>
        <n v="2018"/>
        <n v="2019"/>
        <n v="2020"/>
        <n v="2021"/>
        <n v="2022"/>
        <n v="2023"/>
        <n v="2024"/>
      </sharedItems>
      <extLst>
        <ext xmlns:x15="http://schemas.microsoft.com/office/spreadsheetml/2010/11/main" uri="{4F2E5C28-24EA-4eb8-9CBF-B6C8F9C3D259}">
          <x15:cachedUniqueNames>
            <x15:cachedUniqueName index="0" name="[Apple_2009_2024].[year].&amp;[2009]"/>
            <x15:cachedUniqueName index="1" name="[Apple_2009_2024].[year].&amp;[2010]"/>
            <x15:cachedUniqueName index="2" name="[Apple_2009_2024].[year].&amp;[2011]"/>
            <x15:cachedUniqueName index="3" name="[Apple_2009_2024].[year].&amp;[2012]"/>
            <x15:cachedUniqueName index="4" name="[Apple_2009_2024].[year].&amp;[2013]"/>
            <x15:cachedUniqueName index="5" name="[Apple_2009_2024].[year].&amp;[2014]"/>
            <x15:cachedUniqueName index="6" name="[Apple_2009_2024].[year].&amp;[2015]"/>
            <x15:cachedUniqueName index="7" name="[Apple_2009_2024].[year].&amp;[2016]"/>
            <x15:cachedUniqueName index="8" name="[Apple_2009_2024].[year].&amp;[2017]"/>
            <x15:cachedUniqueName index="9" name="[Apple_2009_2024].[year].&amp;[2018]"/>
            <x15:cachedUniqueName index="10" name="[Apple_2009_2024].[year].&amp;[2019]"/>
            <x15:cachedUniqueName index="11" name="[Apple_2009_2024].[year].&amp;[2020]"/>
            <x15:cachedUniqueName index="12" name="[Apple_2009_2024].[year].&amp;[2021]"/>
            <x15:cachedUniqueName index="13" name="[Apple_2009_2024].[year].&amp;[2022]"/>
            <x15:cachedUniqueName index="14" name="[Apple_2009_2024].[year].&amp;[2023]"/>
            <x15:cachedUniqueName index="15" name="[Apple_2009_2024].[year].&amp;[2024]"/>
          </x15:cachedUniqueNames>
        </ext>
      </extLst>
    </cacheField>
  </cacheFields>
  <cacheHierarchies count="33">
    <cacheHierarchy uniqueName="[Apple_2009_2024].[year]" caption="year" attribute="1" defaultMemberUniqueName="[Apple_2009_2024].[year].[All]" allUniqueName="[Apple_2009_2024].[year].[All]" dimensionUniqueName="[Apple_2009_2024]" displayFolder="" count="2" memberValueDatatype="20" unbalanced="0">
      <fieldsUsage count="2">
        <fieldUsage x="-1"/>
        <fieldUsage x="1"/>
      </fieldsUsage>
    </cacheHierarchy>
    <cacheHierarchy uniqueName="[Apple_2009_2024].[EBITDA (millions)]" caption="EBITDA (millions)" attribute="1" defaultMemberUniqueName="[Apple_2009_2024].[EBITDA (millions)].[All]" allUniqueName="[Apple_2009_2024].[EBITDA (millions)].[All]" dimensionUniqueName="[Apple_2009_2024]" displayFolder="" count="0" memberValueDatatype="20" unbalanced="0"/>
    <cacheHierarchy uniqueName="[Apple_2009_2024].[Revenue (millions)]" caption="Revenue (millions)" attribute="1" defaultMemberUniqueName="[Apple_2009_2024].[Revenue (millions)].[All]" allUniqueName="[Apple_2009_2024].[Revenue (millions)].[All]" dimensionUniqueName="[Apple_2009_2024]" displayFolder="" count="0" memberValueDatatype="20" unbalanced="0"/>
    <cacheHierarchy uniqueName="[Apple_2009_2024].[Gross Profit (millions)]" caption="Gross Profit (millions)" attribute="1" defaultMemberUniqueName="[Apple_2009_2024].[Gross Profit (millions)].[All]" allUniqueName="[Apple_2009_2024].[Gross Profit (millions)].[All]" dimensionUniqueName="[Apple_2009_2024]" displayFolder="" count="0" memberValueDatatype="20" unbalanced="0"/>
    <cacheHierarchy uniqueName="[Apple_2009_2024].[Op Income (millions)]" caption="Op Income (millions)" attribute="1" defaultMemberUniqueName="[Apple_2009_2024].[Op Income (millions)].[All]" allUniqueName="[Apple_2009_2024].[Op Income (millions)].[All]" dimensionUniqueName="[Apple_2009_2024]" displayFolder="" count="0" memberValueDatatype="20" unbalanced="0"/>
    <cacheHierarchy uniqueName="[Apple_2009_2024].[Net Income (millions)]" caption="Net Income (millions)" attribute="1" defaultMemberUniqueName="[Apple_2009_2024].[Net Income (millions)].[All]" allUniqueName="[Apple_2009_2024].[Net Income (millions)].[All]" dimensionUniqueName="[Apple_2009_2024]" displayFolder="" count="0" memberValueDatatype="20" unbalanced="0"/>
    <cacheHierarchy uniqueName="[Apple_2009_2024].[EPS]" caption="EPS" attribute="1" defaultMemberUniqueName="[Apple_2009_2024].[EPS].[All]" allUniqueName="[Apple_2009_2024].[EPS].[All]" dimensionUniqueName="[Apple_2009_2024]" displayFolder="" count="0" memberValueDatatype="5" unbalanced="0"/>
    <cacheHierarchy uniqueName="[Apple_2009_2024].[Shares Outstanding]" caption="Shares Outstanding" attribute="1" defaultMemberUniqueName="[Apple_2009_2024].[Shares Outstanding].[All]" allUniqueName="[Apple_2009_2024].[Shares Outstanding].[All]" dimensionUniqueName="[Apple_2009_2024]" displayFolder="" count="0" memberValueDatatype="20" unbalanced="0"/>
    <cacheHierarchy uniqueName="[Apple_2009_2024].[Year Close Price]" caption="Year Close Price" attribute="1" defaultMemberUniqueName="[Apple_2009_2024].[Year Close Price].[All]" allUniqueName="[Apple_2009_2024].[Year Close Price].[All]" dimensionUniqueName="[Apple_2009_2024]" displayFolder="" count="0" memberValueDatatype="5" unbalanced="0"/>
    <cacheHierarchy uniqueName="[Apple_2009_2024].[Total Assets (millions)]" caption="Total Assets (millions)" attribute="1" defaultMemberUniqueName="[Apple_2009_2024].[Total Assets (millions)].[All]" allUniqueName="[Apple_2009_2024].[Total Assets (millions)].[All]" dimensionUniqueName="[Apple_2009_2024]" displayFolder="" count="0" memberValueDatatype="20" unbalanced="0"/>
    <cacheHierarchy uniqueName="[Apple_2009_2024].[Cash on Hand (millions)]" caption="Cash on Hand (millions)" attribute="1" defaultMemberUniqueName="[Apple_2009_2024].[Cash on Hand (millions)].[All]" allUniqueName="[Apple_2009_2024].[Cash on Hand (millions)].[All]" dimensionUniqueName="[Apple_2009_2024]" displayFolder="" count="0" memberValueDatatype="20" unbalanced="0"/>
    <cacheHierarchy uniqueName="[Apple_2009_2024].[Long Term Debt (millions)]" caption="Long Term Debt (millions)" attribute="1" defaultMemberUniqueName="[Apple_2009_2024].[Long Term Debt (millions)].[All]" allUniqueName="[Apple_2009_2024].[Long Term Debt (millions)].[All]" dimensionUniqueName="[Apple_2009_2024]" displayFolder="" count="0" memberValueDatatype="20" unbalanced="0"/>
    <cacheHierarchy uniqueName="[Apple_2009_2024].[Total Liabilities (millions)]" caption="Total Liabilities (millions)" attribute="1" defaultMemberUniqueName="[Apple_2009_2024].[Total Liabilities (millions)].[All]" allUniqueName="[Apple_2009_2024].[Total Liabilities (millions)].[All]" dimensionUniqueName="[Apple_2009_2024]" displayFolder="" count="0" memberValueDatatype="20" unbalanced="0"/>
    <cacheHierarchy uniqueName="[Apple_2009_2024].[Gross Margin]" caption="Gross Margin" attribute="1" defaultMemberUniqueName="[Apple_2009_2024].[Gross Margin].[All]" allUniqueName="[Apple_2009_2024].[Gross Margin].[All]" dimensionUniqueName="[Apple_2009_2024]" displayFolder="" count="0" memberValueDatatype="5" unbalanced="0"/>
    <cacheHierarchy uniqueName="[Apple_2009_2024].[PE ratio]" caption="PE ratio" attribute="1" defaultMemberUniqueName="[Apple_2009_2024].[PE ratio].[All]" allUniqueName="[Apple_2009_2024].[PE ratio].[All]" dimensionUniqueName="[Apple_2009_2024]" displayFolder="" count="0" memberValueDatatype="5" unbalanced="0"/>
    <cacheHierarchy uniqueName="[Apple_2009_2024].[Employees]" caption="Employees" attribute="1" defaultMemberUniqueName="[Apple_2009_2024].[Employees].[All]" allUniqueName="[Apple_2009_2024].[Employees].[All]" dimensionUniqueName="[Apple_2009_2024]" displayFolder="" count="0" memberValueDatatype="20" unbalanced="0"/>
    <cacheHierarchy uniqueName="[Measures].[Total Revenue]" caption="Total Revenue" measure="1" displayFolder="" measureGroup="Apple_2009_2024" count="0"/>
    <cacheHierarchy uniqueName="[Measures].[Total Years]" caption="Total Years" measure="1" displayFolder="" measureGroup="Apple_2009_2024" count="0"/>
    <cacheHierarchy uniqueName="[Measures].[Av Per Year]" caption="Av Per Year" measure="1" displayFolder="" measureGroup="Apple_2009_2024" count="0"/>
    <cacheHierarchy uniqueName="[Measures].[Total GP]" caption="Total GP" measure="1" displayFolder="" measureGroup="Apple_2009_2024" count="0"/>
    <cacheHierarchy uniqueName="[Measures].[Avg GP per year]" caption="Avg GP per year" measure="1" displayFolder="" measureGroup="Apple_2009_2024" count="0"/>
    <cacheHierarchy uniqueName="[Measures].[__XL_Count Apple_2009_2024]" caption="__XL_Count Apple_2009_2024" measure="1" displayFolder="" measureGroup="Apple_2009_2024" count="0" hidden="1"/>
    <cacheHierarchy uniqueName="[Measures].[__No measures defined]" caption="__No measures defined" measure="1" displayFolder="" count="0" hidden="1"/>
    <cacheHierarchy uniqueName="[Measures].[Sum of year]" caption="Sum of year" measure="1" displayFolder="" measureGroup="Apple_2009_2024" count="0" hidden="1">
      <extLst>
        <ext xmlns:x15="http://schemas.microsoft.com/office/spreadsheetml/2010/11/main" uri="{B97F6D7D-B522-45F9-BDA1-12C45D357490}">
          <x15:cacheHierarchy aggregatedColumn="0"/>
        </ext>
      </extLst>
    </cacheHierarchy>
    <cacheHierarchy uniqueName="[Measures].[Sum of Gross Profit (millions)]" caption="Sum of Gross Profit (millions)" measure="1" displayFolder="" measureGroup="Apple_2009_2024" count="0" hidden="1">
      <extLst>
        <ext xmlns:x15="http://schemas.microsoft.com/office/spreadsheetml/2010/11/main" uri="{B97F6D7D-B522-45F9-BDA1-12C45D357490}">
          <x15:cacheHierarchy aggregatedColumn="3"/>
        </ext>
      </extLst>
    </cacheHierarchy>
    <cacheHierarchy uniqueName="[Measures].[Sum of Revenue (millions)]" caption="Sum of Revenue (millions)" measure="1" displayFolder="" measureGroup="Apple_2009_2024"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Employees]" caption="Sum of Employees" measure="1" displayFolder="" measureGroup="Apple_2009_2024" count="0" hidden="1">
      <extLst>
        <ext xmlns:x15="http://schemas.microsoft.com/office/spreadsheetml/2010/11/main" uri="{B97F6D7D-B522-45F9-BDA1-12C45D357490}">
          <x15:cacheHierarchy aggregatedColumn="15"/>
        </ext>
      </extLst>
    </cacheHierarchy>
    <cacheHierarchy uniqueName="[Measures].[Sum of Gross Margin]" caption="Sum of Gross Margin" measure="1" displayFolder="" measureGroup="Apple_2009_2024" count="0" hidden="1">
      <extLst>
        <ext xmlns:x15="http://schemas.microsoft.com/office/spreadsheetml/2010/11/main" uri="{B97F6D7D-B522-45F9-BDA1-12C45D357490}">
          <x15:cacheHierarchy aggregatedColumn="13"/>
        </ext>
      </extLst>
    </cacheHierarchy>
    <cacheHierarchy uniqueName="[Measures].[Sum of PE ratio]" caption="Sum of PE ratio" measure="1" displayFolder="" measureGroup="Apple_2009_2024" count="0" hidden="1">
      <extLst>
        <ext xmlns:x15="http://schemas.microsoft.com/office/spreadsheetml/2010/11/main" uri="{B97F6D7D-B522-45F9-BDA1-12C45D357490}">
          <x15:cacheHierarchy aggregatedColumn="14"/>
        </ext>
      </extLst>
    </cacheHierarchy>
    <cacheHierarchy uniqueName="[Measures].[Sum of EPS]" caption="Sum of EPS" measure="1" displayFolder="" measureGroup="Apple_2009_2024" count="0" hidden="1">
      <extLst>
        <ext xmlns:x15="http://schemas.microsoft.com/office/spreadsheetml/2010/11/main" uri="{B97F6D7D-B522-45F9-BDA1-12C45D357490}">
          <x15:cacheHierarchy aggregatedColumn="6"/>
        </ext>
      </extLst>
    </cacheHierarchy>
    <cacheHierarchy uniqueName="[Measures].[Sum of Total Liabilities (millions)]" caption="Sum of Total Liabilities (millions)" measure="1" displayFolder="" measureGroup="Apple_2009_2024" count="0" hidden="1">
      <extLst>
        <ext xmlns:x15="http://schemas.microsoft.com/office/spreadsheetml/2010/11/main" uri="{B97F6D7D-B522-45F9-BDA1-12C45D357490}">
          <x15:cacheHierarchy aggregatedColumn="12"/>
        </ext>
      </extLst>
    </cacheHierarchy>
    <cacheHierarchy uniqueName="[Measures].[Sum of Total Assets (millions)]" caption="Sum of Total Assets (millions)" measure="1" displayFolder="" measureGroup="Apple_2009_2024" count="0" hidden="1">
      <extLst>
        <ext xmlns:x15="http://schemas.microsoft.com/office/spreadsheetml/2010/11/main" uri="{B97F6D7D-B522-45F9-BDA1-12C45D357490}">
          <x15:cacheHierarchy aggregatedColumn="9"/>
        </ext>
      </extLst>
    </cacheHierarchy>
    <cacheHierarchy uniqueName="[Measures].[Sum of EBITDA (millions)]" caption="Sum of EBITDA (millions)" measure="1" displayFolder="" measureGroup="Apple_2009_2024" count="0" hidden="1">
      <extLst>
        <ext xmlns:x15="http://schemas.microsoft.com/office/spreadsheetml/2010/11/main" uri="{B97F6D7D-B522-45F9-BDA1-12C45D357490}">
          <x15:cacheHierarchy aggregatedColumn="1"/>
        </ext>
      </extLst>
    </cacheHierarchy>
  </cacheHierarchies>
  <kpis count="0"/>
  <dimensions count="2">
    <dimension name="Apple_2009_2024" uniqueName="[Apple_2009_2024]" caption="Apple_2009_2024"/>
    <dimension measure="1" name="Measures" uniqueName="[Measures]" caption="Measures"/>
  </dimensions>
  <measureGroups count="1">
    <measureGroup name="Apple_2009_2024" caption="Apple_2009_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Nobody" refreshedDate="45911.500914467593" backgroundQuery="1" createdVersion="8" refreshedVersion="8" minRefreshableVersion="3" recordCount="0" supportSubquery="1" supportAdvancedDrill="1" xr:uid="{67463E2E-61E7-4984-9EE3-A621726FA292}">
  <cacheSource type="external" connectionId="2"/>
  <cacheFields count="2">
    <cacheField name="[Measures].[Avg GP per year]" caption="Avg GP per year" numFmtId="0" hierarchy="20" level="32767"/>
    <cacheField name="[Apple_2009_2024].[year].[year]" caption="year" numFmtId="0" level="1">
      <sharedItems containsSemiMixedTypes="0" containsNonDate="0" containsString="0"/>
    </cacheField>
  </cacheFields>
  <cacheHierarchies count="33">
    <cacheHierarchy uniqueName="[Apple_2009_2024].[year]" caption="year" attribute="1" defaultMemberUniqueName="[Apple_2009_2024].[year].[All]" allUniqueName="[Apple_2009_2024].[year].[All]" dimensionUniqueName="[Apple_2009_2024]" displayFolder="" count="2" memberValueDatatype="20" unbalanced="0">
      <fieldsUsage count="2">
        <fieldUsage x="-1"/>
        <fieldUsage x="1"/>
      </fieldsUsage>
    </cacheHierarchy>
    <cacheHierarchy uniqueName="[Apple_2009_2024].[EBITDA (millions)]" caption="EBITDA (millions)" attribute="1" defaultMemberUniqueName="[Apple_2009_2024].[EBITDA (millions)].[All]" allUniqueName="[Apple_2009_2024].[EBITDA (millions)].[All]" dimensionUniqueName="[Apple_2009_2024]" displayFolder="" count="0" memberValueDatatype="20" unbalanced="0"/>
    <cacheHierarchy uniqueName="[Apple_2009_2024].[Revenue (millions)]" caption="Revenue (millions)" attribute="1" defaultMemberUniqueName="[Apple_2009_2024].[Revenue (millions)].[All]" allUniqueName="[Apple_2009_2024].[Revenue (millions)].[All]" dimensionUniqueName="[Apple_2009_2024]" displayFolder="" count="0" memberValueDatatype="20" unbalanced="0"/>
    <cacheHierarchy uniqueName="[Apple_2009_2024].[Gross Profit (millions)]" caption="Gross Profit (millions)" attribute="1" defaultMemberUniqueName="[Apple_2009_2024].[Gross Profit (millions)].[All]" allUniqueName="[Apple_2009_2024].[Gross Profit (millions)].[All]" dimensionUniqueName="[Apple_2009_2024]" displayFolder="" count="0" memberValueDatatype="20" unbalanced="0"/>
    <cacheHierarchy uniqueName="[Apple_2009_2024].[Op Income (millions)]" caption="Op Income (millions)" attribute="1" defaultMemberUniqueName="[Apple_2009_2024].[Op Income (millions)].[All]" allUniqueName="[Apple_2009_2024].[Op Income (millions)].[All]" dimensionUniqueName="[Apple_2009_2024]" displayFolder="" count="0" memberValueDatatype="20" unbalanced="0"/>
    <cacheHierarchy uniqueName="[Apple_2009_2024].[Net Income (millions)]" caption="Net Income (millions)" attribute="1" defaultMemberUniqueName="[Apple_2009_2024].[Net Income (millions)].[All]" allUniqueName="[Apple_2009_2024].[Net Income (millions)].[All]" dimensionUniqueName="[Apple_2009_2024]" displayFolder="" count="0" memberValueDatatype="20" unbalanced="0"/>
    <cacheHierarchy uniqueName="[Apple_2009_2024].[EPS]" caption="EPS" attribute="1" defaultMemberUniqueName="[Apple_2009_2024].[EPS].[All]" allUniqueName="[Apple_2009_2024].[EPS].[All]" dimensionUniqueName="[Apple_2009_2024]" displayFolder="" count="0" memberValueDatatype="5" unbalanced="0"/>
    <cacheHierarchy uniqueName="[Apple_2009_2024].[Shares Outstanding]" caption="Shares Outstanding" attribute="1" defaultMemberUniqueName="[Apple_2009_2024].[Shares Outstanding].[All]" allUniqueName="[Apple_2009_2024].[Shares Outstanding].[All]" dimensionUniqueName="[Apple_2009_2024]" displayFolder="" count="0" memberValueDatatype="20" unbalanced="0"/>
    <cacheHierarchy uniqueName="[Apple_2009_2024].[Year Close Price]" caption="Year Close Price" attribute="1" defaultMemberUniqueName="[Apple_2009_2024].[Year Close Price].[All]" allUniqueName="[Apple_2009_2024].[Year Close Price].[All]" dimensionUniqueName="[Apple_2009_2024]" displayFolder="" count="0" memberValueDatatype="5" unbalanced="0"/>
    <cacheHierarchy uniqueName="[Apple_2009_2024].[Total Assets (millions)]" caption="Total Assets (millions)" attribute="1" defaultMemberUniqueName="[Apple_2009_2024].[Total Assets (millions)].[All]" allUniqueName="[Apple_2009_2024].[Total Assets (millions)].[All]" dimensionUniqueName="[Apple_2009_2024]" displayFolder="" count="0" memberValueDatatype="20" unbalanced="0"/>
    <cacheHierarchy uniqueName="[Apple_2009_2024].[Cash on Hand (millions)]" caption="Cash on Hand (millions)" attribute="1" defaultMemberUniqueName="[Apple_2009_2024].[Cash on Hand (millions)].[All]" allUniqueName="[Apple_2009_2024].[Cash on Hand (millions)].[All]" dimensionUniqueName="[Apple_2009_2024]" displayFolder="" count="0" memberValueDatatype="20" unbalanced="0"/>
    <cacheHierarchy uniqueName="[Apple_2009_2024].[Long Term Debt (millions)]" caption="Long Term Debt (millions)" attribute="1" defaultMemberUniqueName="[Apple_2009_2024].[Long Term Debt (millions)].[All]" allUniqueName="[Apple_2009_2024].[Long Term Debt (millions)].[All]" dimensionUniqueName="[Apple_2009_2024]" displayFolder="" count="0" memberValueDatatype="20" unbalanced="0"/>
    <cacheHierarchy uniqueName="[Apple_2009_2024].[Total Liabilities (millions)]" caption="Total Liabilities (millions)" attribute="1" defaultMemberUniqueName="[Apple_2009_2024].[Total Liabilities (millions)].[All]" allUniqueName="[Apple_2009_2024].[Total Liabilities (millions)].[All]" dimensionUniqueName="[Apple_2009_2024]" displayFolder="" count="0" memberValueDatatype="20" unbalanced="0"/>
    <cacheHierarchy uniqueName="[Apple_2009_2024].[Gross Margin]" caption="Gross Margin" attribute="1" defaultMemberUniqueName="[Apple_2009_2024].[Gross Margin].[All]" allUniqueName="[Apple_2009_2024].[Gross Margin].[All]" dimensionUniqueName="[Apple_2009_2024]" displayFolder="" count="0" memberValueDatatype="5" unbalanced="0"/>
    <cacheHierarchy uniqueName="[Apple_2009_2024].[PE ratio]" caption="PE ratio" attribute="1" defaultMemberUniqueName="[Apple_2009_2024].[PE ratio].[All]" allUniqueName="[Apple_2009_2024].[PE ratio].[All]" dimensionUniqueName="[Apple_2009_2024]" displayFolder="" count="0" memberValueDatatype="5" unbalanced="0"/>
    <cacheHierarchy uniqueName="[Apple_2009_2024].[Employees]" caption="Employees" attribute="1" defaultMemberUniqueName="[Apple_2009_2024].[Employees].[All]" allUniqueName="[Apple_2009_2024].[Employees].[All]" dimensionUniqueName="[Apple_2009_2024]" displayFolder="" count="0" memberValueDatatype="20" unbalanced="0"/>
    <cacheHierarchy uniqueName="[Measures].[Total Revenue]" caption="Total Revenue" measure="1" displayFolder="" measureGroup="Apple_2009_2024" count="0"/>
    <cacheHierarchy uniqueName="[Measures].[Total Years]" caption="Total Years" measure="1" displayFolder="" measureGroup="Apple_2009_2024" count="0"/>
    <cacheHierarchy uniqueName="[Measures].[Av Per Year]" caption="Av Per Year" measure="1" displayFolder="" measureGroup="Apple_2009_2024" count="0"/>
    <cacheHierarchy uniqueName="[Measures].[Total GP]" caption="Total GP" measure="1" displayFolder="" measureGroup="Apple_2009_2024" count="0"/>
    <cacheHierarchy uniqueName="[Measures].[Avg GP per year]" caption="Avg GP per year" measure="1" displayFolder="" measureGroup="Apple_2009_2024" count="0" oneField="1">
      <fieldsUsage count="1">
        <fieldUsage x="0"/>
      </fieldsUsage>
    </cacheHierarchy>
    <cacheHierarchy uniqueName="[Measures].[__XL_Count Apple_2009_2024]" caption="__XL_Count Apple_2009_2024" measure="1" displayFolder="" measureGroup="Apple_2009_2024" count="0" hidden="1"/>
    <cacheHierarchy uniqueName="[Measures].[__No measures defined]" caption="__No measures defined" measure="1" displayFolder="" count="0" hidden="1"/>
    <cacheHierarchy uniqueName="[Measures].[Sum of year]" caption="Sum of year" measure="1" displayFolder="" measureGroup="Apple_2009_2024" count="0" hidden="1">
      <extLst>
        <ext xmlns:x15="http://schemas.microsoft.com/office/spreadsheetml/2010/11/main" uri="{B97F6D7D-B522-45F9-BDA1-12C45D357490}">
          <x15:cacheHierarchy aggregatedColumn="0"/>
        </ext>
      </extLst>
    </cacheHierarchy>
    <cacheHierarchy uniqueName="[Measures].[Sum of Gross Profit (millions)]" caption="Sum of Gross Profit (millions)" measure="1" displayFolder="" measureGroup="Apple_2009_2024" count="0" hidden="1">
      <extLst>
        <ext xmlns:x15="http://schemas.microsoft.com/office/spreadsheetml/2010/11/main" uri="{B97F6D7D-B522-45F9-BDA1-12C45D357490}">
          <x15:cacheHierarchy aggregatedColumn="3"/>
        </ext>
      </extLst>
    </cacheHierarchy>
    <cacheHierarchy uniqueName="[Measures].[Sum of Revenue (millions)]" caption="Sum of Revenue (millions)" measure="1" displayFolder="" measureGroup="Apple_2009_2024" count="0" hidden="1">
      <extLst>
        <ext xmlns:x15="http://schemas.microsoft.com/office/spreadsheetml/2010/11/main" uri="{B97F6D7D-B522-45F9-BDA1-12C45D357490}">
          <x15:cacheHierarchy aggregatedColumn="2"/>
        </ext>
      </extLst>
    </cacheHierarchy>
    <cacheHierarchy uniqueName="[Measures].[Sum of Employees]" caption="Sum of Employees" measure="1" displayFolder="" measureGroup="Apple_2009_2024" count="0" hidden="1">
      <extLst>
        <ext xmlns:x15="http://schemas.microsoft.com/office/spreadsheetml/2010/11/main" uri="{B97F6D7D-B522-45F9-BDA1-12C45D357490}">
          <x15:cacheHierarchy aggregatedColumn="15"/>
        </ext>
      </extLst>
    </cacheHierarchy>
    <cacheHierarchy uniqueName="[Measures].[Sum of Gross Margin]" caption="Sum of Gross Margin" measure="1" displayFolder="" measureGroup="Apple_2009_2024" count="0" hidden="1">
      <extLst>
        <ext xmlns:x15="http://schemas.microsoft.com/office/spreadsheetml/2010/11/main" uri="{B97F6D7D-B522-45F9-BDA1-12C45D357490}">
          <x15:cacheHierarchy aggregatedColumn="13"/>
        </ext>
      </extLst>
    </cacheHierarchy>
    <cacheHierarchy uniqueName="[Measures].[Sum of PE ratio]" caption="Sum of PE ratio" measure="1" displayFolder="" measureGroup="Apple_2009_2024" count="0" hidden="1">
      <extLst>
        <ext xmlns:x15="http://schemas.microsoft.com/office/spreadsheetml/2010/11/main" uri="{B97F6D7D-B522-45F9-BDA1-12C45D357490}">
          <x15:cacheHierarchy aggregatedColumn="14"/>
        </ext>
      </extLst>
    </cacheHierarchy>
    <cacheHierarchy uniqueName="[Measures].[Sum of EPS]" caption="Sum of EPS" measure="1" displayFolder="" measureGroup="Apple_2009_2024" count="0" hidden="1">
      <extLst>
        <ext xmlns:x15="http://schemas.microsoft.com/office/spreadsheetml/2010/11/main" uri="{B97F6D7D-B522-45F9-BDA1-12C45D357490}">
          <x15:cacheHierarchy aggregatedColumn="6"/>
        </ext>
      </extLst>
    </cacheHierarchy>
    <cacheHierarchy uniqueName="[Measures].[Sum of Total Liabilities (millions)]" caption="Sum of Total Liabilities (millions)" measure="1" displayFolder="" measureGroup="Apple_2009_2024" count="0" hidden="1">
      <extLst>
        <ext xmlns:x15="http://schemas.microsoft.com/office/spreadsheetml/2010/11/main" uri="{B97F6D7D-B522-45F9-BDA1-12C45D357490}">
          <x15:cacheHierarchy aggregatedColumn="12"/>
        </ext>
      </extLst>
    </cacheHierarchy>
    <cacheHierarchy uniqueName="[Measures].[Sum of Total Assets (millions)]" caption="Sum of Total Assets (millions)" measure="1" displayFolder="" measureGroup="Apple_2009_2024" count="0" hidden="1">
      <extLst>
        <ext xmlns:x15="http://schemas.microsoft.com/office/spreadsheetml/2010/11/main" uri="{B97F6D7D-B522-45F9-BDA1-12C45D357490}">
          <x15:cacheHierarchy aggregatedColumn="9"/>
        </ext>
      </extLst>
    </cacheHierarchy>
    <cacheHierarchy uniqueName="[Measures].[Sum of EBITDA (millions)]" caption="Sum of EBITDA (millions)" measure="1" displayFolder="" measureGroup="Apple_2009_2024" count="0" hidden="1">
      <extLst>
        <ext xmlns:x15="http://schemas.microsoft.com/office/spreadsheetml/2010/11/main" uri="{B97F6D7D-B522-45F9-BDA1-12C45D357490}">
          <x15:cacheHierarchy aggregatedColumn="1"/>
        </ext>
      </extLst>
    </cacheHierarchy>
  </cacheHierarchies>
  <kpis count="0"/>
  <dimensions count="2">
    <dimension name="Apple_2009_2024" uniqueName="[Apple_2009_2024]" caption="Apple_2009_2024"/>
    <dimension measure="1" name="Measures" uniqueName="[Measures]" caption="Measures"/>
  </dimensions>
  <measureGroups count="1">
    <measureGroup name="Apple_2009_2024" caption="Apple_2009_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Nobody" refreshedDate="45911.500914814816" backgroundQuery="1" createdVersion="8" refreshedVersion="8" minRefreshableVersion="3" recordCount="0" supportSubquery="1" supportAdvancedDrill="1" xr:uid="{2EC01020-9380-44C4-BE3D-71A9C45C311E}">
  <cacheSource type="external" connectionId="2"/>
  <cacheFields count="2">
    <cacheField name="[Measures].[Sum of Revenue (millions)]" caption="Sum of Revenue (millions)" numFmtId="0" hierarchy="25" level="32767"/>
    <cacheField name="[Apple_2009_2024].[year].[year]" caption="year" numFmtId="0" level="1">
      <sharedItems containsSemiMixedTypes="0" containsNonDate="0" containsString="0"/>
    </cacheField>
  </cacheFields>
  <cacheHierarchies count="33">
    <cacheHierarchy uniqueName="[Apple_2009_2024].[year]" caption="year" attribute="1" defaultMemberUniqueName="[Apple_2009_2024].[year].[All]" allUniqueName="[Apple_2009_2024].[year].[All]" dimensionUniqueName="[Apple_2009_2024]" displayFolder="" count="2" memberValueDatatype="20" unbalanced="0">
      <fieldsUsage count="2">
        <fieldUsage x="-1"/>
        <fieldUsage x="1"/>
      </fieldsUsage>
    </cacheHierarchy>
    <cacheHierarchy uniqueName="[Apple_2009_2024].[EBITDA (millions)]" caption="EBITDA (millions)" attribute="1" defaultMemberUniqueName="[Apple_2009_2024].[EBITDA (millions)].[All]" allUniqueName="[Apple_2009_2024].[EBITDA (millions)].[All]" dimensionUniqueName="[Apple_2009_2024]" displayFolder="" count="0" memberValueDatatype="20" unbalanced="0"/>
    <cacheHierarchy uniqueName="[Apple_2009_2024].[Revenue (millions)]" caption="Revenue (millions)" attribute="1" defaultMemberUniqueName="[Apple_2009_2024].[Revenue (millions)].[All]" allUniqueName="[Apple_2009_2024].[Revenue (millions)].[All]" dimensionUniqueName="[Apple_2009_2024]" displayFolder="" count="0" memberValueDatatype="20" unbalanced="0"/>
    <cacheHierarchy uniqueName="[Apple_2009_2024].[Gross Profit (millions)]" caption="Gross Profit (millions)" attribute="1" defaultMemberUniqueName="[Apple_2009_2024].[Gross Profit (millions)].[All]" allUniqueName="[Apple_2009_2024].[Gross Profit (millions)].[All]" dimensionUniqueName="[Apple_2009_2024]" displayFolder="" count="0" memberValueDatatype="20" unbalanced="0"/>
    <cacheHierarchy uniqueName="[Apple_2009_2024].[Op Income (millions)]" caption="Op Income (millions)" attribute="1" defaultMemberUniqueName="[Apple_2009_2024].[Op Income (millions)].[All]" allUniqueName="[Apple_2009_2024].[Op Income (millions)].[All]" dimensionUniqueName="[Apple_2009_2024]" displayFolder="" count="0" memberValueDatatype="20" unbalanced="0"/>
    <cacheHierarchy uniqueName="[Apple_2009_2024].[Net Income (millions)]" caption="Net Income (millions)" attribute="1" defaultMemberUniqueName="[Apple_2009_2024].[Net Income (millions)].[All]" allUniqueName="[Apple_2009_2024].[Net Income (millions)].[All]" dimensionUniqueName="[Apple_2009_2024]" displayFolder="" count="0" memberValueDatatype="20" unbalanced="0"/>
    <cacheHierarchy uniqueName="[Apple_2009_2024].[EPS]" caption="EPS" attribute="1" defaultMemberUniqueName="[Apple_2009_2024].[EPS].[All]" allUniqueName="[Apple_2009_2024].[EPS].[All]" dimensionUniqueName="[Apple_2009_2024]" displayFolder="" count="0" memberValueDatatype="5" unbalanced="0"/>
    <cacheHierarchy uniqueName="[Apple_2009_2024].[Shares Outstanding]" caption="Shares Outstanding" attribute="1" defaultMemberUniqueName="[Apple_2009_2024].[Shares Outstanding].[All]" allUniqueName="[Apple_2009_2024].[Shares Outstanding].[All]" dimensionUniqueName="[Apple_2009_2024]" displayFolder="" count="0" memberValueDatatype="20" unbalanced="0"/>
    <cacheHierarchy uniqueName="[Apple_2009_2024].[Year Close Price]" caption="Year Close Price" attribute="1" defaultMemberUniqueName="[Apple_2009_2024].[Year Close Price].[All]" allUniqueName="[Apple_2009_2024].[Year Close Price].[All]" dimensionUniqueName="[Apple_2009_2024]" displayFolder="" count="0" memberValueDatatype="5" unbalanced="0"/>
    <cacheHierarchy uniqueName="[Apple_2009_2024].[Total Assets (millions)]" caption="Total Assets (millions)" attribute="1" defaultMemberUniqueName="[Apple_2009_2024].[Total Assets (millions)].[All]" allUniqueName="[Apple_2009_2024].[Total Assets (millions)].[All]" dimensionUniqueName="[Apple_2009_2024]" displayFolder="" count="0" memberValueDatatype="20" unbalanced="0"/>
    <cacheHierarchy uniqueName="[Apple_2009_2024].[Cash on Hand (millions)]" caption="Cash on Hand (millions)" attribute="1" defaultMemberUniqueName="[Apple_2009_2024].[Cash on Hand (millions)].[All]" allUniqueName="[Apple_2009_2024].[Cash on Hand (millions)].[All]" dimensionUniqueName="[Apple_2009_2024]" displayFolder="" count="0" memberValueDatatype="20" unbalanced="0"/>
    <cacheHierarchy uniqueName="[Apple_2009_2024].[Long Term Debt (millions)]" caption="Long Term Debt (millions)" attribute="1" defaultMemberUniqueName="[Apple_2009_2024].[Long Term Debt (millions)].[All]" allUniqueName="[Apple_2009_2024].[Long Term Debt (millions)].[All]" dimensionUniqueName="[Apple_2009_2024]" displayFolder="" count="0" memberValueDatatype="20" unbalanced="0"/>
    <cacheHierarchy uniqueName="[Apple_2009_2024].[Total Liabilities (millions)]" caption="Total Liabilities (millions)" attribute="1" defaultMemberUniqueName="[Apple_2009_2024].[Total Liabilities (millions)].[All]" allUniqueName="[Apple_2009_2024].[Total Liabilities (millions)].[All]" dimensionUniqueName="[Apple_2009_2024]" displayFolder="" count="0" memberValueDatatype="20" unbalanced="0"/>
    <cacheHierarchy uniqueName="[Apple_2009_2024].[Gross Margin]" caption="Gross Margin" attribute="1" defaultMemberUniqueName="[Apple_2009_2024].[Gross Margin].[All]" allUniqueName="[Apple_2009_2024].[Gross Margin].[All]" dimensionUniqueName="[Apple_2009_2024]" displayFolder="" count="0" memberValueDatatype="5" unbalanced="0"/>
    <cacheHierarchy uniqueName="[Apple_2009_2024].[PE ratio]" caption="PE ratio" attribute="1" defaultMemberUniqueName="[Apple_2009_2024].[PE ratio].[All]" allUniqueName="[Apple_2009_2024].[PE ratio].[All]" dimensionUniqueName="[Apple_2009_2024]" displayFolder="" count="0" memberValueDatatype="5" unbalanced="0"/>
    <cacheHierarchy uniqueName="[Apple_2009_2024].[Employees]" caption="Employees" attribute="1" defaultMemberUniqueName="[Apple_2009_2024].[Employees].[All]" allUniqueName="[Apple_2009_2024].[Employees].[All]" dimensionUniqueName="[Apple_2009_2024]" displayFolder="" count="0" memberValueDatatype="20" unbalanced="0"/>
    <cacheHierarchy uniqueName="[Measures].[Total Revenue]" caption="Total Revenue" measure="1" displayFolder="" measureGroup="Apple_2009_2024" count="0"/>
    <cacheHierarchy uniqueName="[Measures].[Total Years]" caption="Total Years" measure="1" displayFolder="" measureGroup="Apple_2009_2024" count="0"/>
    <cacheHierarchy uniqueName="[Measures].[Av Per Year]" caption="Av Per Year" measure="1" displayFolder="" measureGroup="Apple_2009_2024" count="0"/>
    <cacheHierarchy uniqueName="[Measures].[Total GP]" caption="Total GP" measure="1" displayFolder="" measureGroup="Apple_2009_2024" count="0"/>
    <cacheHierarchy uniqueName="[Measures].[Avg GP per year]" caption="Avg GP per year" measure="1" displayFolder="" measureGroup="Apple_2009_2024" count="0"/>
    <cacheHierarchy uniqueName="[Measures].[__XL_Count Apple_2009_2024]" caption="__XL_Count Apple_2009_2024" measure="1" displayFolder="" measureGroup="Apple_2009_2024" count="0" hidden="1"/>
    <cacheHierarchy uniqueName="[Measures].[__No measures defined]" caption="__No measures defined" measure="1" displayFolder="" count="0" hidden="1"/>
    <cacheHierarchy uniqueName="[Measures].[Sum of year]" caption="Sum of year" measure="1" displayFolder="" measureGroup="Apple_2009_2024" count="0" hidden="1">
      <extLst>
        <ext xmlns:x15="http://schemas.microsoft.com/office/spreadsheetml/2010/11/main" uri="{B97F6D7D-B522-45F9-BDA1-12C45D357490}">
          <x15:cacheHierarchy aggregatedColumn="0"/>
        </ext>
      </extLst>
    </cacheHierarchy>
    <cacheHierarchy uniqueName="[Measures].[Sum of Gross Profit (millions)]" caption="Sum of Gross Profit (millions)" measure="1" displayFolder="" measureGroup="Apple_2009_2024" count="0" hidden="1">
      <extLst>
        <ext xmlns:x15="http://schemas.microsoft.com/office/spreadsheetml/2010/11/main" uri="{B97F6D7D-B522-45F9-BDA1-12C45D357490}">
          <x15:cacheHierarchy aggregatedColumn="3"/>
        </ext>
      </extLst>
    </cacheHierarchy>
    <cacheHierarchy uniqueName="[Measures].[Sum of Revenue (millions)]" caption="Sum of Revenue (millions)" measure="1" displayFolder="" measureGroup="Apple_2009_2024" count="0" oneField="1" hidden="1">
      <fieldsUsage count="1">
        <fieldUsage x="0"/>
      </fieldsUsage>
      <extLst>
        <ext xmlns:x15="http://schemas.microsoft.com/office/spreadsheetml/2010/11/main" uri="{B97F6D7D-B522-45F9-BDA1-12C45D357490}">
          <x15:cacheHierarchy aggregatedColumn="2"/>
        </ext>
      </extLst>
    </cacheHierarchy>
    <cacheHierarchy uniqueName="[Measures].[Sum of Employees]" caption="Sum of Employees" measure="1" displayFolder="" measureGroup="Apple_2009_2024" count="0" hidden="1">
      <extLst>
        <ext xmlns:x15="http://schemas.microsoft.com/office/spreadsheetml/2010/11/main" uri="{B97F6D7D-B522-45F9-BDA1-12C45D357490}">
          <x15:cacheHierarchy aggregatedColumn="15"/>
        </ext>
      </extLst>
    </cacheHierarchy>
    <cacheHierarchy uniqueName="[Measures].[Sum of Gross Margin]" caption="Sum of Gross Margin" measure="1" displayFolder="" measureGroup="Apple_2009_2024" count="0" hidden="1">
      <extLst>
        <ext xmlns:x15="http://schemas.microsoft.com/office/spreadsheetml/2010/11/main" uri="{B97F6D7D-B522-45F9-BDA1-12C45D357490}">
          <x15:cacheHierarchy aggregatedColumn="13"/>
        </ext>
      </extLst>
    </cacheHierarchy>
    <cacheHierarchy uniqueName="[Measures].[Sum of PE ratio]" caption="Sum of PE ratio" measure="1" displayFolder="" measureGroup="Apple_2009_2024" count="0" hidden="1">
      <extLst>
        <ext xmlns:x15="http://schemas.microsoft.com/office/spreadsheetml/2010/11/main" uri="{B97F6D7D-B522-45F9-BDA1-12C45D357490}">
          <x15:cacheHierarchy aggregatedColumn="14"/>
        </ext>
      </extLst>
    </cacheHierarchy>
    <cacheHierarchy uniqueName="[Measures].[Sum of EPS]" caption="Sum of EPS" measure="1" displayFolder="" measureGroup="Apple_2009_2024" count="0" hidden="1">
      <extLst>
        <ext xmlns:x15="http://schemas.microsoft.com/office/spreadsheetml/2010/11/main" uri="{B97F6D7D-B522-45F9-BDA1-12C45D357490}">
          <x15:cacheHierarchy aggregatedColumn="6"/>
        </ext>
      </extLst>
    </cacheHierarchy>
    <cacheHierarchy uniqueName="[Measures].[Sum of Total Liabilities (millions)]" caption="Sum of Total Liabilities (millions)" measure="1" displayFolder="" measureGroup="Apple_2009_2024" count="0" hidden="1">
      <extLst>
        <ext xmlns:x15="http://schemas.microsoft.com/office/spreadsheetml/2010/11/main" uri="{B97F6D7D-B522-45F9-BDA1-12C45D357490}">
          <x15:cacheHierarchy aggregatedColumn="12"/>
        </ext>
      </extLst>
    </cacheHierarchy>
    <cacheHierarchy uniqueName="[Measures].[Sum of Total Assets (millions)]" caption="Sum of Total Assets (millions)" measure="1" displayFolder="" measureGroup="Apple_2009_2024" count="0" hidden="1">
      <extLst>
        <ext xmlns:x15="http://schemas.microsoft.com/office/spreadsheetml/2010/11/main" uri="{B97F6D7D-B522-45F9-BDA1-12C45D357490}">
          <x15:cacheHierarchy aggregatedColumn="9"/>
        </ext>
      </extLst>
    </cacheHierarchy>
    <cacheHierarchy uniqueName="[Measures].[Sum of EBITDA (millions)]" caption="Sum of EBITDA (millions)" measure="1" displayFolder="" measureGroup="Apple_2009_2024" count="0" hidden="1">
      <extLst>
        <ext xmlns:x15="http://schemas.microsoft.com/office/spreadsheetml/2010/11/main" uri="{B97F6D7D-B522-45F9-BDA1-12C45D357490}">
          <x15:cacheHierarchy aggregatedColumn="1"/>
        </ext>
      </extLst>
    </cacheHierarchy>
  </cacheHierarchies>
  <kpis count="0"/>
  <dimensions count="2">
    <dimension name="Apple_2009_2024" uniqueName="[Apple_2009_2024]" caption="Apple_2009_2024"/>
    <dimension measure="1" name="Measures" uniqueName="[Measures]" caption="Measures"/>
  </dimensions>
  <measureGroups count="1">
    <measureGroup name="Apple_2009_2024" caption="Apple_2009_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Nobody" refreshedDate="45911.500915393517" backgroundQuery="1" createdVersion="8" refreshedVersion="8" minRefreshableVersion="3" recordCount="0" supportSubquery="1" supportAdvancedDrill="1" xr:uid="{EED9B7C8-8E65-49A4-876B-29431C9C63D3}">
  <cacheSource type="external" connectionId="2"/>
  <cacheFields count="2">
    <cacheField name="[Measures].[Total Years]" caption="Total Years" numFmtId="0" hierarchy="17" level="32767"/>
    <cacheField name="[Apple_2009_2024].[year].[year]" caption="year" numFmtId="0" level="1">
      <sharedItems containsSemiMixedTypes="0" containsNonDate="0" containsString="0"/>
    </cacheField>
  </cacheFields>
  <cacheHierarchies count="33">
    <cacheHierarchy uniqueName="[Apple_2009_2024].[year]" caption="year" attribute="1" defaultMemberUniqueName="[Apple_2009_2024].[year].[All]" allUniqueName="[Apple_2009_2024].[year].[All]" dimensionUniqueName="[Apple_2009_2024]" displayFolder="" count="2" memberValueDatatype="20" unbalanced="0">
      <fieldsUsage count="2">
        <fieldUsage x="-1"/>
        <fieldUsage x="1"/>
      </fieldsUsage>
    </cacheHierarchy>
    <cacheHierarchy uniqueName="[Apple_2009_2024].[EBITDA (millions)]" caption="EBITDA (millions)" attribute="1" defaultMemberUniqueName="[Apple_2009_2024].[EBITDA (millions)].[All]" allUniqueName="[Apple_2009_2024].[EBITDA (millions)].[All]" dimensionUniqueName="[Apple_2009_2024]" displayFolder="" count="0" memberValueDatatype="20" unbalanced="0"/>
    <cacheHierarchy uniqueName="[Apple_2009_2024].[Revenue (millions)]" caption="Revenue (millions)" attribute="1" defaultMemberUniqueName="[Apple_2009_2024].[Revenue (millions)].[All]" allUniqueName="[Apple_2009_2024].[Revenue (millions)].[All]" dimensionUniqueName="[Apple_2009_2024]" displayFolder="" count="0" memberValueDatatype="20" unbalanced="0"/>
    <cacheHierarchy uniqueName="[Apple_2009_2024].[Gross Profit (millions)]" caption="Gross Profit (millions)" attribute="1" defaultMemberUniqueName="[Apple_2009_2024].[Gross Profit (millions)].[All]" allUniqueName="[Apple_2009_2024].[Gross Profit (millions)].[All]" dimensionUniqueName="[Apple_2009_2024]" displayFolder="" count="0" memberValueDatatype="20" unbalanced="0"/>
    <cacheHierarchy uniqueName="[Apple_2009_2024].[Op Income (millions)]" caption="Op Income (millions)" attribute="1" defaultMemberUniqueName="[Apple_2009_2024].[Op Income (millions)].[All]" allUniqueName="[Apple_2009_2024].[Op Income (millions)].[All]" dimensionUniqueName="[Apple_2009_2024]" displayFolder="" count="0" memberValueDatatype="20" unbalanced="0"/>
    <cacheHierarchy uniqueName="[Apple_2009_2024].[Net Income (millions)]" caption="Net Income (millions)" attribute="1" defaultMemberUniqueName="[Apple_2009_2024].[Net Income (millions)].[All]" allUniqueName="[Apple_2009_2024].[Net Income (millions)].[All]" dimensionUniqueName="[Apple_2009_2024]" displayFolder="" count="0" memberValueDatatype="20" unbalanced="0"/>
    <cacheHierarchy uniqueName="[Apple_2009_2024].[EPS]" caption="EPS" attribute="1" defaultMemberUniqueName="[Apple_2009_2024].[EPS].[All]" allUniqueName="[Apple_2009_2024].[EPS].[All]" dimensionUniqueName="[Apple_2009_2024]" displayFolder="" count="0" memberValueDatatype="5" unbalanced="0"/>
    <cacheHierarchy uniqueName="[Apple_2009_2024].[Shares Outstanding]" caption="Shares Outstanding" attribute="1" defaultMemberUniqueName="[Apple_2009_2024].[Shares Outstanding].[All]" allUniqueName="[Apple_2009_2024].[Shares Outstanding].[All]" dimensionUniqueName="[Apple_2009_2024]" displayFolder="" count="0" memberValueDatatype="20" unbalanced="0"/>
    <cacheHierarchy uniqueName="[Apple_2009_2024].[Year Close Price]" caption="Year Close Price" attribute="1" defaultMemberUniqueName="[Apple_2009_2024].[Year Close Price].[All]" allUniqueName="[Apple_2009_2024].[Year Close Price].[All]" dimensionUniqueName="[Apple_2009_2024]" displayFolder="" count="0" memberValueDatatype="5" unbalanced="0"/>
    <cacheHierarchy uniqueName="[Apple_2009_2024].[Total Assets (millions)]" caption="Total Assets (millions)" attribute="1" defaultMemberUniqueName="[Apple_2009_2024].[Total Assets (millions)].[All]" allUniqueName="[Apple_2009_2024].[Total Assets (millions)].[All]" dimensionUniqueName="[Apple_2009_2024]" displayFolder="" count="0" memberValueDatatype="20" unbalanced="0"/>
    <cacheHierarchy uniqueName="[Apple_2009_2024].[Cash on Hand (millions)]" caption="Cash on Hand (millions)" attribute="1" defaultMemberUniqueName="[Apple_2009_2024].[Cash on Hand (millions)].[All]" allUniqueName="[Apple_2009_2024].[Cash on Hand (millions)].[All]" dimensionUniqueName="[Apple_2009_2024]" displayFolder="" count="0" memberValueDatatype="20" unbalanced="0"/>
    <cacheHierarchy uniqueName="[Apple_2009_2024].[Long Term Debt (millions)]" caption="Long Term Debt (millions)" attribute="1" defaultMemberUniqueName="[Apple_2009_2024].[Long Term Debt (millions)].[All]" allUniqueName="[Apple_2009_2024].[Long Term Debt (millions)].[All]" dimensionUniqueName="[Apple_2009_2024]" displayFolder="" count="0" memberValueDatatype="20" unbalanced="0"/>
    <cacheHierarchy uniqueName="[Apple_2009_2024].[Total Liabilities (millions)]" caption="Total Liabilities (millions)" attribute="1" defaultMemberUniqueName="[Apple_2009_2024].[Total Liabilities (millions)].[All]" allUniqueName="[Apple_2009_2024].[Total Liabilities (millions)].[All]" dimensionUniqueName="[Apple_2009_2024]" displayFolder="" count="0" memberValueDatatype="20" unbalanced="0"/>
    <cacheHierarchy uniqueName="[Apple_2009_2024].[Gross Margin]" caption="Gross Margin" attribute="1" defaultMemberUniqueName="[Apple_2009_2024].[Gross Margin].[All]" allUniqueName="[Apple_2009_2024].[Gross Margin].[All]" dimensionUniqueName="[Apple_2009_2024]" displayFolder="" count="0" memberValueDatatype="5" unbalanced="0"/>
    <cacheHierarchy uniqueName="[Apple_2009_2024].[PE ratio]" caption="PE ratio" attribute="1" defaultMemberUniqueName="[Apple_2009_2024].[PE ratio].[All]" allUniqueName="[Apple_2009_2024].[PE ratio].[All]" dimensionUniqueName="[Apple_2009_2024]" displayFolder="" count="0" memberValueDatatype="5" unbalanced="0"/>
    <cacheHierarchy uniqueName="[Apple_2009_2024].[Employees]" caption="Employees" attribute="1" defaultMemberUniqueName="[Apple_2009_2024].[Employees].[All]" allUniqueName="[Apple_2009_2024].[Employees].[All]" dimensionUniqueName="[Apple_2009_2024]" displayFolder="" count="0" memberValueDatatype="20" unbalanced="0"/>
    <cacheHierarchy uniqueName="[Measures].[Total Revenue]" caption="Total Revenue" measure="1" displayFolder="" measureGroup="Apple_2009_2024" count="0"/>
    <cacheHierarchy uniqueName="[Measures].[Total Years]" caption="Total Years" measure="1" displayFolder="" measureGroup="Apple_2009_2024" count="0" oneField="1">
      <fieldsUsage count="1">
        <fieldUsage x="0"/>
      </fieldsUsage>
    </cacheHierarchy>
    <cacheHierarchy uniqueName="[Measures].[Av Per Year]" caption="Av Per Year" measure="1" displayFolder="" measureGroup="Apple_2009_2024" count="0"/>
    <cacheHierarchy uniqueName="[Measures].[Total GP]" caption="Total GP" measure="1" displayFolder="" measureGroup="Apple_2009_2024" count="0"/>
    <cacheHierarchy uniqueName="[Measures].[Avg GP per year]" caption="Avg GP per year" measure="1" displayFolder="" measureGroup="Apple_2009_2024" count="0"/>
    <cacheHierarchy uniqueName="[Measures].[__XL_Count Apple_2009_2024]" caption="__XL_Count Apple_2009_2024" measure="1" displayFolder="" measureGroup="Apple_2009_2024" count="0" hidden="1"/>
    <cacheHierarchy uniqueName="[Measures].[__No measures defined]" caption="__No measures defined" measure="1" displayFolder="" count="0" hidden="1"/>
    <cacheHierarchy uniqueName="[Measures].[Sum of year]" caption="Sum of year" measure="1" displayFolder="" measureGroup="Apple_2009_2024" count="0" hidden="1">
      <extLst>
        <ext xmlns:x15="http://schemas.microsoft.com/office/spreadsheetml/2010/11/main" uri="{B97F6D7D-B522-45F9-BDA1-12C45D357490}">
          <x15:cacheHierarchy aggregatedColumn="0"/>
        </ext>
      </extLst>
    </cacheHierarchy>
    <cacheHierarchy uniqueName="[Measures].[Sum of Gross Profit (millions)]" caption="Sum of Gross Profit (millions)" measure="1" displayFolder="" measureGroup="Apple_2009_2024" count="0" hidden="1">
      <extLst>
        <ext xmlns:x15="http://schemas.microsoft.com/office/spreadsheetml/2010/11/main" uri="{B97F6D7D-B522-45F9-BDA1-12C45D357490}">
          <x15:cacheHierarchy aggregatedColumn="3"/>
        </ext>
      </extLst>
    </cacheHierarchy>
    <cacheHierarchy uniqueName="[Measures].[Sum of Revenue (millions)]" caption="Sum of Revenue (millions)" measure="1" displayFolder="" measureGroup="Apple_2009_2024" count="0" hidden="1">
      <extLst>
        <ext xmlns:x15="http://schemas.microsoft.com/office/spreadsheetml/2010/11/main" uri="{B97F6D7D-B522-45F9-BDA1-12C45D357490}">
          <x15:cacheHierarchy aggregatedColumn="2"/>
        </ext>
      </extLst>
    </cacheHierarchy>
    <cacheHierarchy uniqueName="[Measures].[Sum of Employees]" caption="Sum of Employees" measure="1" displayFolder="" measureGroup="Apple_2009_2024" count="0" hidden="1">
      <extLst>
        <ext xmlns:x15="http://schemas.microsoft.com/office/spreadsheetml/2010/11/main" uri="{B97F6D7D-B522-45F9-BDA1-12C45D357490}">
          <x15:cacheHierarchy aggregatedColumn="15"/>
        </ext>
      </extLst>
    </cacheHierarchy>
    <cacheHierarchy uniqueName="[Measures].[Sum of Gross Margin]" caption="Sum of Gross Margin" measure="1" displayFolder="" measureGroup="Apple_2009_2024" count="0" hidden="1">
      <extLst>
        <ext xmlns:x15="http://schemas.microsoft.com/office/spreadsheetml/2010/11/main" uri="{B97F6D7D-B522-45F9-BDA1-12C45D357490}">
          <x15:cacheHierarchy aggregatedColumn="13"/>
        </ext>
      </extLst>
    </cacheHierarchy>
    <cacheHierarchy uniqueName="[Measures].[Sum of PE ratio]" caption="Sum of PE ratio" measure="1" displayFolder="" measureGroup="Apple_2009_2024" count="0" hidden="1">
      <extLst>
        <ext xmlns:x15="http://schemas.microsoft.com/office/spreadsheetml/2010/11/main" uri="{B97F6D7D-B522-45F9-BDA1-12C45D357490}">
          <x15:cacheHierarchy aggregatedColumn="14"/>
        </ext>
      </extLst>
    </cacheHierarchy>
    <cacheHierarchy uniqueName="[Measures].[Sum of EPS]" caption="Sum of EPS" measure="1" displayFolder="" measureGroup="Apple_2009_2024" count="0" hidden="1">
      <extLst>
        <ext xmlns:x15="http://schemas.microsoft.com/office/spreadsheetml/2010/11/main" uri="{B97F6D7D-B522-45F9-BDA1-12C45D357490}">
          <x15:cacheHierarchy aggregatedColumn="6"/>
        </ext>
      </extLst>
    </cacheHierarchy>
    <cacheHierarchy uniqueName="[Measures].[Sum of Total Liabilities (millions)]" caption="Sum of Total Liabilities (millions)" measure="1" displayFolder="" measureGroup="Apple_2009_2024" count="0" hidden="1">
      <extLst>
        <ext xmlns:x15="http://schemas.microsoft.com/office/spreadsheetml/2010/11/main" uri="{B97F6D7D-B522-45F9-BDA1-12C45D357490}">
          <x15:cacheHierarchy aggregatedColumn="12"/>
        </ext>
      </extLst>
    </cacheHierarchy>
    <cacheHierarchy uniqueName="[Measures].[Sum of Total Assets (millions)]" caption="Sum of Total Assets (millions)" measure="1" displayFolder="" measureGroup="Apple_2009_2024" count="0" hidden="1">
      <extLst>
        <ext xmlns:x15="http://schemas.microsoft.com/office/spreadsheetml/2010/11/main" uri="{B97F6D7D-B522-45F9-BDA1-12C45D357490}">
          <x15:cacheHierarchy aggregatedColumn="9"/>
        </ext>
      </extLst>
    </cacheHierarchy>
    <cacheHierarchy uniqueName="[Measures].[Sum of EBITDA (millions)]" caption="Sum of EBITDA (millions)" measure="1" displayFolder="" measureGroup="Apple_2009_2024" count="0" hidden="1">
      <extLst>
        <ext xmlns:x15="http://schemas.microsoft.com/office/spreadsheetml/2010/11/main" uri="{B97F6D7D-B522-45F9-BDA1-12C45D357490}">
          <x15:cacheHierarchy aggregatedColumn="1"/>
        </ext>
      </extLst>
    </cacheHierarchy>
  </cacheHierarchies>
  <kpis count="0"/>
  <dimensions count="2">
    <dimension name="Apple_2009_2024" uniqueName="[Apple_2009_2024]" caption="Apple_2009_2024"/>
    <dimension measure="1" name="Measures" uniqueName="[Measures]" caption="Measures"/>
  </dimensions>
  <measureGroups count="1">
    <measureGroup name="Apple_2009_2024" caption="Apple_2009_20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Nobody" refreshedDate="45911.47827615741" backgroundQuery="1" createdVersion="3" refreshedVersion="8" minRefreshableVersion="3" recordCount="0" supportSubquery="1" supportAdvancedDrill="1" xr:uid="{CC3A35B0-E99A-4777-967E-8B16DD4F37C1}">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Apple_2009_2024].[year]" caption="year" attribute="1" defaultMemberUniqueName="[Apple_2009_2024].[year].[All]" allUniqueName="[Apple_2009_2024].[year].[All]" dimensionUniqueName="[Apple_2009_2024]" displayFolder="" count="2" memberValueDatatype="20" unbalanced="0"/>
    <cacheHierarchy uniqueName="[Apple_2009_2024].[EBITDA (millions)]" caption="EBITDA (millions)" attribute="1" defaultMemberUniqueName="[Apple_2009_2024].[EBITDA (millions)].[All]" allUniqueName="[Apple_2009_2024].[EBITDA (millions)].[All]" dimensionUniqueName="[Apple_2009_2024]" displayFolder="" count="0" memberValueDatatype="20" unbalanced="0"/>
    <cacheHierarchy uniqueName="[Apple_2009_2024].[Revenue (millions)]" caption="Revenue (millions)" attribute="1" defaultMemberUniqueName="[Apple_2009_2024].[Revenue (millions)].[All]" allUniqueName="[Apple_2009_2024].[Revenue (millions)].[All]" dimensionUniqueName="[Apple_2009_2024]" displayFolder="" count="0" memberValueDatatype="20" unbalanced="0"/>
    <cacheHierarchy uniqueName="[Apple_2009_2024].[Gross Profit (millions)]" caption="Gross Profit (millions)" attribute="1" defaultMemberUniqueName="[Apple_2009_2024].[Gross Profit (millions)].[All]" allUniqueName="[Apple_2009_2024].[Gross Profit (millions)].[All]" dimensionUniqueName="[Apple_2009_2024]" displayFolder="" count="0" memberValueDatatype="20" unbalanced="0"/>
    <cacheHierarchy uniqueName="[Apple_2009_2024].[Op Income (millions)]" caption="Op Income (millions)" attribute="1" defaultMemberUniqueName="[Apple_2009_2024].[Op Income (millions)].[All]" allUniqueName="[Apple_2009_2024].[Op Income (millions)].[All]" dimensionUniqueName="[Apple_2009_2024]" displayFolder="" count="0" memberValueDatatype="20" unbalanced="0"/>
    <cacheHierarchy uniqueName="[Apple_2009_2024].[Net Income (millions)]" caption="Net Income (millions)" attribute="1" defaultMemberUniqueName="[Apple_2009_2024].[Net Income (millions)].[All]" allUniqueName="[Apple_2009_2024].[Net Income (millions)].[All]" dimensionUniqueName="[Apple_2009_2024]" displayFolder="" count="0" memberValueDatatype="20" unbalanced="0"/>
    <cacheHierarchy uniqueName="[Apple_2009_2024].[EPS]" caption="EPS" attribute="1" defaultMemberUniqueName="[Apple_2009_2024].[EPS].[All]" allUniqueName="[Apple_2009_2024].[EPS].[All]" dimensionUniqueName="[Apple_2009_2024]" displayFolder="" count="0" memberValueDatatype="5" unbalanced="0"/>
    <cacheHierarchy uniqueName="[Apple_2009_2024].[Shares Outstanding]" caption="Shares Outstanding" attribute="1" defaultMemberUniqueName="[Apple_2009_2024].[Shares Outstanding].[All]" allUniqueName="[Apple_2009_2024].[Shares Outstanding].[All]" dimensionUniqueName="[Apple_2009_2024]" displayFolder="" count="0" memberValueDatatype="20" unbalanced="0"/>
    <cacheHierarchy uniqueName="[Apple_2009_2024].[Year Close Price]" caption="Year Close Price" attribute="1" defaultMemberUniqueName="[Apple_2009_2024].[Year Close Price].[All]" allUniqueName="[Apple_2009_2024].[Year Close Price].[All]" dimensionUniqueName="[Apple_2009_2024]" displayFolder="" count="0" memberValueDatatype="5" unbalanced="0"/>
    <cacheHierarchy uniqueName="[Apple_2009_2024].[Total Assets (millions)]" caption="Total Assets (millions)" attribute="1" defaultMemberUniqueName="[Apple_2009_2024].[Total Assets (millions)].[All]" allUniqueName="[Apple_2009_2024].[Total Assets (millions)].[All]" dimensionUniqueName="[Apple_2009_2024]" displayFolder="" count="0" memberValueDatatype="20" unbalanced="0"/>
    <cacheHierarchy uniqueName="[Apple_2009_2024].[Cash on Hand (millions)]" caption="Cash on Hand (millions)" attribute="1" defaultMemberUniqueName="[Apple_2009_2024].[Cash on Hand (millions)].[All]" allUniqueName="[Apple_2009_2024].[Cash on Hand (millions)].[All]" dimensionUniqueName="[Apple_2009_2024]" displayFolder="" count="0" memberValueDatatype="20" unbalanced="0"/>
    <cacheHierarchy uniqueName="[Apple_2009_2024].[Long Term Debt (millions)]" caption="Long Term Debt (millions)" attribute="1" defaultMemberUniqueName="[Apple_2009_2024].[Long Term Debt (millions)].[All]" allUniqueName="[Apple_2009_2024].[Long Term Debt (millions)].[All]" dimensionUniqueName="[Apple_2009_2024]" displayFolder="" count="0" memberValueDatatype="20" unbalanced="0"/>
    <cacheHierarchy uniqueName="[Apple_2009_2024].[Total Liabilities (millions)]" caption="Total Liabilities (millions)" attribute="1" defaultMemberUniqueName="[Apple_2009_2024].[Total Liabilities (millions)].[All]" allUniqueName="[Apple_2009_2024].[Total Liabilities (millions)].[All]" dimensionUniqueName="[Apple_2009_2024]" displayFolder="" count="0" memberValueDatatype="20" unbalanced="0"/>
    <cacheHierarchy uniqueName="[Apple_2009_2024].[Gross Margin]" caption="Gross Margin" attribute="1" defaultMemberUniqueName="[Apple_2009_2024].[Gross Margin].[All]" allUniqueName="[Apple_2009_2024].[Gross Margin].[All]" dimensionUniqueName="[Apple_2009_2024]" displayFolder="" count="0" memberValueDatatype="5" unbalanced="0"/>
    <cacheHierarchy uniqueName="[Apple_2009_2024].[PE ratio]" caption="PE ratio" attribute="1" defaultMemberUniqueName="[Apple_2009_2024].[PE ratio].[All]" allUniqueName="[Apple_2009_2024].[PE ratio].[All]" dimensionUniqueName="[Apple_2009_2024]" displayFolder="" count="0" memberValueDatatype="5" unbalanced="0"/>
    <cacheHierarchy uniqueName="[Apple_2009_2024].[Employees]" caption="Employees" attribute="1" defaultMemberUniqueName="[Apple_2009_2024].[Employees].[All]" allUniqueName="[Apple_2009_2024].[Employees].[All]" dimensionUniqueName="[Apple_2009_2024]" displayFolder="" count="0" memberValueDatatype="20" unbalanced="0"/>
    <cacheHierarchy uniqueName="[Measures].[Sum of year]" caption="Sum of year" measure="1" displayFolder="" measureGroup="Apple_2009_2024" count="0">
      <extLst>
        <ext xmlns:x15="http://schemas.microsoft.com/office/spreadsheetml/2010/11/main" uri="{B97F6D7D-B522-45F9-BDA1-12C45D357490}">
          <x15:cacheHierarchy aggregatedColumn="0"/>
        </ext>
      </extLst>
    </cacheHierarchy>
    <cacheHierarchy uniqueName="[Measures].[Sum of Gross Profit (millions)]" caption="Sum of Gross Profit (millions)" measure="1" displayFolder="" measureGroup="Apple_2009_2024" count="0">
      <extLst>
        <ext xmlns:x15="http://schemas.microsoft.com/office/spreadsheetml/2010/11/main" uri="{B97F6D7D-B522-45F9-BDA1-12C45D357490}">
          <x15:cacheHierarchy aggregatedColumn="3"/>
        </ext>
      </extLst>
    </cacheHierarchy>
    <cacheHierarchy uniqueName="[Measures].[Sum of Revenue (millions)]" caption="Sum of Revenue (millions)" measure="1" displayFolder="" measureGroup="Apple_2009_2024" count="0">
      <extLst>
        <ext xmlns:x15="http://schemas.microsoft.com/office/spreadsheetml/2010/11/main" uri="{B97F6D7D-B522-45F9-BDA1-12C45D357490}">
          <x15:cacheHierarchy aggregatedColumn="2"/>
        </ext>
      </extLst>
    </cacheHierarchy>
    <cacheHierarchy uniqueName="[Measures].[Sum of Employees]" caption="Sum of Employees" measure="1" displayFolder="" measureGroup="Apple_2009_2024" count="0">
      <extLst>
        <ext xmlns:x15="http://schemas.microsoft.com/office/spreadsheetml/2010/11/main" uri="{B97F6D7D-B522-45F9-BDA1-12C45D357490}">
          <x15:cacheHierarchy aggregatedColumn="15"/>
        </ext>
      </extLst>
    </cacheHierarchy>
    <cacheHierarchy uniqueName="[Measures].[Sum of Gross Margin]" caption="Sum of Gross Margin" measure="1" displayFolder="" measureGroup="Apple_2009_2024" count="0">
      <extLst>
        <ext xmlns:x15="http://schemas.microsoft.com/office/spreadsheetml/2010/11/main" uri="{B97F6D7D-B522-45F9-BDA1-12C45D357490}">
          <x15:cacheHierarchy aggregatedColumn="13"/>
        </ext>
      </extLst>
    </cacheHierarchy>
    <cacheHierarchy uniqueName="[Measures].[Sum of PE ratio]" caption="Sum of PE ratio" measure="1" displayFolder="" measureGroup="Apple_2009_2024" count="0">
      <extLst>
        <ext xmlns:x15="http://schemas.microsoft.com/office/spreadsheetml/2010/11/main" uri="{B97F6D7D-B522-45F9-BDA1-12C45D357490}">
          <x15:cacheHierarchy aggregatedColumn="14"/>
        </ext>
      </extLst>
    </cacheHierarchy>
    <cacheHierarchy uniqueName="[Measures].[Sum of EPS]" caption="Sum of EPS" measure="1" displayFolder="" measureGroup="Apple_2009_2024" count="0">
      <extLst>
        <ext xmlns:x15="http://schemas.microsoft.com/office/spreadsheetml/2010/11/main" uri="{B97F6D7D-B522-45F9-BDA1-12C45D357490}">
          <x15:cacheHierarchy aggregatedColumn="6"/>
        </ext>
      </extLst>
    </cacheHierarchy>
    <cacheHierarchy uniqueName="[Measures].[Sum of Total Liabilities (millions)]" caption="Sum of Total Liabilities (millions)" measure="1" displayFolder="" measureGroup="Apple_2009_2024" count="0">
      <extLst>
        <ext xmlns:x15="http://schemas.microsoft.com/office/spreadsheetml/2010/11/main" uri="{B97F6D7D-B522-45F9-BDA1-12C45D357490}">
          <x15:cacheHierarchy aggregatedColumn="12"/>
        </ext>
      </extLst>
    </cacheHierarchy>
    <cacheHierarchy uniqueName="[Measures].[Sum of Total Assets (millions)]" caption="Sum of Total Assets (millions)" measure="1" displayFolder="" measureGroup="Apple_2009_2024" count="0">
      <extLst>
        <ext xmlns:x15="http://schemas.microsoft.com/office/spreadsheetml/2010/11/main" uri="{B97F6D7D-B522-45F9-BDA1-12C45D357490}">
          <x15:cacheHierarchy aggregatedColumn="9"/>
        </ext>
      </extLst>
    </cacheHierarchy>
    <cacheHierarchy uniqueName="[Measures].[Total Revenue]" caption="Total Revenue" measure="1" displayFolder="" measureGroup="Apple_2009_2024" count="0"/>
    <cacheHierarchy uniqueName="[Measures].[Total Years]" caption="Total Years" measure="1" displayFolder="" measureGroup="Apple_2009_2024" count="0"/>
    <cacheHierarchy uniqueName="[Measures].[Av Per Year]" caption="Av Per Year" measure="1" displayFolder="" measureGroup="Apple_2009_2024" count="0"/>
    <cacheHierarchy uniqueName="[Measures].[Total GP]" caption="Total GP" measure="1" displayFolder="" measureGroup="Apple_2009_2024" count="0"/>
    <cacheHierarchy uniqueName="[Measures].[Avg GP per year]" caption="Avg GP per year" measure="1" displayFolder="" measureGroup="Apple_2009_2024" count="0"/>
    <cacheHierarchy uniqueName="[Measures].[__XL_Count Apple_2009_2024]" caption="__XL_Count Apple_2009_2024" measure="1" displayFolder="" measureGroup="Apple_2009_2024"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828246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1B280-07F4-4739-8704-F1BC6BE1EFB4}" name="years" cacheId="7" applyNumberFormats="0" applyBorderFormats="0" applyFontFormats="0" applyPatternFormats="0" applyAlignmentFormats="0" applyWidthHeightFormats="1" dataCaption="Values" tag="70060c34-56fa-47c6-b3e7-5bac5e6e2d99" updatedVersion="8" minRefreshableVersion="3" useAutoFormatting="1" itemPrintTitles="1" createdVersion="8" indent="0" outline="1" outlineData="1" multipleFieldFilters="0">
  <location ref="A6:A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2">
    <format dxfId="45">
      <pivotArea type="all" dataOnly="0" outline="0" fieldPosition="0"/>
    </format>
    <format dxfId="44">
      <pivotArea outline="0" collapsedLevelsAreSubtotals="1" fieldPosition="0"/>
    </format>
    <format dxfId="43">
      <pivotArea dataOnly="0" labelOnly="1" outline="0" axis="axisValues" fieldPosition="0"/>
    </format>
    <format dxfId="42">
      <pivotArea type="all" dataOnly="0" outline="0" fieldPosition="0"/>
    </format>
    <format dxfId="41">
      <pivotArea outline="0" collapsedLevelsAreSubtotals="1" fieldPosition="0"/>
    </format>
    <format dxfId="40">
      <pivotArea dataOnly="0" labelOnly="1" outline="0" axis="axisValues" fieldPosition="0"/>
    </format>
    <format dxfId="39">
      <pivotArea type="all" dataOnly="0" outline="0" fieldPosition="0"/>
    </format>
    <format dxfId="38">
      <pivotArea outline="0" collapsedLevelsAreSubtotals="1" fieldPosition="0"/>
    </format>
    <format dxfId="37">
      <pivotArea dataOnly="0" labelOnly="1" outline="0" axis="axisValues" fieldPosition="0"/>
    </format>
    <format dxfId="36">
      <pivotArea type="all" dataOnly="0" outline="0" fieldPosition="0"/>
    </format>
    <format dxfId="35">
      <pivotArea outline="0" collapsedLevelsAreSubtotals="1" fieldPosition="0"/>
    </format>
    <format dxfId="34">
      <pivotArea dataOnly="0" labelOnly="1" outline="0" axis="axisValues" fieldPosition="0"/>
    </format>
  </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e_2009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F24169-8917-4688-8E5D-0A3F690E782E}" name="Total GP" cacheId="0" applyNumberFormats="0" applyBorderFormats="0" applyFontFormats="0" applyPatternFormats="0" applyAlignmentFormats="0" applyWidthHeightFormats="1" dataCaption="Values" tag="661ca4fc-0220-4fb6-bca1-7cbc39668c0f" updatedVersion="8" minRefreshableVersion="3" useAutoFormatting="1" itemPrintTitles="1" createdVersion="8" indent="0" outline="1" outlineData="1" multipleFieldFilters="0">
  <location ref="A2:A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Gross Profit (millions)" fld="0" baseField="0" baseItem="0" numFmtId="164"/>
  </dataFields>
  <formats count="13">
    <format dxfId="58">
      <pivotArea outline="0" collapsedLevelsAreSubtotals="1" fieldPosition="0"/>
    </format>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Gross Profit (million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pple.xlsx!Apple_2009_2024">
        <x15:activeTabTopLevelEntity name="[Apple_2009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B06667-6A61-4F9E-85A2-7793949D508D}" name="Total Revemue" cacheId="6" applyNumberFormats="0" applyBorderFormats="0" applyFontFormats="0" applyPatternFormats="0" applyAlignmentFormats="0" applyWidthHeightFormats="1" dataCaption="Values" tag="ecbbffef-e8ba-4d7f-b1d4-548c62109f76" updatedVersion="8" minRefreshableVersion="3" useAutoFormatting="1" itemPrintTitles="1" createdVersion="8"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millions)" fld="0" baseField="0" baseItem="0" numFmtId="164"/>
  </dataFields>
  <formats count="4">
    <format dxfId="62">
      <pivotArea type="all" dataOnly="0" outline="0" fieldPosition="0"/>
    </format>
    <format dxfId="61">
      <pivotArea outline="0" collapsedLevelsAreSubtotals="1" fieldPosition="0"/>
    </format>
    <format dxfId="60">
      <pivotArea dataOnly="0" labelOnly="1" outline="0" axis="axisValues" fieldPosition="0"/>
    </format>
    <format dxfId="59">
      <pivotArea outline="0" collapsedLevelsAreSubtotals="1" fieldPosition="0"/>
    </format>
  </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millio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e_2009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18C57D-F713-472F-B2D4-B9D30695EC4A}" name="Avg GP " cacheId="5" applyNumberFormats="0" applyBorderFormats="0" applyFontFormats="0" applyPatternFormats="0" applyAlignmentFormats="0" applyWidthHeightFormats="1" dataCaption="Values" tag="0e4c7328-5d30-4270-8b84-da49ce5e3058" updatedVersion="8" minRefreshableVersion="3" useAutoFormatting="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2">
    <format dxfId="74">
      <pivotArea type="all" dataOnly="0" outline="0" fieldPosition="0"/>
    </format>
    <format dxfId="73">
      <pivotArea outline="0" collapsedLevelsAreSubtotals="1"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e_2009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FC44DD-E0AD-4A6D-9E3F-286FB6705F9F}" name="Rev by years" cacheId="4" applyNumberFormats="0" applyBorderFormats="0" applyFontFormats="0" applyPatternFormats="0" applyAlignmentFormats="0" applyWidthHeightFormats="1" dataCaption="Values" tag="4f485320-72d7-4407-8085-2d9f3c282f51" updatedVersion="8" minRefreshableVersion="3" useAutoFormatting="1" rowGrandTotals="0" colGrandTotals="0" itemPrintTitles="1" createdVersion="8" indent="0" outline="1" outlineData="1" multipleFieldFilters="0" chartFormat="6" rowHeaderCaption="Years">
  <location ref="B3:C19" firstHeaderRow="1" firstDataRow="1" firstDataCol="1"/>
  <pivotFields count="2">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s>
  <rowFields count="1">
    <field x="1"/>
  </rowFields>
  <rowItems count="16">
    <i>
      <x/>
    </i>
    <i>
      <x v="1"/>
    </i>
    <i>
      <x v="2"/>
    </i>
    <i>
      <x v="3"/>
    </i>
    <i>
      <x v="4"/>
    </i>
    <i>
      <x v="5"/>
    </i>
    <i>
      <x v="6"/>
    </i>
    <i>
      <x v="7"/>
    </i>
    <i>
      <x v="8"/>
    </i>
    <i>
      <x v="9"/>
    </i>
    <i>
      <x v="10"/>
    </i>
    <i>
      <x v="11"/>
    </i>
    <i>
      <x v="12"/>
    </i>
    <i>
      <x v="13"/>
    </i>
    <i>
      <x v="14"/>
    </i>
    <i>
      <x v="15"/>
    </i>
  </rowItems>
  <colItems count="1">
    <i/>
  </colItems>
  <dataFields count="1">
    <dataField name="Total Revenue (millions)" fld="0" baseField="0" baseItem="0" numFmtId="164"/>
  </dataFields>
  <formats count="11">
    <format dxfId="33">
      <pivotArea outline="0" collapsedLevelsAreSubtotals="1" fieldPosition="0"/>
    </format>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million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e_2009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ABCFFD-A587-4FCF-967A-9E52A75C97DA}" name="Ass &amp; Lia by years" cacheId="3" applyNumberFormats="0" applyBorderFormats="0" applyFontFormats="0" applyPatternFormats="0" applyAlignmentFormats="0" applyWidthHeightFormats="1" dataCaption="Values" tag="5955b7cc-673a-43f3-b979-ed26b6aec85c" updatedVersion="8" minRefreshableVersion="3" useAutoFormatting="1" rowGrandTotals="0" colGrandTotals="0" itemPrintTitles="1" createdVersion="8" indent="0" outline="1" outlineData="1" multipleFieldFilters="0" chartFormat="12" rowHeaderCaption="years">
  <location ref="B3:D19" firstHeaderRow="0"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s>
  <rowFields count="1">
    <field x="0"/>
  </rowFields>
  <rowItems count="16">
    <i>
      <x/>
    </i>
    <i>
      <x v="1"/>
    </i>
    <i>
      <x v="2"/>
    </i>
    <i>
      <x v="3"/>
    </i>
    <i>
      <x v="4"/>
    </i>
    <i>
      <x v="5"/>
    </i>
    <i>
      <x v="6"/>
    </i>
    <i>
      <x v="7"/>
    </i>
    <i>
      <x v="8"/>
    </i>
    <i>
      <x v="9"/>
    </i>
    <i>
      <x v="10"/>
    </i>
    <i>
      <x v="11"/>
    </i>
    <i>
      <x v="12"/>
    </i>
    <i>
      <x v="13"/>
    </i>
    <i>
      <x v="14"/>
    </i>
    <i>
      <x v="15"/>
    </i>
  </rowItems>
  <colFields count="1">
    <field x="-2"/>
  </colFields>
  <colItems count="2">
    <i>
      <x/>
    </i>
    <i i="1">
      <x v="1"/>
    </i>
  </colItems>
  <dataFields count="2">
    <dataField name="Total Assets (millions)" fld="2" baseField="0" baseItem="0"/>
    <dataField name="Total Liabilities (millions)" fld="1" baseField="0" baseItem="0"/>
  </dataFields>
  <formats count="13">
    <format dxfId="22">
      <pivotArea type="all" dataOnly="0" outline="0" fieldPosition="0"/>
    </format>
    <format dxfId="21">
      <pivotArea outline="0" collapsedLevelsAreSubtotals="1" fieldPosition="0"/>
    </format>
    <format dxfId="20">
      <pivotArea field="0" type="button" dataOnly="0" labelOnly="1" outline="0" axis="axisRow" fieldPosition="0"/>
    </format>
    <format dxfId="19">
      <pivotArea dataOnly="0" labelOnly="1" fieldPosition="0">
        <references count="1">
          <reference field="0" count="0"/>
        </references>
      </pivotArea>
    </format>
    <format dxfId="18">
      <pivotArea dataOnly="0" labelOnly="1" grandRow="1" outline="0" fieldPosition="0"/>
    </format>
    <format dxfId="17">
      <pivotArea dataOnly="0" labelOnly="1" outline="0" fieldPosition="0">
        <references count="1">
          <reference field="4294967294" count="2">
            <x v="0"/>
            <x v="1"/>
          </reference>
        </references>
      </pivotArea>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outline="0" fieldPosition="0">
        <references count="1">
          <reference field="4294967294" count="2">
            <x v="0"/>
            <x v="1"/>
          </reference>
        </references>
      </pivotArea>
    </format>
    <format dxfId="10">
      <pivotArea outline="0" collapsedLevelsAreSubtotals="1" fieldPosition="0"/>
    </format>
  </format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Liabilities (millions)"/>
    <pivotHierarchy dragToData="1" caption="Total Assets (millions)"/>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e_2009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9F4BEC-3209-49E6-9B2D-DD06E32C6EFE}" name="GP by years" cacheId="2" applyNumberFormats="0" applyBorderFormats="0" applyFontFormats="0" applyPatternFormats="0" applyAlignmentFormats="0" applyWidthHeightFormats="1" dataCaption="Values" tag="d485729b-6a69-4d68-8583-d0b67de064eb" updatedVersion="8" minRefreshableVersion="3" useAutoFormatting="1" rowGrandTotals="0" colGrandTotals="0" itemPrintTitles="1" createdVersion="8" indent="0" outline="1" outlineData="1" multipleFieldFilters="0" chartFormat="27" rowHeaderCaption="years ">
  <location ref="B3:C19"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pivotField>
  </pivotFields>
  <rowFields count="1">
    <field x="1"/>
  </rowFields>
  <rowItems count="16">
    <i>
      <x/>
    </i>
    <i>
      <x v="1"/>
    </i>
    <i>
      <x v="2"/>
    </i>
    <i>
      <x v="3"/>
    </i>
    <i>
      <x v="4"/>
    </i>
    <i>
      <x v="5"/>
    </i>
    <i>
      <x v="6"/>
    </i>
    <i>
      <x v="7"/>
    </i>
    <i>
      <x v="8"/>
    </i>
    <i>
      <x v="9"/>
    </i>
    <i>
      <x v="10"/>
    </i>
    <i>
      <x v="11"/>
    </i>
    <i>
      <x v="12"/>
    </i>
    <i>
      <x v="13"/>
    </i>
    <i>
      <x v="14"/>
    </i>
    <i>
      <x v="15"/>
    </i>
  </rowItems>
  <colItems count="1">
    <i/>
  </colItems>
  <dataFields count="1">
    <dataField name="Total Gross Profit (millions)" fld="0" baseField="1" baseItem="3" numFmtId="3"/>
  </dataFields>
  <chartFormats count="2">
    <chartFormat chart="20"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Gross Profit (million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pple.xlsx!Apple_2009_2024">
        <x15:activeTabTopLevelEntity name="[Apple_2009_20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D2B614-E3EC-4640-95AF-8CC372E4E79E}" name="PE by years" cacheId="1" applyNumberFormats="0" applyBorderFormats="0" applyFontFormats="0" applyPatternFormats="0" applyAlignmentFormats="0" applyWidthHeightFormats="1" dataCaption="Values" tag="f7bf0d39-c1d7-4f00-8763-40d6d5261dc6" updatedVersion="8" minRefreshableVersion="3" useAutoFormatting="1" subtotalHiddenItems="1" rowGrandTotals="0" colGrandTotals="0" itemPrintTitles="1" createdVersion="8" indent="0" outline="1" outlineData="1" multipleFieldFilters="0" chartFormat="25" rowHeaderCaption="Years">
  <location ref="B3:C19" firstHeaderRow="1" firstDataRow="1" firstDataCol="1"/>
  <pivotFields count="2">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s>
  <rowFields count="1">
    <field x="1"/>
  </rowFields>
  <rowItems count="16">
    <i>
      <x/>
    </i>
    <i>
      <x v="1"/>
    </i>
    <i>
      <x v="2"/>
    </i>
    <i>
      <x v="3"/>
    </i>
    <i>
      <x v="4"/>
    </i>
    <i>
      <x v="5"/>
    </i>
    <i>
      <x v="6"/>
    </i>
    <i>
      <x v="7"/>
    </i>
    <i>
      <x v="8"/>
    </i>
    <i>
      <x v="9"/>
    </i>
    <i>
      <x v="10"/>
    </i>
    <i>
      <x v="11"/>
    </i>
    <i>
      <x v="12"/>
    </i>
    <i>
      <x v="13"/>
    </i>
    <i>
      <x v="14"/>
    </i>
    <i>
      <x v="15"/>
    </i>
  </rowItems>
  <colItems count="1">
    <i/>
  </colItems>
  <dataFields count="1">
    <dataField name=" PE ratio" fld="0" baseField="0" baseItem="0"/>
  </dataFields>
  <formats count="10">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0"/>
        </references>
      </pivotArea>
    </format>
    <format dxfId="5">
      <pivotArea dataOnly="0" labelOnly="1" outline="0" axis="axisValues" fieldPosition="0"/>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outline="0" axis="axisValues" fieldPosition="0"/>
    </format>
  </formats>
  <chartFormats count="9">
    <chartFormat chart="9"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13"/>
          </reference>
        </references>
      </pivotArea>
    </chartFormat>
    <chartFormat chart="7" format="13">
      <pivotArea type="data" outline="0" fieldPosition="0">
        <references count="2">
          <reference field="4294967294" count="1" selected="0">
            <x v="0"/>
          </reference>
          <reference field="1" count="1" selected="0">
            <x v="14"/>
          </reference>
        </references>
      </pivotArea>
    </chartFormat>
    <chartFormat chart="7" format="14">
      <pivotArea type="data" outline="0" fieldPosition="0">
        <references count="2">
          <reference field="4294967294" count="1" selected="0">
            <x v="0"/>
          </reference>
          <reference field="1" count="1" selected="0">
            <x v="15"/>
          </reference>
        </references>
      </pivotArea>
    </chartFormat>
    <chartFormat chart="24" format="18" series="1">
      <pivotArea type="data" outline="0" fieldPosition="0">
        <references count="1">
          <reference field="4294967294" count="1" selected="0">
            <x v="0"/>
          </reference>
        </references>
      </pivotArea>
    </chartFormat>
    <chartFormat chart="24" format="19">
      <pivotArea type="data" outline="0" fieldPosition="0">
        <references count="2">
          <reference field="4294967294" count="1" selected="0">
            <x v="0"/>
          </reference>
          <reference field="1" count="1" selected="0">
            <x v="13"/>
          </reference>
        </references>
      </pivotArea>
    </chartFormat>
    <chartFormat chart="24" format="20">
      <pivotArea type="data" outline="0" fieldPosition="0">
        <references count="2">
          <reference field="4294967294" count="1" selected="0">
            <x v="0"/>
          </reference>
          <reference field="1" count="1" selected="0">
            <x v="14"/>
          </reference>
        </references>
      </pivotArea>
    </chartFormat>
  </chartFormats>
  <pivotHierarchies count="33">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 PE ratio"/>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pple_2009_2024]"/>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6CC5521-2B57-4878-859B-A9FE5DAF5E63}" autoFormatId="16" applyNumberFormats="0" applyBorderFormats="0" applyFontFormats="0" applyPatternFormats="0" applyAlignmentFormats="0" applyWidthHeightFormats="0">
  <queryTableRefresh nextId="17">
    <queryTableFields count="16">
      <queryTableField id="1" name="year" tableColumnId="1"/>
      <queryTableField id="2" name="EBITDA (millions)" tableColumnId="2"/>
      <queryTableField id="3" name="Revenue (millions)" tableColumnId="3"/>
      <queryTableField id="4" name="Gross Profit (millions)" tableColumnId="4"/>
      <queryTableField id="5" name="Op Income (millions)" tableColumnId="5"/>
      <queryTableField id="6" name="Net Income (millions)" tableColumnId="6"/>
      <queryTableField id="7" name="EPS" tableColumnId="7"/>
      <queryTableField id="8" name="Shares Outstanding" tableColumnId="8"/>
      <queryTableField id="9" name="Year Close Price" tableColumnId="9"/>
      <queryTableField id="10" name="Total Assets (millions)" tableColumnId="10"/>
      <queryTableField id="11" name="Cash on Hand (millions)" tableColumnId="11"/>
      <queryTableField id="12" name="Long Term Debt (millions)" tableColumnId="12"/>
      <queryTableField id="13" name="Total Liabilities (millions)" tableColumnId="13"/>
      <queryTableField id="14" name="Gross Margin" tableColumnId="14"/>
      <queryTableField id="15" name="PE ratio" tableColumnId="15"/>
      <queryTableField id="16" name="Employees"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DF28273-D216-4827-BC32-75CA170345D2}" sourceName="[Apple_2009_2024].[year]">
  <pivotTables>
    <pivotTable tabId="1" name="Total GP"/>
    <pivotTable tabId="5" name="PE by years"/>
    <pivotTable tabId="6" name="GP by years"/>
    <pivotTable tabId="7" name="Ass &amp; Lia by years"/>
    <pivotTable tabId="8" name="Rev by years"/>
    <pivotTable tabId="1" name="Avg GP "/>
    <pivotTable tabId="1" name="Total Revemue"/>
    <pivotTable tabId="1" name="years"/>
  </pivotTables>
  <data>
    <olap pivotCacheId="1482824659">
      <levels count="2">
        <level uniqueName="[Apple_2009_2024].[year].[(All)]" sourceCaption="(All)" count="0"/>
        <level uniqueName="[Apple_2009_2024].[year].[year]" sourceCaption="year" count="16">
          <ranges>
            <range startItem="0">
              <i n="[Apple_2009_2024].[year].&amp;[2009]" c="2009"/>
              <i n="[Apple_2009_2024].[year].&amp;[2010]" c="2010"/>
              <i n="[Apple_2009_2024].[year].&amp;[2011]" c="2011"/>
              <i n="[Apple_2009_2024].[year].&amp;[2012]" c="2012"/>
              <i n="[Apple_2009_2024].[year].&amp;[2013]" c="2013"/>
              <i n="[Apple_2009_2024].[year].&amp;[2014]" c="2014"/>
              <i n="[Apple_2009_2024].[year].&amp;[2015]" c="2015"/>
              <i n="[Apple_2009_2024].[year].&amp;[2016]" c="2016"/>
              <i n="[Apple_2009_2024].[year].&amp;[2017]" c="2017"/>
              <i n="[Apple_2009_2024].[year].&amp;[2018]" c="2018"/>
              <i n="[Apple_2009_2024].[year].&amp;[2019]" c="2019"/>
              <i n="[Apple_2009_2024].[year].&amp;[2020]" c="2020"/>
              <i n="[Apple_2009_2024].[year].&amp;[2021]" c="2021"/>
              <i n="[Apple_2009_2024].[year].&amp;[2022]" c="2022"/>
              <i n="[Apple_2009_2024].[year].&amp;[2023]" c="2023"/>
              <i n="[Apple_2009_2024].[year].&amp;[2024]" c="2024"/>
            </range>
          </ranges>
        </level>
      </levels>
      <selections count="1">
        <selection n="[Apple_2009_2024].[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B82073A5-9888-4AC8-95D7-DFCBC4B11A50}" cache="Slicer_year" caption="year" startItem="10" level="1"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855F88-7AEE-4BB6-A9DF-A45F7E8D9A45}" name="Apple_2009_2024" displayName="Apple_2009_2024" ref="A1:P17" tableType="queryTable" totalsRowShown="0">
  <autoFilter ref="A1:P17" xr:uid="{3F855F88-7AEE-4BB6-A9DF-A45F7E8D9A45}"/>
  <tableColumns count="16">
    <tableColumn id="1" xr3:uid="{C946078D-E564-4D5D-B0FC-DBC4832595D2}" uniqueName="1" name="year" queryTableFieldId="1"/>
    <tableColumn id="2" xr3:uid="{37034424-0CF1-4ED4-AF83-D7FE6D09589F}" uniqueName="2" name="EBITDA (millions)" queryTableFieldId="2" dataDxfId="89" dataCellStyle="Comma"/>
    <tableColumn id="3" xr3:uid="{C70C2198-0E63-467F-B629-BE8432187C6F}" uniqueName="3" name="Revenue (millions)" queryTableFieldId="3" dataDxfId="88" dataCellStyle="Comma"/>
    <tableColumn id="4" xr3:uid="{B24530BC-D862-44AD-9C1F-0C9992A3AD78}" uniqueName="4" name="Gross Profit (millions)" queryTableFieldId="4" dataDxfId="87" dataCellStyle="Comma"/>
    <tableColumn id="5" xr3:uid="{9923C309-AC24-4326-A394-D07DB67DED95}" uniqueName="5" name="Op Income (millions)" queryTableFieldId="5" dataDxfId="86" dataCellStyle="Comma"/>
    <tableColumn id="6" xr3:uid="{5FBE2CD6-4583-4FFA-B4C4-33E97A4B3201}" uniqueName="6" name="Net Income (millions)" queryTableFieldId="6" dataDxfId="85" dataCellStyle="Comma"/>
    <tableColumn id="7" xr3:uid="{9EC23AB5-38F1-48C4-9990-039452D474D9}" uniqueName="7" name="EPS" queryTableFieldId="7" dataDxfId="84" dataCellStyle="Comma"/>
    <tableColumn id="8" xr3:uid="{08470A84-52F2-450F-915C-889077F7942C}" uniqueName="8" name="Shares Outstanding" queryTableFieldId="8" dataDxfId="83" dataCellStyle="Comma"/>
    <tableColumn id="9" xr3:uid="{FDB4F336-A089-4C7B-9BA6-5A0AB2CC4CBA}" uniqueName="9" name="Year Close Price" queryTableFieldId="9" dataDxfId="82" dataCellStyle="Comma"/>
    <tableColumn id="10" xr3:uid="{69D7D3FF-FE93-462A-B5C3-1F2BE6D8E5AC}" uniqueName="10" name="Total Assets (millions)" queryTableFieldId="10" dataDxfId="81" dataCellStyle="Comma"/>
    <tableColumn id="11" xr3:uid="{7A4E67A5-1D42-46ED-8B51-E790A3912302}" uniqueName="11" name="Cash on Hand (millions)" queryTableFieldId="11" dataDxfId="80" dataCellStyle="Comma"/>
    <tableColumn id="12" xr3:uid="{93F018F6-A3BA-4437-9747-E5D28E7112D5}" uniqueName="12" name="Long Term Debt (millions)" queryTableFieldId="12" dataDxfId="79" dataCellStyle="Comma"/>
    <tableColumn id="13" xr3:uid="{39122855-847D-46B3-B10C-F258ED3E0C16}" uniqueName="13" name="Total Liabilities (millions)" queryTableFieldId="13" dataDxfId="78" dataCellStyle="Comma"/>
    <tableColumn id="14" xr3:uid="{45DA4157-5127-470C-8E7B-DC4FB0BECCC9}" uniqueName="14" name="Gross Margin" queryTableFieldId="14" dataDxfId="77" dataCellStyle="Comma"/>
    <tableColumn id="15" xr3:uid="{007289E5-3559-4015-B54F-116A1511FE26}" uniqueName="15" name="PE ratio" queryTableFieldId="15" dataDxfId="76" dataCellStyle="Comma"/>
    <tableColumn id="16" xr3:uid="{BB183A47-3CB6-438A-BDDA-705B5081AADE}" uniqueName="16" name="Employees" queryTableFieldId="16" dataDxfId="75" dataCellStyle="Comma"/>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492BC-5CE8-40F2-B235-0D8F6EB4306F}">
  <dimension ref="A1:P17"/>
  <sheetViews>
    <sheetView tabSelected="1" workbookViewId="0">
      <selection activeCell="A4" sqref="A4"/>
    </sheetView>
  </sheetViews>
  <sheetFormatPr defaultRowHeight="15" x14ac:dyDescent="0.25"/>
  <cols>
    <col min="1" max="1" width="7.140625" bestFit="1" customWidth="1"/>
    <col min="2" max="2" width="18.7109375" bestFit="1" customWidth="1"/>
    <col min="3" max="3" width="20.42578125" bestFit="1" customWidth="1"/>
    <col min="4" max="4" width="23" bestFit="1" customWidth="1"/>
    <col min="5" max="5" width="22.140625" bestFit="1" customWidth="1"/>
    <col min="6" max="6" width="22.85546875" bestFit="1" customWidth="1"/>
    <col min="7" max="7" width="6.42578125" bestFit="1" customWidth="1"/>
    <col min="8" max="8" width="20.7109375" bestFit="1" customWidth="1"/>
    <col min="9" max="9" width="17.5703125" bestFit="1" customWidth="1"/>
    <col min="10" max="10" width="23.140625" bestFit="1" customWidth="1"/>
    <col min="11" max="11" width="24.5703125" bestFit="1" customWidth="1"/>
    <col min="12" max="12" width="26.5703125" bestFit="1" customWidth="1"/>
    <col min="13" max="13" width="26.140625" bestFit="1" customWidth="1"/>
    <col min="14" max="14" width="15" bestFit="1" customWidth="1"/>
    <col min="15" max="15" width="10" bestFit="1" customWidth="1"/>
    <col min="16" max="16" width="13"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v>2024</v>
      </c>
      <c r="B2" s="4">
        <v>134661</v>
      </c>
      <c r="C2" s="4">
        <v>391035</v>
      </c>
      <c r="D2" s="4">
        <v>180683</v>
      </c>
      <c r="E2" s="4">
        <v>123216</v>
      </c>
      <c r="F2" s="4">
        <v>93736</v>
      </c>
      <c r="G2" s="4">
        <v>6.08</v>
      </c>
      <c r="H2" s="4">
        <v>15408</v>
      </c>
      <c r="I2" s="4">
        <v>243.04</v>
      </c>
      <c r="J2" s="4">
        <v>364980</v>
      </c>
      <c r="K2" s="4">
        <v>65171</v>
      </c>
      <c r="L2" s="4">
        <v>85750</v>
      </c>
      <c r="M2" s="4">
        <v>308030</v>
      </c>
      <c r="N2" s="4">
        <v>0.46210000000000001</v>
      </c>
      <c r="O2" s="4">
        <v>39.97</v>
      </c>
      <c r="P2" s="4">
        <v>164000</v>
      </c>
    </row>
    <row r="3" spans="1:16" x14ac:dyDescent="0.25">
      <c r="A3">
        <v>2023</v>
      </c>
      <c r="B3" s="4">
        <v>125820</v>
      </c>
      <c r="C3" s="4">
        <v>383285</v>
      </c>
      <c r="D3" s="4">
        <v>169148</v>
      </c>
      <c r="E3" s="4">
        <v>114301</v>
      </c>
      <c r="F3" s="4">
        <v>96995</v>
      </c>
      <c r="G3" s="4">
        <v>6.13</v>
      </c>
      <c r="H3" s="4">
        <v>15813</v>
      </c>
      <c r="I3" s="4">
        <v>191.59190000000001</v>
      </c>
      <c r="J3" s="4">
        <v>352583</v>
      </c>
      <c r="K3" s="4">
        <v>61555</v>
      </c>
      <c r="L3" s="4">
        <v>95281</v>
      </c>
      <c r="M3" s="4">
        <v>290437</v>
      </c>
      <c r="N3" s="4">
        <v>0.45029999999999998</v>
      </c>
      <c r="O3" s="4">
        <v>29.84</v>
      </c>
      <c r="P3" s="4">
        <v>161000</v>
      </c>
    </row>
    <row r="4" spans="1:16" x14ac:dyDescent="0.25">
      <c r="A4">
        <v>2022</v>
      </c>
      <c r="B4" s="4">
        <v>130541</v>
      </c>
      <c r="C4" s="4">
        <v>394328</v>
      </c>
      <c r="D4" s="4">
        <v>170782</v>
      </c>
      <c r="E4" s="4">
        <v>119437</v>
      </c>
      <c r="F4" s="4">
        <v>99803</v>
      </c>
      <c r="G4" s="4">
        <v>6.11</v>
      </c>
      <c r="H4" s="4">
        <v>16326</v>
      </c>
      <c r="I4" s="4">
        <v>128.58160000000001</v>
      </c>
      <c r="J4" s="4">
        <v>352755</v>
      </c>
      <c r="K4" s="4">
        <v>48304</v>
      </c>
      <c r="L4" s="4">
        <v>98959</v>
      </c>
      <c r="M4" s="4">
        <v>302083</v>
      </c>
      <c r="N4" s="4">
        <v>0.43059999999999998</v>
      </c>
      <c r="O4" s="4">
        <v>21.83</v>
      </c>
      <c r="P4" s="4">
        <v>164000</v>
      </c>
    </row>
    <row r="5" spans="1:16" x14ac:dyDescent="0.25">
      <c r="A5">
        <v>2021</v>
      </c>
      <c r="B5" s="4">
        <v>120233</v>
      </c>
      <c r="C5" s="4">
        <v>365817</v>
      </c>
      <c r="D5" s="4">
        <v>152836</v>
      </c>
      <c r="E5" s="4">
        <v>108949</v>
      </c>
      <c r="F5" s="4">
        <v>94680</v>
      </c>
      <c r="G5" s="4">
        <v>5.61</v>
      </c>
      <c r="H5" s="4">
        <v>16865</v>
      </c>
      <c r="I5" s="4">
        <v>174.7132</v>
      </c>
      <c r="J5" s="4">
        <v>351002</v>
      </c>
      <c r="K5" s="4">
        <v>62639</v>
      </c>
      <c r="L5" s="4">
        <v>109106</v>
      </c>
      <c r="M5" s="4">
        <v>287912</v>
      </c>
      <c r="N5" s="4">
        <v>0.43020000000000003</v>
      </c>
      <c r="O5" s="4">
        <v>28.93</v>
      </c>
      <c r="P5" s="4">
        <v>154000</v>
      </c>
    </row>
    <row r="6" spans="1:16" x14ac:dyDescent="0.25">
      <c r="A6">
        <v>2020</v>
      </c>
      <c r="B6" s="4">
        <v>77344</v>
      </c>
      <c r="C6" s="4">
        <v>274515</v>
      </c>
      <c r="D6" s="4">
        <v>104956</v>
      </c>
      <c r="E6" s="4">
        <v>66288</v>
      </c>
      <c r="F6" s="4">
        <v>57411</v>
      </c>
      <c r="G6" s="4">
        <v>3.28</v>
      </c>
      <c r="H6" s="4">
        <v>17528</v>
      </c>
      <c r="I6" s="4">
        <v>129.75559999999999</v>
      </c>
      <c r="J6" s="4">
        <v>323888</v>
      </c>
      <c r="K6" s="4">
        <v>90943</v>
      </c>
      <c r="L6" s="4">
        <v>98667</v>
      </c>
      <c r="M6" s="4">
        <v>258549</v>
      </c>
      <c r="N6" s="4">
        <v>0.38779999999999998</v>
      </c>
      <c r="O6" s="4">
        <v>35.14</v>
      </c>
      <c r="P6" s="4">
        <v>147000</v>
      </c>
    </row>
    <row r="7" spans="1:16" x14ac:dyDescent="0.25">
      <c r="A7">
        <v>2019</v>
      </c>
      <c r="B7" s="4">
        <v>76477</v>
      </c>
      <c r="C7" s="4">
        <v>260174</v>
      </c>
      <c r="D7" s="4">
        <v>98392</v>
      </c>
      <c r="E7" s="4">
        <v>63930</v>
      </c>
      <c r="F7" s="4">
        <v>55256</v>
      </c>
      <c r="G7" s="4">
        <v>2.97</v>
      </c>
      <c r="H7" s="4">
        <v>18596</v>
      </c>
      <c r="I7" s="4">
        <v>71.173400000000001</v>
      </c>
      <c r="J7" s="4">
        <v>338516</v>
      </c>
      <c r="K7" s="4">
        <v>100557</v>
      </c>
      <c r="L7" s="4">
        <v>91807</v>
      </c>
      <c r="M7" s="4">
        <v>248028</v>
      </c>
      <c r="N7" s="4">
        <v>0.3795</v>
      </c>
      <c r="O7" s="4">
        <v>22.49</v>
      </c>
      <c r="P7" s="4">
        <v>137000</v>
      </c>
    </row>
    <row r="8" spans="1:16" x14ac:dyDescent="0.25">
      <c r="A8">
        <v>2018</v>
      </c>
      <c r="B8" s="4">
        <v>81801</v>
      </c>
      <c r="C8" s="4">
        <v>265595</v>
      </c>
      <c r="D8" s="4">
        <v>101839</v>
      </c>
      <c r="E8" s="4">
        <v>70898</v>
      </c>
      <c r="F8" s="4">
        <v>59531</v>
      </c>
      <c r="G8" s="4">
        <v>2.98</v>
      </c>
      <c r="H8" s="4">
        <v>20000</v>
      </c>
      <c r="I8" s="4">
        <v>37.664499999999997</v>
      </c>
      <c r="J8" s="4">
        <v>365725</v>
      </c>
      <c r="K8" s="4">
        <v>66301</v>
      </c>
      <c r="L8" s="4">
        <v>93735</v>
      </c>
      <c r="M8" s="4">
        <v>258578</v>
      </c>
      <c r="N8" s="4">
        <v>0.3821</v>
      </c>
      <c r="O8" s="4">
        <v>12.39</v>
      </c>
      <c r="P8" s="4">
        <v>132000</v>
      </c>
    </row>
    <row r="9" spans="1:16" x14ac:dyDescent="0.25">
      <c r="A9">
        <v>2017</v>
      </c>
      <c r="B9" s="4">
        <v>71501</v>
      </c>
      <c r="C9" s="4">
        <v>229234</v>
      </c>
      <c r="D9" s="4">
        <v>88186</v>
      </c>
      <c r="E9" s="4">
        <v>61344</v>
      </c>
      <c r="F9" s="4">
        <v>48351</v>
      </c>
      <c r="G9" s="4">
        <v>2.2999999999999998</v>
      </c>
      <c r="H9" s="4">
        <v>21007</v>
      </c>
      <c r="I9" s="4">
        <v>39.810899999999997</v>
      </c>
      <c r="J9" s="4">
        <v>375319</v>
      </c>
      <c r="K9" s="4">
        <v>74181</v>
      </c>
      <c r="L9" s="4">
        <v>97207</v>
      </c>
      <c r="M9" s="4">
        <v>241272</v>
      </c>
      <c r="N9" s="4">
        <v>0.38429999999999997</v>
      </c>
      <c r="O9" s="4">
        <v>16.37</v>
      </c>
      <c r="P9" s="4">
        <v>123000</v>
      </c>
    </row>
    <row r="10" spans="1:16" x14ac:dyDescent="0.25">
      <c r="A10">
        <v>2016</v>
      </c>
      <c r="B10" s="4">
        <v>70529</v>
      </c>
      <c r="C10" s="4">
        <v>215639</v>
      </c>
      <c r="D10" s="4">
        <v>84263</v>
      </c>
      <c r="E10" s="4">
        <v>60024</v>
      </c>
      <c r="F10" s="4">
        <v>45687</v>
      </c>
      <c r="G10" s="4">
        <v>2.08</v>
      </c>
      <c r="H10" s="4">
        <v>22001</v>
      </c>
      <c r="I10" s="4">
        <v>26.813099999999999</v>
      </c>
      <c r="J10" s="4">
        <v>321686</v>
      </c>
      <c r="K10" s="4">
        <v>67155</v>
      </c>
      <c r="L10" s="4">
        <v>75427</v>
      </c>
      <c r="M10" s="4">
        <v>193437</v>
      </c>
      <c r="N10" s="4">
        <v>0.38519999999999999</v>
      </c>
      <c r="O10" s="4">
        <v>12.84</v>
      </c>
      <c r="P10" s="4">
        <v>116000</v>
      </c>
    </row>
    <row r="11" spans="1:16" x14ac:dyDescent="0.25">
      <c r="A11">
        <v>2015</v>
      </c>
      <c r="B11" s="4">
        <v>82487</v>
      </c>
      <c r="C11" s="4">
        <v>233715</v>
      </c>
      <c r="D11" s="4">
        <v>93626</v>
      </c>
      <c r="E11" s="4">
        <v>71230</v>
      </c>
      <c r="F11" s="4">
        <v>53394</v>
      </c>
      <c r="G11" s="4">
        <v>2.31</v>
      </c>
      <c r="H11" s="4">
        <v>23172</v>
      </c>
      <c r="I11" s="4">
        <v>23.837900000000001</v>
      </c>
      <c r="J11" s="4">
        <v>290345</v>
      </c>
      <c r="K11" s="4">
        <v>41601</v>
      </c>
      <c r="L11" s="4">
        <v>53329</v>
      </c>
      <c r="M11" s="4">
        <v>170990</v>
      </c>
      <c r="N11" s="4">
        <v>0.40129999999999999</v>
      </c>
      <c r="O11" s="4">
        <v>10.119999999999999</v>
      </c>
      <c r="P11" s="4">
        <v>110000</v>
      </c>
    </row>
    <row r="12" spans="1:16" x14ac:dyDescent="0.25">
      <c r="A12">
        <v>2014</v>
      </c>
      <c r="B12" s="4">
        <v>60449</v>
      </c>
      <c r="C12" s="4">
        <v>182795</v>
      </c>
      <c r="D12" s="4">
        <v>70537</v>
      </c>
      <c r="E12" s="4">
        <v>52503</v>
      </c>
      <c r="F12" s="4">
        <v>39510</v>
      </c>
      <c r="G12" s="4">
        <v>1.61</v>
      </c>
      <c r="H12" s="4">
        <v>24491</v>
      </c>
      <c r="I12" s="4">
        <v>24.579699999999999</v>
      </c>
      <c r="J12" s="4">
        <v>231839</v>
      </c>
      <c r="K12" s="4">
        <v>25077</v>
      </c>
      <c r="L12" s="4">
        <v>28987</v>
      </c>
      <c r="M12" s="4">
        <v>120292</v>
      </c>
      <c r="N12" s="4">
        <v>0.3926</v>
      </c>
      <c r="O12" s="4">
        <v>13.25</v>
      </c>
      <c r="P12" s="4">
        <v>97000</v>
      </c>
    </row>
    <row r="13" spans="1:16" x14ac:dyDescent="0.25">
      <c r="A13">
        <v>2013</v>
      </c>
      <c r="B13" s="4">
        <v>55756</v>
      </c>
      <c r="C13" s="4">
        <v>170910</v>
      </c>
      <c r="D13" s="4">
        <v>64304</v>
      </c>
      <c r="E13" s="4">
        <v>48999</v>
      </c>
      <c r="F13" s="4">
        <v>37037</v>
      </c>
      <c r="G13" s="4">
        <v>1.42</v>
      </c>
      <c r="H13" s="4">
        <v>26087</v>
      </c>
      <c r="I13" s="4">
        <v>17.479900000000001</v>
      </c>
      <c r="J13" s="4">
        <v>207000</v>
      </c>
      <c r="K13" s="4">
        <v>40546</v>
      </c>
      <c r="L13" s="4">
        <v>16960</v>
      </c>
      <c r="M13" s="4">
        <v>83451</v>
      </c>
      <c r="N13" s="4">
        <v>0.37409999999999999</v>
      </c>
      <c r="O13" s="4">
        <v>12.14</v>
      </c>
      <c r="P13" s="4">
        <v>84400</v>
      </c>
    </row>
    <row r="14" spans="1:16" x14ac:dyDescent="0.25">
      <c r="A14">
        <v>2012</v>
      </c>
      <c r="B14" s="4">
        <v>58518</v>
      </c>
      <c r="C14" s="4">
        <v>156508</v>
      </c>
      <c r="D14" s="4">
        <v>68662</v>
      </c>
      <c r="E14" s="4">
        <v>55241</v>
      </c>
      <c r="F14" s="4">
        <v>41733</v>
      </c>
      <c r="G14" s="4">
        <v>1.58</v>
      </c>
      <c r="H14" s="4">
        <v>26470</v>
      </c>
      <c r="I14" s="4">
        <v>16.175999999999998</v>
      </c>
      <c r="J14" s="4">
        <v>176064</v>
      </c>
      <c r="K14" s="4">
        <v>29129</v>
      </c>
      <c r="L14" s="4">
        <v>0</v>
      </c>
      <c r="M14" s="4">
        <v>57854</v>
      </c>
      <c r="N14" s="4">
        <v>0.41909999999999997</v>
      </c>
      <c r="O14" s="4">
        <v>10.27</v>
      </c>
      <c r="P14" s="4">
        <v>76100</v>
      </c>
    </row>
    <row r="15" spans="1:16" x14ac:dyDescent="0.25">
      <c r="A15">
        <v>2011</v>
      </c>
      <c r="B15" s="4">
        <v>35604</v>
      </c>
      <c r="C15" s="4">
        <v>108249</v>
      </c>
      <c r="D15" s="4">
        <v>43818</v>
      </c>
      <c r="E15" s="4">
        <v>33790</v>
      </c>
      <c r="F15" s="4">
        <v>25922</v>
      </c>
      <c r="G15" s="4">
        <v>0.99</v>
      </c>
      <c r="H15" s="4">
        <v>26226</v>
      </c>
      <c r="I15" s="4">
        <v>12.200200000000001</v>
      </c>
      <c r="J15" s="4">
        <v>116371</v>
      </c>
      <c r="K15" s="4">
        <v>25952</v>
      </c>
      <c r="L15" s="4">
        <v>0</v>
      </c>
      <c r="M15" s="4">
        <v>39756</v>
      </c>
      <c r="N15" s="4">
        <v>0.42409999999999998</v>
      </c>
      <c r="O15" s="4">
        <v>9.73</v>
      </c>
      <c r="P15" s="4">
        <v>63300</v>
      </c>
    </row>
    <row r="16" spans="1:16" x14ac:dyDescent="0.25">
      <c r="A16">
        <v>2010</v>
      </c>
      <c r="B16" s="4">
        <v>19412</v>
      </c>
      <c r="C16" s="4">
        <v>65225</v>
      </c>
      <c r="D16" s="4">
        <v>25684</v>
      </c>
      <c r="E16" s="4">
        <v>18385</v>
      </c>
      <c r="F16" s="4">
        <v>14013</v>
      </c>
      <c r="G16" s="4">
        <v>0.54</v>
      </c>
      <c r="H16" s="4">
        <v>25892</v>
      </c>
      <c r="I16" s="4">
        <v>9.7167999999999992</v>
      </c>
      <c r="J16" s="4">
        <v>75183</v>
      </c>
      <c r="K16" s="4">
        <v>25620</v>
      </c>
      <c r="L16" s="4">
        <v>0</v>
      </c>
      <c r="M16" s="4">
        <v>27392</v>
      </c>
      <c r="N16" s="4">
        <v>0.3876</v>
      </c>
      <c r="O16" s="4">
        <v>15.19</v>
      </c>
      <c r="P16" s="4">
        <v>49400</v>
      </c>
    </row>
    <row r="17" spans="1:16" x14ac:dyDescent="0.25">
      <c r="A17">
        <v>2009</v>
      </c>
      <c r="B17" s="4">
        <v>12474</v>
      </c>
      <c r="C17" s="4">
        <v>42905</v>
      </c>
      <c r="D17" s="4">
        <v>17222</v>
      </c>
      <c r="E17" s="4">
        <v>11740</v>
      </c>
      <c r="F17" s="4">
        <v>8235</v>
      </c>
      <c r="G17" s="4">
        <v>0.32</v>
      </c>
      <c r="H17" s="4">
        <v>25396</v>
      </c>
      <c r="I17" s="4">
        <v>6.3480999999999996</v>
      </c>
      <c r="J17" s="4">
        <v>47501</v>
      </c>
      <c r="K17" s="4">
        <v>23464</v>
      </c>
      <c r="L17" s="4">
        <v>0</v>
      </c>
      <c r="M17" s="4">
        <v>15861</v>
      </c>
      <c r="N17" s="4">
        <v>0.40949999999999998</v>
      </c>
      <c r="O17" s="4">
        <v>20.52</v>
      </c>
      <c r="P17" s="4">
        <v>36800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sheetPr>
  <dimension ref="A2:A16"/>
  <sheetViews>
    <sheetView topLeftCell="A2" zoomScale="80" zoomScaleNormal="80" workbookViewId="0">
      <selection activeCell="A15" sqref="A15"/>
    </sheetView>
  </sheetViews>
  <sheetFormatPr defaultRowHeight="15" x14ac:dyDescent="0.25"/>
  <cols>
    <col min="1" max="1" width="33" bestFit="1" customWidth="1"/>
    <col min="2" max="2" width="24.140625" bestFit="1" customWidth="1"/>
    <col min="3" max="3" width="10.28515625" customWidth="1"/>
    <col min="4" max="4" width="11.42578125" customWidth="1"/>
    <col min="5" max="5" width="14.140625" bestFit="1" customWidth="1"/>
    <col min="6" max="6" width="15" bestFit="1" customWidth="1"/>
    <col min="7" max="7" width="9.28515625" customWidth="1"/>
    <col min="8" max="8" width="9" customWidth="1"/>
    <col min="9" max="9" width="15.140625" bestFit="1" customWidth="1"/>
    <col min="10" max="10" width="28" bestFit="1" customWidth="1"/>
    <col min="11" max="11" width="10.7109375" bestFit="1" customWidth="1"/>
    <col min="12" max="15" width="27.5703125" bestFit="1" customWidth="1"/>
    <col min="16" max="16" width="14.140625" bestFit="1" customWidth="1"/>
    <col min="17" max="17" width="28.42578125" bestFit="1" customWidth="1"/>
    <col min="18" max="18" width="31" bestFit="1" customWidth="1"/>
    <col min="19" max="19" width="32.5703125" bestFit="1" customWidth="1"/>
    <col min="20" max="20" width="15.7109375" bestFit="1" customWidth="1"/>
  </cols>
  <sheetData>
    <row r="2" spans="1:1" ht="18.75" x14ac:dyDescent="0.25">
      <c r="A2" s="8" t="s">
        <v>19</v>
      </c>
    </row>
    <row r="3" spans="1:1" ht="18.75" x14ac:dyDescent="0.25">
      <c r="A3" s="9">
        <v>1534938</v>
      </c>
    </row>
    <row r="4" spans="1:1" ht="18.75" x14ac:dyDescent="0.25">
      <c r="A4" s="10">
        <f>GETPIVOTDATA("[Measures].[Sum of Gross Profit (millions)]",$A$2)</f>
        <v>1534938</v>
      </c>
    </row>
    <row r="5" spans="1:1" ht="18.75" x14ac:dyDescent="0.25">
      <c r="A5" s="8"/>
    </row>
    <row r="6" spans="1:1" ht="18.75" x14ac:dyDescent="0.25">
      <c r="A6" s="8" t="s">
        <v>16</v>
      </c>
    </row>
    <row r="7" spans="1:1" ht="18.75" x14ac:dyDescent="0.25">
      <c r="A7" s="8">
        <v>16</v>
      </c>
    </row>
    <row r="8" spans="1:1" ht="18.75" x14ac:dyDescent="0.25">
      <c r="A8" s="11">
        <f>GETPIVOTDATA("[Measures].[Total Years]",$A$6)</f>
        <v>16</v>
      </c>
    </row>
    <row r="9" spans="1:1" ht="18.75" x14ac:dyDescent="0.25">
      <c r="A9" s="8"/>
    </row>
    <row r="10" spans="1:1" ht="18.75" x14ac:dyDescent="0.25">
      <c r="A10" s="8" t="s">
        <v>18</v>
      </c>
    </row>
    <row r="11" spans="1:1" ht="18.75" x14ac:dyDescent="0.25">
      <c r="A11" s="12">
        <v>95933.625</v>
      </c>
    </row>
    <row r="12" spans="1:1" ht="18.75" x14ac:dyDescent="0.25">
      <c r="A12" s="10">
        <f>GETPIVOTDATA("[Measures].[Avg GP per year]",$A$10)</f>
        <v>95933.625</v>
      </c>
    </row>
    <row r="13" spans="1:1" ht="18.75" x14ac:dyDescent="0.25">
      <c r="A13" s="8"/>
    </row>
    <row r="14" spans="1:1" ht="18.75" x14ac:dyDescent="0.3">
      <c r="A14" s="13" t="s">
        <v>23</v>
      </c>
    </row>
    <row r="15" spans="1:1" ht="18.75" x14ac:dyDescent="0.3">
      <c r="A15" s="14">
        <v>3739929</v>
      </c>
    </row>
    <row r="16" spans="1:1" ht="18.75" x14ac:dyDescent="0.3">
      <c r="A16"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54F8B-D4C5-435E-8E52-7C7CB00CBAB5}">
  <dimension ref="B3:C19"/>
  <sheetViews>
    <sheetView workbookViewId="0">
      <selection activeCell="B3" sqref="B3:C19"/>
    </sheetView>
  </sheetViews>
  <sheetFormatPr defaultRowHeight="15" x14ac:dyDescent="0.25"/>
  <cols>
    <col min="2" max="2" width="10.42578125" bestFit="1" customWidth="1"/>
    <col min="3" max="3" width="23.140625" bestFit="1" customWidth="1"/>
  </cols>
  <sheetData>
    <row r="3" spans="2:3" x14ac:dyDescent="0.25">
      <c r="B3" s="5" t="s">
        <v>22</v>
      </c>
      <c r="C3" s="6" t="s">
        <v>23</v>
      </c>
    </row>
    <row r="4" spans="2:3" x14ac:dyDescent="0.25">
      <c r="B4" s="6">
        <v>2009</v>
      </c>
      <c r="C4" s="7">
        <v>42905</v>
      </c>
    </row>
    <row r="5" spans="2:3" x14ac:dyDescent="0.25">
      <c r="B5" s="6">
        <v>2010</v>
      </c>
      <c r="C5" s="7">
        <v>65225</v>
      </c>
    </row>
    <row r="6" spans="2:3" x14ac:dyDescent="0.25">
      <c r="B6" s="6">
        <v>2011</v>
      </c>
      <c r="C6" s="7">
        <v>108249</v>
      </c>
    </row>
    <row r="7" spans="2:3" x14ac:dyDescent="0.25">
      <c r="B7" s="6">
        <v>2012</v>
      </c>
      <c r="C7" s="7">
        <v>156508</v>
      </c>
    </row>
    <row r="8" spans="2:3" x14ac:dyDescent="0.25">
      <c r="B8" s="6">
        <v>2013</v>
      </c>
      <c r="C8" s="7">
        <v>170910</v>
      </c>
    </row>
    <row r="9" spans="2:3" x14ac:dyDescent="0.25">
      <c r="B9" s="6">
        <v>2014</v>
      </c>
      <c r="C9" s="7">
        <v>182795</v>
      </c>
    </row>
    <row r="10" spans="2:3" x14ac:dyDescent="0.25">
      <c r="B10" s="6">
        <v>2015</v>
      </c>
      <c r="C10" s="7">
        <v>233715</v>
      </c>
    </row>
    <row r="11" spans="2:3" x14ac:dyDescent="0.25">
      <c r="B11" s="6">
        <v>2016</v>
      </c>
      <c r="C11" s="7">
        <v>215639</v>
      </c>
    </row>
    <row r="12" spans="2:3" x14ac:dyDescent="0.25">
      <c r="B12" s="6">
        <v>2017</v>
      </c>
      <c r="C12" s="7">
        <v>229234</v>
      </c>
    </row>
    <row r="13" spans="2:3" x14ac:dyDescent="0.25">
      <c r="B13" s="6">
        <v>2018</v>
      </c>
      <c r="C13" s="7">
        <v>265595</v>
      </c>
    </row>
    <row r="14" spans="2:3" x14ac:dyDescent="0.25">
      <c r="B14" s="6">
        <v>2019</v>
      </c>
      <c r="C14" s="7">
        <v>260174</v>
      </c>
    </row>
    <row r="15" spans="2:3" x14ac:dyDescent="0.25">
      <c r="B15" s="6">
        <v>2020</v>
      </c>
      <c r="C15" s="7">
        <v>274515</v>
      </c>
    </row>
    <row r="16" spans="2:3" x14ac:dyDescent="0.25">
      <c r="B16" s="6">
        <v>2021</v>
      </c>
      <c r="C16" s="7">
        <v>365817</v>
      </c>
    </row>
    <row r="17" spans="2:3" x14ac:dyDescent="0.25">
      <c r="B17" s="6">
        <v>2022</v>
      </c>
      <c r="C17" s="7">
        <v>394328</v>
      </c>
    </row>
    <row r="18" spans="2:3" x14ac:dyDescent="0.25">
      <c r="B18" s="6">
        <v>2023</v>
      </c>
      <c r="C18" s="7">
        <v>383285</v>
      </c>
    </row>
    <row r="19" spans="2:3" x14ac:dyDescent="0.25">
      <c r="B19" s="6">
        <v>2024</v>
      </c>
      <c r="C19" s="7">
        <v>391035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A030A-2EC7-48E5-B123-A3B12B10E86A}">
  <dimension ref="B3:D19"/>
  <sheetViews>
    <sheetView workbookViewId="0">
      <selection activeCell="D13" sqref="D13"/>
    </sheetView>
  </sheetViews>
  <sheetFormatPr defaultRowHeight="15" x14ac:dyDescent="0.25"/>
  <cols>
    <col min="2" max="2" width="10.28515625" bestFit="1" customWidth="1"/>
    <col min="3" max="3" width="20.85546875" bestFit="1" customWidth="1"/>
    <col min="4" max="4" width="23.85546875" bestFit="1" customWidth="1"/>
  </cols>
  <sheetData>
    <row r="3" spans="2:4" x14ac:dyDescent="0.25">
      <c r="B3" s="5" t="s">
        <v>20</v>
      </c>
      <c r="C3" s="6" t="s">
        <v>9</v>
      </c>
      <c r="D3" s="6" t="s">
        <v>12</v>
      </c>
    </row>
    <row r="4" spans="2:4" x14ac:dyDescent="0.25">
      <c r="B4" s="6">
        <v>2009</v>
      </c>
      <c r="C4" s="7">
        <v>47501</v>
      </c>
      <c r="D4" s="7">
        <v>15861</v>
      </c>
    </row>
    <row r="5" spans="2:4" x14ac:dyDescent="0.25">
      <c r="B5" s="6">
        <v>2010</v>
      </c>
      <c r="C5" s="7">
        <v>75183</v>
      </c>
      <c r="D5" s="7">
        <v>27392</v>
      </c>
    </row>
    <row r="6" spans="2:4" x14ac:dyDescent="0.25">
      <c r="B6" s="6">
        <v>2011</v>
      </c>
      <c r="C6" s="7">
        <v>116371</v>
      </c>
      <c r="D6" s="7">
        <v>39756</v>
      </c>
    </row>
    <row r="7" spans="2:4" x14ac:dyDescent="0.25">
      <c r="B7" s="6">
        <v>2012</v>
      </c>
      <c r="C7" s="7">
        <v>176064</v>
      </c>
      <c r="D7" s="7">
        <v>57854</v>
      </c>
    </row>
    <row r="8" spans="2:4" x14ac:dyDescent="0.25">
      <c r="B8" s="6">
        <v>2013</v>
      </c>
      <c r="C8" s="7">
        <v>207000</v>
      </c>
      <c r="D8" s="7">
        <v>83451</v>
      </c>
    </row>
    <row r="9" spans="2:4" x14ac:dyDescent="0.25">
      <c r="B9" s="6">
        <v>2014</v>
      </c>
      <c r="C9" s="7">
        <v>231839</v>
      </c>
      <c r="D9" s="7">
        <v>120292</v>
      </c>
    </row>
    <row r="10" spans="2:4" x14ac:dyDescent="0.25">
      <c r="B10" s="6">
        <v>2015</v>
      </c>
      <c r="C10" s="7">
        <v>290345</v>
      </c>
      <c r="D10" s="7">
        <v>170990</v>
      </c>
    </row>
    <row r="11" spans="2:4" x14ac:dyDescent="0.25">
      <c r="B11" s="6">
        <v>2016</v>
      </c>
      <c r="C11" s="7">
        <v>321686</v>
      </c>
      <c r="D11" s="7">
        <v>193437</v>
      </c>
    </row>
    <row r="12" spans="2:4" x14ac:dyDescent="0.25">
      <c r="B12" s="6">
        <v>2017</v>
      </c>
      <c r="C12" s="7">
        <v>375319</v>
      </c>
      <c r="D12" s="7">
        <v>241272</v>
      </c>
    </row>
    <row r="13" spans="2:4" x14ac:dyDescent="0.25">
      <c r="B13" s="6">
        <v>2018</v>
      </c>
      <c r="C13" s="7">
        <v>365725</v>
      </c>
      <c r="D13" s="7">
        <v>258578</v>
      </c>
    </row>
    <row r="14" spans="2:4" x14ac:dyDescent="0.25">
      <c r="B14" s="6">
        <v>2019</v>
      </c>
      <c r="C14" s="7">
        <v>338516</v>
      </c>
      <c r="D14" s="7">
        <v>248028</v>
      </c>
    </row>
    <row r="15" spans="2:4" x14ac:dyDescent="0.25">
      <c r="B15" s="6">
        <v>2020</v>
      </c>
      <c r="C15" s="7">
        <v>323888</v>
      </c>
      <c r="D15" s="7">
        <v>258549</v>
      </c>
    </row>
    <row r="16" spans="2:4" x14ac:dyDescent="0.25">
      <c r="B16" s="6">
        <v>2021</v>
      </c>
      <c r="C16" s="7">
        <v>351002</v>
      </c>
      <c r="D16" s="7">
        <v>287912</v>
      </c>
    </row>
    <row r="17" spans="2:4" x14ac:dyDescent="0.25">
      <c r="B17" s="6">
        <v>2022</v>
      </c>
      <c r="C17" s="7">
        <v>352755</v>
      </c>
      <c r="D17" s="7">
        <v>302083</v>
      </c>
    </row>
    <row r="18" spans="2:4" x14ac:dyDescent="0.25">
      <c r="B18" s="6">
        <v>2023</v>
      </c>
      <c r="C18" s="7">
        <v>352583</v>
      </c>
      <c r="D18" s="7">
        <v>290437</v>
      </c>
    </row>
    <row r="19" spans="2:4" x14ac:dyDescent="0.25">
      <c r="B19" s="6">
        <v>2024</v>
      </c>
      <c r="C19" s="7">
        <v>364980</v>
      </c>
      <c r="D19" s="7">
        <v>308030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A208B-9D81-4685-A498-8B974F0AA6D4}">
  <dimension ref="B3:C19"/>
  <sheetViews>
    <sheetView topLeftCell="A2" zoomScale="80" zoomScaleNormal="80" workbookViewId="0">
      <selection activeCell="Q28" sqref="Q28"/>
    </sheetView>
  </sheetViews>
  <sheetFormatPr defaultRowHeight="15" x14ac:dyDescent="0.25"/>
  <cols>
    <col min="2" max="2" width="9.42578125" bestFit="1" customWidth="1"/>
    <col min="3" max="3" width="26" bestFit="1" customWidth="1"/>
  </cols>
  <sheetData>
    <row r="3" spans="2:3" x14ac:dyDescent="0.25">
      <c r="B3" s="1" t="s">
        <v>17</v>
      </c>
      <c r="C3" t="s">
        <v>19</v>
      </c>
    </row>
    <row r="4" spans="2:3" x14ac:dyDescent="0.25">
      <c r="B4" s="2">
        <v>2009</v>
      </c>
      <c r="C4" s="3">
        <v>17222</v>
      </c>
    </row>
    <row r="5" spans="2:3" x14ac:dyDescent="0.25">
      <c r="B5" s="2">
        <v>2010</v>
      </c>
      <c r="C5" s="3">
        <v>25684</v>
      </c>
    </row>
    <row r="6" spans="2:3" x14ac:dyDescent="0.25">
      <c r="B6" s="2">
        <v>2011</v>
      </c>
      <c r="C6" s="3">
        <v>43818</v>
      </c>
    </row>
    <row r="7" spans="2:3" x14ac:dyDescent="0.25">
      <c r="B7" s="2">
        <v>2012</v>
      </c>
      <c r="C7" s="3">
        <v>68662</v>
      </c>
    </row>
    <row r="8" spans="2:3" x14ac:dyDescent="0.25">
      <c r="B8" s="2">
        <v>2013</v>
      </c>
      <c r="C8" s="3">
        <v>64304</v>
      </c>
    </row>
    <row r="9" spans="2:3" x14ac:dyDescent="0.25">
      <c r="B9" s="2">
        <v>2014</v>
      </c>
      <c r="C9" s="3">
        <v>70537</v>
      </c>
    </row>
    <row r="10" spans="2:3" x14ac:dyDescent="0.25">
      <c r="B10" s="2">
        <v>2015</v>
      </c>
      <c r="C10" s="3">
        <v>93626</v>
      </c>
    </row>
    <row r="11" spans="2:3" x14ac:dyDescent="0.25">
      <c r="B11" s="2">
        <v>2016</v>
      </c>
      <c r="C11" s="3">
        <v>84263</v>
      </c>
    </row>
    <row r="12" spans="2:3" x14ac:dyDescent="0.25">
      <c r="B12" s="2">
        <v>2017</v>
      </c>
      <c r="C12" s="3">
        <v>88186</v>
      </c>
    </row>
    <row r="13" spans="2:3" x14ac:dyDescent="0.25">
      <c r="B13" s="2">
        <v>2018</v>
      </c>
      <c r="C13" s="3">
        <v>101839</v>
      </c>
    </row>
    <row r="14" spans="2:3" x14ac:dyDescent="0.25">
      <c r="B14" s="2">
        <v>2019</v>
      </c>
      <c r="C14" s="3">
        <v>98392</v>
      </c>
    </row>
    <row r="15" spans="2:3" x14ac:dyDescent="0.25">
      <c r="B15" s="2">
        <v>2020</v>
      </c>
      <c r="C15" s="3">
        <v>104956</v>
      </c>
    </row>
    <row r="16" spans="2:3" x14ac:dyDescent="0.25">
      <c r="B16" s="2">
        <v>2021</v>
      </c>
      <c r="C16" s="3">
        <v>152836</v>
      </c>
    </row>
    <row r="17" spans="2:3" x14ac:dyDescent="0.25">
      <c r="B17" s="2">
        <v>2022</v>
      </c>
      <c r="C17" s="3">
        <v>170782</v>
      </c>
    </row>
    <row r="18" spans="2:3" x14ac:dyDescent="0.25">
      <c r="B18" s="2">
        <v>2023</v>
      </c>
      <c r="C18" s="3">
        <v>169148</v>
      </c>
    </row>
    <row r="19" spans="2:3" x14ac:dyDescent="0.25">
      <c r="B19" s="2">
        <v>2024</v>
      </c>
      <c r="C19" s="3">
        <v>180683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E56D8-634A-44DA-8280-506E16FA0BC9}">
  <dimension ref="B3:C19"/>
  <sheetViews>
    <sheetView workbookViewId="0">
      <selection activeCell="D7" sqref="D7"/>
    </sheetView>
  </sheetViews>
  <sheetFormatPr defaultRowHeight="15" x14ac:dyDescent="0.25"/>
  <cols>
    <col min="2" max="2" width="10.42578125" bestFit="1" customWidth="1"/>
    <col min="3" max="3" width="8.140625" bestFit="1" customWidth="1"/>
  </cols>
  <sheetData>
    <row r="3" spans="2:3" x14ac:dyDescent="0.25">
      <c r="B3" s="5" t="s">
        <v>22</v>
      </c>
      <c r="C3" s="6" t="s">
        <v>21</v>
      </c>
    </row>
    <row r="4" spans="2:3" x14ac:dyDescent="0.25">
      <c r="B4" s="6">
        <v>2009</v>
      </c>
      <c r="C4" s="6">
        <v>20.52</v>
      </c>
    </row>
    <row r="5" spans="2:3" x14ac:dyDescent="0.25">
      <c r="B5" s="6">
        <v>2010</v>
      </c>
      <c r="C5" s="6">
        <v>15.19</v>
      </c>
    </row>
    <row r="6" spans="2:3" x14ac:dyDescent="0.25">
      <c r="B6" s="6">
        <v>2011</v>
      </c>
      <c r="C6" s="6">
        <v>9.73</v>
      </c>
    </row>
    <row r="7" spans="2:3" x14ac:dyDescent="0.25">
      <c r="B7" s="6">
        <v>2012</v>
      </c>
      <c r="C7" s="6">
        <v>10.27</v>
      </c>
    </row>
    <row r="8" spans="2:3" x14ac:dyDescent="0.25">
      <c r="B8" s="6">
        <v>2013</v>
      </c>
      <c r="C8" s="6">
        <v>12.14</v>
      </c>
    </row>
    <row r="9" spans="2:3" x14ac:dyDescent="0.25">
      <c r="B9" s="6">
        <v>2014</v>
      </c>
      <c r="C9" s="6">
        <v>13.25</v>
      </c>
    </row>
    <row r="10" spans="2:3" x14ac:dyDescent="0.25">
      <c r="B10" s="6">
        <v>2015</v>
      </c>
      <c r="C10" s="6">
        <v>10.119999999999999</v>
      </c>
    </row>
    <row r="11" spans="2:3" x14ac:dyDescent="0.25">
      <c r="B11" s="6">
        <v>2016</v>
      </c>
      <c r="C11" s="6">
        <v>12.84</v>
      </c>
    </row>
    <row r="12" spans="2:3" x14ac:dyDescent="0.25">
      <c r="B12" s="6">
        <v>2017</v>
      </c>
      <c r="C12" s="6">
        <v>16.37</v>
      </c>
    </row>
    <row r="13" spans="2:3" x14ac:dyDescent="0.25">
      <c r="B13" s="6">
        <v>2018</v>
      </c>
      <c r="C13" s="6">
        <v>12.39</v>
      </c>
    </row>
    <row r="14" spans="2:3" x14ac:dyDescent="0.25">
      <c r="B14" s="6">
        <v>2019</v>
      </c>
      <c r="C14" s="6">
        <v>22.49</v>
      </c>
    </row>
    <row r="15" spans="2:3" x14ac:dyDescent="0.25">
      <c r="B15" s="6">
        <v>2020</v>
      </c>
      <c r="C15" s="6">
        <v>35.14</v>
      </c>
    </row>
    <row r="16" spans="2:3" x14ac:dyDescent="0.25">
      <c r="B16" s="6">
        <v>2021</v>
      </c>
      <c r="C16" s="6">
        <v>28.93</v>
      </c>
    </row>
    <row r="17" spans="2:3" x14ac:dyDescent="0.25">
      <c r="B17" s="6">
        <v>2022</v>
      </c>
      <c r="C17" s="6">
        <v>21.83</v>
      </c>
    </row>
    <row r="18" spans="2:3" x14ac:dyDescent="0.25">
      <c r="B18" s="6">
        <v>2023</v>
      </c>
      <c r="C18" s="6">
        <v>29.84</v>
      </c>
    </row>
    <row r="19" spans="2:3" x14ac:dyDescent="0.25">
      <c r="B19" s="6">
        <v>2024</v>
      </c>
      <c r="C19" s="6">
        <v>39.97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6E528-9586-42B0-BFDE-85D1F331E87E}">
  <sheetPr>
    <tabColor theme="9" tint="-0.499984740745262"/>
  </sheetPr>
  <dimension ref="A1"/>
  <sheetViews>
    <sheetView showGridLines="0" showRowColHeaders="0" zoomScale="80" zoomScaleNormal="80" workbookViewId="0">
      <selection activeCell="G10" sqref="G1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2 c 8 a 6 0 e - 4 a 0 c - 4 c 9 0 - 8 2 c 7 - 9 f f 0 7 8 b a c 9 3 9 " > < 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C a l c u l a t e d F i e l d s > < S A H o s t H a s h > 0 < / S A H o s t H a s h > < G e m i n i F i e l d L i s t V i s i b l e > T r u e < / G e m i n i F i e l d L i s t V i s i b l e > < / S e t t i n g 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 2 0 2 5 - 0 9 - 1 1 T 1 2 : 0 9 : 4 7 . 3 0 2 3 3 7 5 + 0 3 : 0 0 < / L a s t P r o c e s s e d T i m e > < / D a t a M o d e l i n g S a n d b o x . S e r i a l i z e d S a n d b o x E r r o r C a c h e > ] ] > < / C u s t o m C o n t e n t > < / G e m i n i > 
</file>

<file path=customXml/item12.xml>��< ? x m l   v e r s i o n = " 1 . 0 "   e n c o d i n g = " U T F - 1 6 " ? > < G e m i n i   x m l n s = " h t t p : / / g e m i n i / p i v o t c u s t o m i z a t i o n / C l i e n t W i n d o w X M L " > < C u s t o m C o n t e n t > < ! [ C D A T A [ A p p l e _ 2 0 0 9 _ 2 0 2 4 ] ] > < / 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f 7 b f 0 d 3 9 - c 1 d 7 - 4 f 0 0 - 8 7 6 3 - 4 0 d 6 d 5 2 6 1 d c 6 " > < 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i t e m > < M e a s u r e N a m e > T o t a l   G P < / M e a s u r e N a m e > < D i s p l a y N a m e > T o t a l   G P < / D i s p l a y N a m e > < V i s i b l e > F a l s e < / V i s i b l e > < / i t e m > < i t e m > < M e a s u r e N a m e > A v g   G P   p e r   y e a r < / M e a s u r e N a m e > < D i s p l a y N a m e > A v g   G P   p e r   y e a r < / 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I s S a n d b o x E m b e d d e d " > < C u s t o m C o n t e n t > < ! [ C D A T A [ y e s ] ] > < / C u s t o m C o n t e n t > < / G e m i n i > 
</file>

<file path=customXml/item17.xml>��< ? x m l   v e r s i o n = " 1 . 0 "   e n c o d i n g = " U T F - 1 6 " ? > < G e m i n i   x m l n s = " h t t p : / / g e m i n i / p i v o t c u s t o m i z a t i o n / 4 f 4 8 5 3 2 0 - 7 2 d 7 - 4 4 0 7 - 8 0 8 5 - 2 d 9 f 3 c 2 8 2 f 5 1 " > < 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i t e m > < M e a s u r e N a m e > T o t a l   G P < / M e a s u r e N a m e > < D i s p l a y N a m e > T o t a l   G P < / D i s p l a y N a m e > < V i s i b l e > F a l s e < / V i s i b l e > < / i t e m > < i t e m > < M e a s u r e N a m e > A v g   G P   p e r   y e a r < / M e a s u r e N a m e > < D i s p l a y N a m e > A v g   G P   p e r   y e a r < / D i s p l a y N a m e > < V i s i b l e > F a l s e < / V i s i b l e > < / i t e m > < / C a l c u l a t e d F i e l d s > < S A H o s t H a s h > 0 < / S A H o s t H a s h > < G e m i n i F i e l d L i s t V i s i b l e > T r u e < / G e m i n i F i e l d L i s t V i s i b l e > < / S e t t i n g s > ] ] > < / C u s t o m C o n t e n t > < / G e m i n i > 
</file>

<file path=customXml/item18.xml>��< ? x m l   v e r s i o n = " 1 . 0 "   e n c o d i n g = " u t f - 1 6 " ? > < D a t a M a s h u p   s q m i d = " 3 6 1 e 6 6 6 5 - 3 f 3 e - 4 b c 2 - a b e 2 - 5 4 4 1 0 4 4 5 1 5 5 5 "   x m l n s = " h t t p : / / s c h e m a s . m i c r o s o f t . c o m / D a t a M a s h u p " > A A A A A M w E A A B Q S w M E F A A C A A g A 6 l s i W 9 k M / K G l A A A A 9 g A A A B I A H A B D b 2 5 m a W c v U G F j a 2 F n Z S 5 4 b W w g o h g A K K A U A A A A A A A A A A A A A A A A A A A A A A A A A A A A h Y 9 L D o I w G I S v Q r q n D z R K y E 9 Z u J X E h G j c N r V C I x R D i + V u L j y S V x C j q D u X M / N N M n O / 3 i A b m j q 4 q M 7 q 1 q S I Y Y o C Z W R 7 0 K Z M U e + O Y Y w y D h s h T 6 J U w Q g b m w x W p 6 h y 7 p w Q 4 r 3 H f o b b r i Q R p Y z s 8 3 U h K 9 W I U B v r h J E K f V q H / y 3 E Y f c a w y P M 5 g v M l j G m Q C Y T c m 2 + Q D T u f a Y / J q z 6 2 v W d 4 s q E 2 w L I J I G 8 P / A H U E s D B B Q A A g A I A O p b I 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W y J b r G H / e M U B A A A J B A A A E w A c A E Z v c m 1 1 b G F z L 1 N l Y 3 R p b 2 4 x L m 0 g o h g A K K A U A A A A A A A A A A A A A A A A A A A A A A A A A A A A j V N d i 9 p A F H 0 X / A + X 9 E U h F S t L o b v 4 Y K P t S v d D m p R S j J R J c t X B y d w w d 1 I U 8 b 9 3 Y m S X N j Y 0 L 0 P O P X P O u X d m G F M r S U N Y r + / u u p 1 u h 7 f C Y A Z v v E l R K I T R c P j h 7 W g 4 u v F g D A p t t w P u C 6 k 0 K T p k t k 9 R D b 6 T 2 S V E u 9 4 n q X A Q k L a o L f e 8 4 D b + x m g 4 f j T w R A l l h 3 i K v L N U x J M k o 3 h B x q 5 J S Y r 5 L B i f P T n + y 3 q w V 7 z 3 + j 7 o U i k f r C m x 7 9 d B G j F / h l t E W 4 W t M x 6 X c 4 v 5 u N G N / 0 X q b O z V 7 N V p O R V W r F 5 E F 4 Z y s m 4 M 9 y g y 1 0 C l F 4 n E N X e p X P D e v / x 9 W F 6 Y E 6 X C V C h h e F w F X 7 0 m D 7 Z C b 5 x H d C j w 1 S A y Q v O a T B 6 Q K n N d F S u b R i L / e P Q O K I y z m m v 7 / m Z Q M U 8 + H L 3 Z x 3 k 0 n U A v l 8 q N V n O / S f m K v 1 C X 2 M r 5 b I g Z n O 9 a 2 l b i c + G Q l P J 2 u S e 0 / 0 O b L U I H W v f r T j t P 0 J z R s L q U D M + l Z S t 0 J v W m u f O H G w Y E i h h d a J n i F Z m I r F A w Y U b L r S k C w V t w L + P e m b U S H 0 h v I E K T w x S T 9 j H V 5 g 9 S J F J J K 7 E 9 Q T 3 9 R 2 E 2 U l / p Z D E D I 9 y j v V K a 5 Y W i A y L / K X r q d z t S X 7 1 7 d 7 8 B U E s B A i 0 A F A A C A A g A 6 l s i W 9 k M / K G l A A A A 9 g A A A B I A A A A A A A A A A A A A A A A A A A A A A E N v b m Z p Z y 9 Q Y W N r Y W d l L n h t b F B L A Q I t A B Q A A g A I A O p b I l s P y u m r p A A A A O k A A A A T A A A A A A A A A A A A A A A A A P E A A A B b Q 2 9 u d G V u d F 9 U e X B l c 1 0 u e G 1 s U E s B A i 0 A F A A C A A g A 6 l s i W 6 x h / 3 j F A Q A A C Q Q A A B M A A A A A A A A A A A A A A A A A 4 g E A A E Z v c m 1 1 b G F z L 1 N l Y 3 R p b 2 4 x L m 1 Q S w U G A A A A A A M A A w D C A A A A 9 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R U A A A A A A A D z F 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X B w b G U l M j A y M D A 5 L T I w M j Q 8 L 0 l 0 Z W 1 Q Y X R o P j w v S X R l b U x v Y 2 F 0 a W 9 u P j x T d G F i b G V F b n R y a W V z P j x F b n R y e S B U e X B l P S J J c 1 B y a X Z h d G U i I F Z h b H V l P S J s M C I g L z 4 8 R W 5 0 c n k g V H l w Z T 0 i U X V l c n l J R C I g V m F s d W U 9 I n M y M 2 Y 2 N T N k Z S 0 0 N W Q 0 L T Q 2 Z j Q t Y j N j Y i 0 3 Z m U 2 O T U 4 Y z B k Z m 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w c G x l X z I w M D l f M j A y N C I g L z 4 8 R W 5 0 c n k g V H l w Z T 0 i R m l s b G V k Q 2 9 t c G x l d G V S Z X N 1 b H R U b 1 d v c m t z a G V l d C I g V m F s d W U 9 I m w x I i A v P j x F b n R y e S B U e X B l P S J G a W x s U 3 R h d H V z I i B W Y W x 1 Z T 0 i c 0 N v b X B s Z X R l I i A v P j x F b n R y e S B U e X B l P S J G a W x s Q 2 9 s d W 1 u T m F t Z X M i I F Z h b H V l P S J z W y Z x d W 9 0 O 3 l l Y X I m c X V v d D s s J n F 1 b 3 Q 7 R U J J V E R B I C h t a W x s a W 9 u c y k m c X V v d D s s J n F 1 b 3 Q 7 U m V 2 Z W 5 1 Z S A o b W l s b G l v b n M p J n F 1 b 3 Q 7 L C Z x d W 9 0 O 0 d y b 3 N z I F B y b 2 Z p d C A o b W l s b G l v b n M p J n F 1 b 3 Q 7 L C Z x d W 9 0 O 0 9 w I E l u Y 2 9 t Z S A o b W l s b G l v b n M p J n F 1 b 3 Q 7 L C Z x d W 9 0 O 0 5 l d C B J b m N v b W U g K G 1 p b G x p b 2 5 z K S Z x d W 9 0 O y w m c X V v d D t F U F M m c X V v d D s s J n F 1 b 3 Q 7 U 2 h h c m V z I E 9 1 d H N 0 Y W 5 k a W 5 n J n F 1 b 3 Q 7 L C Z x d W 9 0 O 1 l l Y X I g Q 2 x v c 2 U g U H J p Y 2 U m c X V v d D s s J n F 1 b 3 Q 7 V G 9 0 Y W w g Q X N z Z X R z I C h t a W x s a W 9 u c y k m c X V v d D s s J n F 1 b 3 Q 7 Q 2 F z a C B v b i B I Y W 5 k I C h t a W x s a W 9 u c y k m c X V v d D s s J n F 1 b 3 Q 7 T G 9 u Z y B U Z X J t I E R l Y n Q g K G 1 p b G x p b 2 5 z K S Z x d W 9 0 O y w m c X V v d D t U b 3 R h b C B M a W F i a W x p d G l l c y A o b W l s b G l v b n M p J n F 1 b 3 Q 7 L C Z x d W 9 0 O 0 d y b 3 N z I E 1 h c m d p b i Z x d W 9 0 O y w m c X V v d D t Q R S B y Y X R p b y Z x d W 9 0 O y w m c X V v d D t F b X B s b 3 l l Z X M m c X V v d D t d I i A v P j x F b n R y e S B U e X B l P S J G a W x s Q 2 9 s d W 1 u V H l w Z X M i I F Z h b H V l P S J z Q X d N R E F 3 T U R C U U 1 G Q X d N R E F 3 V U Z B d z 0 9 I i A v P j x F b n R y e S B U e X B l P S J G a W x s T G F z d F V w Z G F 0 Z W Q i I F Z h b H V l P S J k M j A y N S 0 w O S 0 w M l Q w O D o z M T o y M S 4 z N T I 4 N z E 0 W i I g L z 4 8 R W 5 0 c n k g V H l w Z T 0 i R m l s b E V y c m 9 y Q 2 9 1 b n Q i I F Z h b H V l P S J s M C I g L z 4 8 R W 5 0 c n k g V H l w Z T 0 i R m l s b E V y c m 9 y Q 2 9 k Z S I g V m F s d W U 9 I n N V b m t u b 3 d u I i A v P j x F b n R y e S B U e X B l P S J G a W x s Q 2 9 1 b n Q i I F Z h b H V l P S J s M T Y 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0 F w c G x l I D I w M D k t M j A y N C 9 B d X R v U m V t b 3 Z l Z E N v b H V t b n M x L n t 5 Z W F y L D B 9 J n F 1 b 3 Q 7 L C Z x d W 9 0 O 1 N l Y 3 R p b 2 4 x L 0 F w c G x l I D I w M D k t M j A y N C 9 B d X R v U m V t b 3 Z l Z E N v b H V t b n M x L n t F Q k l U R E E g K G 1 p b G x p b 2 5 z K S w x f S Z x d W 9 0 O y w m c X V v d D t T Z W N 0 a W 9 u M S 9 B c H B s Z S A y M D A 5 L T I w M j Q v Q X V 0 b 1 J l b W 9 2 Z W R D b 2 x 1 b W 5 z M S 5 7 U m V 2 Z W 5 1 Z S A o b W l s b G l v b n M p L D J 9 J n F 1 b 3 Q 7 L C Z x d W 9 0 O 1 N l Y 3 R p b 2 4 x L 0 F w c G x l I D I w M D k t M j A y N C 9 B d X R v U m V t b 3 Z l Z E N v b H V t b n M x L n t H c m 9 z c y B Q c m 9 m a X Q g K G 1 p b G x p b 2 5 z K S w z f S Z x d W 9 0 O y w m c X V v d D t T Z W N 0 a W 9 u M S 9 B c H B s Z S A y M D A 5 L T I w M j Q v Q X V 0 b 1 J l b W 9 2 Z W R D b 2 x 1 b W 5 z M S 5 7 T 3 A g S W 5 j b 2 1 l I C h t a W x s a W 9 u c y k s N H 0 m c X V v d D s s J n F 1 b 3 Q 7 U 2 V j d G l v b j E v Q X B w b G U g M j A w O S 0 y M D I 0 L 0 F 1 d G 9 S Z W 1 v d m V k Q 2 9 s d W 1 u c z E u e 0 5 l d C B J b m N v b W U g K G 1 p b G x p b 2 5 z K S w 1 f S Z x d W 9 0 O y w m c X V v d D t T Z W N 0 a W 9 u M S 9 B c H B s Z S A y M D A 5 L T I w M j Q v Q X V 0 b 1 J l b W 9 2 Z W R D b 2 x 1 b W 5 z M S 5 7 R V B T L D Z 9 J n F 1 b 3 Q 7 L C Z x d W 9 0 O 1 N l Y 3 R p b 2 4 x L 0 F w c G x l I D I w M D k t M j A y N C 9 B d X R v U m V t b 3 Z l Z E N v b H V t b n M x L n t T a G F y Z X M g T 3 V 0 c 3 R h b m R p b m c s N 3 0 m c X V v d D s s J n F 1 b 3 Q 7 U 2 V j d G l v b j E v Q X B w b G U g M j A w O S 0 y M D I 0 L 0 F 1 d G 9 S Z W 1 v d m V k Q 2 9 s d W 1 u c z E u e 1 l l Y X I g Q 2 x v c 2 U g U H J p Y 2 U s O H 0 m c X V v d D s s J n F 1 b 3 Q 7 U 2 V j d G l v b j E v Q X B w b G U g M j A w O S 0 y M D I 0 L 0 F 1 d G 9 S Z W 1 v d m V k Q 2 9 s d W 1 u c z E u e 1 R v d G F s I E F z c 2 V 0 c y A o b W l s b G l v b n M p L D l 9 J n F 1 b 3 Q 7 L C Z x d W 9 0 O 1 N l Y 3 R p b 2 4 x L 0 F w c G x l I D I w M D k t M j A y N C 9 B d X R v U m V t b 3 Z l Z E N v b H V t b n M x L n t D Y X N o I G 9 u I E h h b m Q g K G 1 p b G x p b 2 5 z K S w x M H 0 m c X V v d D s s J n F 1 b 3 Q 7 U 2 V j d G l v b j E v Q X B w b G U g M j A w O S 0 y M D I 0 L 0 F 1 d G 9 S Z W 1 v d m V k Q 2 9 s d W 1 u c z E u e 0 x v b m c g V G V y b S B E Z W J 0 I C h t a W x s a W 9 u c y k s M T F 9 J n F 1 b 3 Q 7 L C Z x d W 9 0 O 1 N l Y 3 R p b 2 4 x L 0 F w c G x l I D I w M D k t M j A y N C 9 B d X R v U m V t b 3 Z l Z E N v b H V t b n M x L n t U b 3 R h b C B M a W F i a W x p d G l l c y A o b W l s b G l v b n M p L D E y f S Z x d W 9 0 O y w m c X V v d D t T Z W N 0 a W 9 u M S 9 B c H B s Z S A y M D A 5 L T I w M j Q v Q X V 0 b 1 J l b W 9 2 Z W R D b 2 x 1 b W 5 z M S 5 7 R 3 J v c 3 M g T W F y Z 2 l u L D E z f S Z x d W 9 0 O y w m c X V v d D t T Z W N 0 a W 9 u M S 9 B c H B s Z S A y M D A 5 L T I w M j Q v Q X V 0 b 1 J l b W 9 2 Z W R D b 2 x 1 b W 5 z M S 5 7 U E U g c m F 0 a W 8 s M T R 9 J n F 1 b 3 Q 7 L C Z x d W 9 0 O 1 N l Y 3 R p b 2 4 x L 0 F w c G x l I D I w M D k t M j A y N C 9 B d X R v U m V t b 3 Z l Z E N v b H V t b n M x L n t F b X B s b 3 l l Z X M s M T V 9 J n F 1 b 3 Q 7 X S w m c X V v d D t D b 2 x 1 b W 5 D b 3 V u d C Z x d W 9 0 O z o x N i w m c X V v d D t L Z X l D b 2 x 1 b W 5 O Y W 1 l c y Z x d W 9 0 O z p b X S w m c X V v d D t D b 2 x 1 b W 5 J Z G V u d G l 0 a W V z J n F 1 b 3 Q 7 O l s m c X V v d D t T Z W N 0 a W 9 u M S 9 B c H B s Z S A y M D A 5 L T I w M j Q v Q X V 0 b 1 J l b W 9 2 Z W R D b 2 x 1 b W 5 z M S 5 7 e W V h c i w w f S Z x d W 9 0 O y w m c X V v d D t T Z W N 0 a W 9 u M S 9 B c H B s Z S A y M D A 5 L T I w M j Q v Q X V 0 b 1 J l b W 9 2 Z W R D b 2 x 1 b W 5 z M S 5 7 R U J J V E R B I C h t a W x s a W 9 u c y k s M X 0 m c X V v d D s s J n F 1 b 3 Q 7 U 2 V j d G l v b j E v Q X B w b G U g M j A w O S 0 y M D I 0 L 0 F 1 d G 9 S Z W 1 v d m V k Q 2 9 s d W 1 u c z E u e 1 J l d m V u d W U g K G 1 p b G x p b 2 5 z K S w y f S Z x d W 9 0 O y w m c X V v d D t T Z W N 0 a W 9 u M S 9 B c H B s Z S A y M D A 5 L T I w M j Q v Q X V 0 b 1 J l b W 9 2 Z W R D b 2 x 1 b W 5 z M S 5 7 R 3 J v c 3 M g U H J v Z m l 0 I C h t a W x s a W 9 u c y k s M 3 0 m c X V v d D s s J n F 1 b 3 Q 7 U 2 V j d G l v b j E v Q X B w b G U g M j A w O S 0 y M D I 0 L 0 F 1 d G 9 S Z W 1 v d m V k Q 2 9 s d W 1 u c z E u e 0 9 w I E l u Y 2 9 t Z S A o b W l s b G l v b n M p L D R 9 J n F 1 b 3 Q 7 L C Z x d W 9 0 O 1 N l Y 3 R p b 2 4 x L 0 F w c G x l I D I w M D k t M j A y N C 9 B d X R v U m V t b 3 Z l Z E N v b H V t b n M x L n t O Z X Q g S W 5 j b 2 1 l I C h t a W x s a W 9 u c y k s N X 0 m c X V v d D s s J n F 1 b 3 Q 7 U 2 V j d G l v b j E v Q X B w b G U g M j A w O S 0 y M D I 0 L 0 F 1 d G 9 S Z W 1 v d m V k Q 2 9 s d W 1 u c z E u e 0 V Q U y w 2 f S Z x d W 9 0 O y w m c X V v d D t T Z W N 0 a W 9 u M S 9 B c H B s Z S A y M D A 5 L T I w M j Q v Q X V 0 b 1 J l b W 9 2 Z W R D b 2 x 1 b W 5 z M S 5 7 U 2 h h c m V z I E 9 1 d H N 0 Y W 5 k a W 5 n L D d 9 J n F 1 b 3 Q 7 L C Z x d W 9 0 O 1 N l Y 3 R p b 2 4 x L 0 F w c G x l I D I w M D k t M j A y N C 9 B d X R v U m V t b 3 Z l Z E N v b H V t b n M x L n t Z Z W F y I E N s b 3 N l I F B y a W N l L D h 9 J n F 1 b 3 Q 7 L C Z x d W 9 0 O 1 N l Y 3 R p b 2 4 x L 0 F w c G x l I D I w M D k t M j A y N C 9 B d X R v U m V t b 3 Z l Z E N v b H V t b n M x L n t U b 3 R h b C B B c 3 N l d H M g K G 1 p b G x p b 2 5 z K S w 5 f S Z x d W 9 0 O y w m c X V v d D t T Z W N 0 a W 9 u M S 9 B c H B s Z S A y M D A 5 L T I w M j Q v Q X V 0 b 1 J l b W 9 2 Z W R D b 2 x 1 b W 5 z M S 5 7 Q 2 F z a C B v b i B I Y W 5 k I C h t a W x s a W 9 u c y k s M T B 9 J n F 1 b 3 Q 7 L C Z x d W 9 0 O 1 N l Y 3 R p b 2 4 x L 0 F w c G x l I D I w M D k t M j A y N C 9 B d X R v U m V t b 3 Z l Z E N v b H V t b n M x L n t M b 2 5 n I F R l c m 0 g R G V i d C A o b W l s b G l v b n M p L D E x f S Z x d W 9 0 O y w m c X V v d D t T Z W N 0 a W 9 u M S 9 B c H B s Z S A y M D A 5 L T I w M j Q v Q X V 0 b 1 J l b W 9 2 Z W R D b 2 x 1 b W 5 z M S 5 7 V G 9 0 Y W w g T G l h Y m l s a X R p Z X M g K G 1 p b G x p b 2 5 z K S w x M n 0 m c X V v d D s s J n F 1 b 3 Q 7 U 2 V j d G l v b j E v Q X B w b G U g M j A w O S 0 y M D I 0 L 0 F 1 d G 9 S Z W 1 v d m V k Q 2 9 s d W 1 u c z E u e 0 d y b 3 N z I E 1 h c m d p b i w x M 3 0 m c X V v d D s s J n F 1 b 3 Q 7 U 2 V j d G l v b j E v Q X B w b G U g M j A w O S 0 y M D I 0 L 0 F 1 d G 9 S Z W 1 v d m V k Q 2 9 s d W 1 u c z E u e 1 B F I H J h d G l v L D E 0 f S Z x d W 9 0 O y w m c X V v d D t T Z W N 0 a W 9 u M S 9 B c H B s Z S A y M D A 5 L T I w M j Q v Q X V 0 b 1 J l b W 9 2 Z W R D b 2 x 1 b W 5 z M S 5 7 R W 1 w b G 9 5 Z W V z L D E 1 f S Z x d W 9 0 O 1 0 s J n F 1 b 3 Q 7 U m V s Y X R p b 2 5 z a G l w S W 5 m b y Z x d W 9 0 O z p b X X 0 i I C 8 + P C 9 T d G F i b G V F b n R y a W V z P j w v S X R l b T 4 8 S X R l b T 4 8 S X R l b U x v Y 2 F 0 a W 9 u P j x J d G V t V H l w Z T 5 G b 3 J t d W x h P C 9 J d G V t V H l w Z T 4 8 S X R l b V B h d G g + U 2 V j d G l v b j E v Q X B w b G U l M j A y M D A 5 L T I w M j Q v U 2 9 1 c m N l P C 9 J d G V t U G F 0 a D 4 8 L 0 l 0 Z W 1 M b 2 N h d G l v b j 4 8 U 3 R h Y m x l R W 5 0 c m l l c y A v P j w v S X R l b T 4 8 S X R l b T 4 8 S X R l b U x v Y 2 F 0 a W 9 u P j x J d G V t V H l w Z T 5 G b 3 J t d W x h P C 9 J d G V t V H l w Z T 4 8 S X R l b V B h d G g + U 2 V j d G l v b j E v Q X B w b G U l M j A y M D A 5 L T I w M j Q v Q X B w b G U l M j A y M D A 5 L T I w M j R f U 2 h l Z X Q 8 L 0 l 0 Z W 1 Q Y X R o P j w v S X R l b U x v Y 2 F 0 a W 9 u P j x T d G F i b G V F b n R y a W V z I C 8 + P C 9 J d G V t P j x J d G V t P j x J d G V t T G 9 j Y X R p b 2 4 + P E l 0 Z W 1 U e X B l P k Z v c m 1 1 b G E 8 L 0 l 0 Z W 1 U e X B l P j x J d G V t U G F 0 a D 5 T Z W N 0 a W 9 u M S 9 B c H B s Z S U y M D I w M D k t M j A y N C 9 Q c m 9 t b 3 R l Z C U y M E h l Y W R l c n M 8 L 0 l 0 Z W 1 Q Y X R o P j w v S X R l b U x v Y 2 F 0 a W 9 u P j x T d G F i b G V F b n R y a W V z I C 8 + P C 9 J d G V t P j x J d G V t P j x J d G V t T G 9 j Y X R p b 2 4 + P E l 0 Z W 1 U e X B l P k Z v c m 1 1 b G E 8 L 0 l 0 Z W 1 U e X B l P j x J d G V t U G F 0 a D 5 T Z W N 0 a W 9 u M S 9 B c H B s Z S U y M D I w M D k t M j A y N C 9 D a G F u Z 2 V k J T I w V H l w Z T w v S X R l b V B h d G g + P C 9 J d G V t T G 9 j Y X R p b 2 4 + P F N 0 Y W J s Z U V u d H J p Z X M g L z 4 8 L 0 l 0 Z W 0 + P C 9 J d G V t c z 4 8 L 0 x v Y 2 F s U G F j a 2 F n Z U 1 l d G F k Y X R h R m l s Z T 4 W A A A A U E s F B g A A A A A A A A A A A A A A A A A A A A A A A C Y B A A A B A A A A 0 I y d 3 w E V 0 R G M e g D A T 8 K X 6 w E A A A A l v Q 8 O P Z S F S K I x 4 x 6 4 t D e q A A A A A A I A A A A A A B B m A A A A A Q A A I A A A A O j Q G h e s T m X g U Q X C q O 1 x 9 U o + E v u R 0 V k J t 3 A t g E X E n n T 2 A A A A A A 6 A A A A A A g A A I A A A A B 0 T i 5 3 + e 7 f A H w J 9 + z Q v d b 7 g C V w d w X q 4 R Y Q 4 W Z j 8 M h a W U A A A A F M M A / t x H 2 a 6 w y / z 8 u P I c z R m C Y 7 e D J y Q O B a D 2 H n o j Q 6 E 1 6 B X q 6 B T c v s L d U a a B s L 5 I a N d O 3 N 9 k v l K F N y 1 L C g k s J X B c H T K K N F r w d H A b S s v l K 0 e Q A A A A J 8 r l B 7 y I Z 7 P W A J 5 0 9 b S 7 1 O s + D F r w j Q K z 4 Y Y Z r z h J 6 j U Z F j 8 F X o j g d v + d E o / w v o x K F Y 9 f 1 N H 5 7 W 6 V S A n d L I o g x w = < / D a t a M a s h u p > 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 A p p l e _ 2 0 0 9 _ 2 0 2 4 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6 6 1 c a 4 f c - 0 2 2 0 - 4 f b 6 - b c a 1 - 7 c b c 3 9 6 6 8 c 0 f " > < 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i t e m > < M e a s u r e N a m e > T o t a l   G P < / M e a s u r e N a m e > < D i s p l a y N a m e > T o t a l   G P < / D i s p l a y N a m e > < V i s i b l e > F a l s e < / V i s i b l e > < / i t e m > < i t e m > < M e a s u r e N a m e > A v g   G P   p e r   y e a r < / M e a s u r e N a m e > < D i s p l a y N a m e > A v g   G P   p e r   y e a r < / D i s p l a y N a m e > < V i s i b l e > F a l s e < / V i s i b l e > < / i t e m > < / C a l c u l a t e d F i e l d s > < S A H o s t H a s h > 0 < / S A H o s t H a s h > < G e m i n i F i e l d L i s t V i s i b l e > T r u e < / G e m i n i F i e l d L i s t V i s i b l e > < / S e t t i n g s > ] ] > < / C u s t o m C o n t e n t > < / G e m i n i > 
</file>

<file path=customXml/item20.xml>��< ? x m l   v e r s i o n = " 1 . 0 "   e n c o d i n g = " U T F - 1 6 " ? > < G e m i n i   x m l n s = " h t t p : / / g e m i n i / p i v o t c u s t o m i z a t i o n / 5 9 5 5 b 7 c c - 6 7 3 a - 4 3 f 3 - b 9 7 9 - e d 2 6 b 6 a e c 8 5 c " > < 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i t e m > < M e a s u r e N a m e > T o t a l   G P < / M e a s u r e N a m e > < D i s p l a y N a m e > T o t a l   G P < / D i s p l a y N a m e > < V i s i b l e > F a l s e < / V i s i b l e > < / i t e m > < i t e m > < M e a s u r e N a m e > A v g   G P   p e r   y e a r < / M e a s u r e N a m e > < D i s p l a y N a m e > A v g   G P   p e r   y e a r < / D i s p l a y N a m e > < V i s i b l e > F a l s e < / V i s i b l e > < / i t e m > < / C a l c u l a t e d F i e l d s > < S A H o s t H a s h > 0 < / S A H o s t H a s h > < G e m i n i F i e l d L i s t V i s i b l e > T r u e < / G e m i n i F i e l d L i s t V i s i b l e > < / S e t t i n g s > ] ] > < / C u s t o m C o n t e n t > < / G e m i n i > 
</file>

<file path=customXml/item21.xml>��< ? x m l   v e r s i o n = " 1 . 0 "   e n c o d i n g = " U T F - 1 6 " ? > < G e m i n i   x m l n s = " h t t p : / / g e m i n i / p i v o t c u s t o m i z a t i o n / 9 7 4 5 d 7 4 e - f 4 b 8 - 4 2 7 e - 8 9 6 6 - f e 1 4 3 8 3 6 e e d e " > < 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 A p p l e _ 2 0 0 9 _ 2 0 2 4 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 A p p l e _ 2 0 0 9 _ 2 0 2 4 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 M e a s u r e s \ S u m   o f   G r o s s   P r o f i t   ( m i l l i o n s ) < / K e y > < / D i a g r a m O b j e c t K e y > < D i a g r a m O b j e c t K e y > < K e y > M e a s u r e s \ S u m   o f   G r o s s   P r o f i t   ( m i l l i o n s ) \ T a g I n f o \ F o r m u l a < / K e y > < / D i a g r a m O b j e c t K e y > < D i a g r a m O b j e c t K e y > < K e y > M e a s u r e s \ S u m   o f   G r o s s   P r o f i t   ( m i l l i o n s ) \ T a g I n f o \ V a l u e < / K e y > < / D i a g r a m O b j e c t K e y > < D i a g r a m O b j e c t K e y > < K e y > M e a s u r e s \ S u m   o f   R e v e n u e   ( m i l l i o n s ) < / K e y > < / D i a g r a m O b j e c t K e y > < D i a g r a m O b j e c t K e y > < K e y > M e a s u r e s \ S u m   o f   R e v e n u e   ( m i l l i o n s ) \ T a g I n f o \ F o r m u l a < / K e y > < / D i a g r a m O b j e c t K e y > < D i a g r a m O b j e c t K e y > < K e y > M e a s u r e s \ S u m   o f   R e v e n u e   ( m i l l i o n s ) \ T a g I n f o \ V a l u e < / K e y > < / D i a g r a m O b j e c t K e y > < D i a g r a m O b j e c t K e y > < K e y > M e a s u r e s \ S u m   o f   E m p l o y e e s < / K e y > < / D i a g r a m O b j e c t K e y > < D i a g r a m O b j e c t K e y > < K e y > M e a s u r e s \ S u m   o f   E m p l o y e e s \ T a g I n f o \ F o r m u l a < / K e y > < / D i a g r a m O b j e c t K e y > < D i a g r a m O b j e c t K e y > < K e y > M e a s u r e s \ S u m   o f   E m p l o y e e s \ T a g I n f o \ V a l u e < / K e y > < / D i a g r a m O b j e c t K e y > < D i a g r a m O b j e c t K e y > < K e y > M e a s u r e s \ S u m   o f   G r o s s   M a r g i n < / K e y > < / D i a g r a m O b j e c t K e y > < D i a g r a m O b j e c t K e y > < K e y > M e a s u r e s \ S u m   o f   G r o s s   M a r g i n \ T a g I n f o \ F o r m u l a < / K e y > < / D i a g r a m O b j e c t K e y > < D i a g r a m O b j e c t K e y > < K e y > M e a s u r e s \ S u m   o f   G r o s s   M a r g i n \ T a g I n f o \ V a l u e < / K e y > < / D i a g r a m O b j e c t K e y > < D i a g r a m O b j e c t K e y > < K e y > M e a s u r e s \ S u m   o f   P E   r a t i o < / K e y > < / D i a g r a m O b j e c t K e y > < D i a g r a m O b j e c t K e y > < K e y > M e a s u r e s \ S u m   o f   P E   r a t i o \ T a g I n f o \ F o r m u l a < / K e y > < / D i a g r a m O b j e c t K e y > < D i a g r a m O b j e c t K e y > < K e y > M e a s u r e s \ S u m   o f   P E   r a t i o \ T a g I n f o \ V a l u e < / K e y > < / D i a g r a m O b j e c t K e y > < D i a g r a m O b j e c t K e y > < K e y > M e a s u r e s \ S u m   o f   E P S < / K e y > < / D i a g r a m O b j e c t K e y > < D i a g r a m O b j e c t K e y > < K e y > M e a s u r e s \ S u m   o f   E P S \ T a g I n f o \ F o r m u l a < / K e y > < / D i a g r a m O b j e c t K e y > < D i a g r a m O b j e c t K e y > < K e y > M e a s u r e s \ S u m   o f   E P S \ T a g I n f o \ V a l u e < / K e y > < / D i a g r a m O b j e c t K e y > < D i a g r a m O b j e c t K e y > < K e y > M e a s u r e s \ S u m   o f   T o t a l   L i a b i l i t i e s   ( m i l l i o n s ) < / K e y > < / D i a g r a m O b j e c t K e y > < D i a g r a m O b j e c t K e y > < K e y > M e a s u r e s \ S u m   o f   T o t a l   L i a b i l i t i e s   ( m i l l i o n s ) \ T a g I n f o \ F o r m u l a < / K e y > < / D i a g r a m O b j e c t K e y > < D i a g r a m O b j e c t K e y > < K e y > M e a s u r e s \ S u m   o f   T o t a l   L i a b i l i t i e s   ( m i l l i o n s ) \ T a g I n f o \ V a l u e < / K e y > < / D i a g r a m O b j e c t K e y > < D i a g r a m O b j e c t K e y > < K e y > M e a s u r e s \ S u m   o f   T o t a l   A s s e t s   ( m i l l i o n s ) < / K e y > < / D i a g r a m O b j e c t K e y > < D i a g r a m O b j e c t K e y > < K e y > M e a s u r e s \ S u m   o f   T o t a l   A s s e t s   ( m i l l i o n s ) \ T a g I n f o \ F o r m u l a < / K e y > < / D i a g r a m O b j e c t K e y > < D i a g r a m O b j e c t K e y > < K e y > M e a s u r e s \ S u m   o f   T o t a l   A s s e t s   ( m i l l i o n s ) \ T a g I n f o \ V a l u e < / K e y > < / D i a g r a m O b j e c t K e y > < D i a g r a m O b j e c t K e y > < K e y > M e a s u r e s \ T o t a l   R e v e n u e < / K e y > < / D i a g r a m O b j e c t K e y > < D i a g r a m O b j e c t K e y > < K e y > M e a s u r e s \ T o t a l   R e v e n u e \ T a g I n f o \ F o r m u l a < / K e y > < / D i a g r a m O b j e c t K e y > < D i a g r a m O b j e c t K e y > < K e y > M e a s u r e s \ T o t a l   R e v e n u e \ T a g I n f o \ V a l u e < / K e y > < / D i a g r a m O b j e c t K e y > < D i a g r a m O b j e c t K e y > < K e y > M e a s u r e s \ T o t a l   Y e a r s < / K e y > < / D i a g r a m O b j e c t K e y > < D i a g r a m O b j e c t K e y > < K e y > M e a s u r e s \ T o t a l   Y e a r s \ T a g I n f o \ F o r m u l a < / K e y > < / D i a g r a m O b j e c t K e y > < D i a g r a m O b j e c t K e y > < K e y > M e a s u r e s \ T o t a l   Y e a r s \ T a g I n f o \ V a l u e < / K e y > < / D i a g r a m O b j e c t K e y > < D i a g r a m O b j e c t K e y > < K e y > M e a s u r e s \ A v   P e r   Y e a r < / K e y > < / D i a g r a m O b j e c t K e y > < D i a g r a m O b j e c t K e y > < K e y > M e a s u r e s \ A v   P e r   Y e a r \ T a g I n f o \ F o r m u l a < / K e y > < / D i a g r a m O b j e c t K e y > < D i a g r a m O b j e c t K e y > < K e y > M e a s u r e s \ A v   P e r   Y e a r \ T a g I n f o \ V a l u e < / K e y > < / D i a g r a m O b j e c t K e y > < D i a g r a m O b j e c t K e y > < K e y > M e a s u r e s \ T o t a l   G P < / K e y > < / D i a g r a m O b j e c t K e y > < D i a g r a m O b j e c t K e y > < K e y > M e a s u r e s \ T o t a l   G P \ T a g I n f o \ F o r m u l a < / K e y > < / D i a g r a m O b j e c t K e y > < D i a g r a m O b j e c t K e y > < K e y > M e a s u r e s \ T o t a l   G P \ T a g I n f o \ V a l u e < / K e y > < / D i a g r a m O b j e c t K e y > < D i a g r a m O b j e c t K e y > < K e y > M e a s u r e s \ A v g   G P   p e r   y e a r < / K e y > < / D i a g r a m O b j e c t K e y > < D i a g r a m O b j e c t K e y > < K e y > M e a s u r e s \ A v g   G P   p e r   y e a r \ T a g I n f o \ F o r m u l a < / K e y > < / D i a g r a m O b j e c t K e y > < D i a g r a m O b j e c t K e y > < K e y > M e a s u r e s \ A v g   G P   p e r   y e a r \ T a g I n f o \ V a l u e < / K e y > < / D i a g r a m O b j e c t K e y > < D i a g r a m O b j e c t K e y > < K e y > C o l u m n s \ y e a r < / K e y > < / D i a g r a m O b j e c t K e y > < D i a g r a m O b j e c t K e y > < K e y > C o l u m n s \ E B I T D A   ( m i l l i o n s ) < / K e y > < / D i a g r a m O b j e c t K e y > < D i a g r a m O b j e c t K e y > < K e y > C o l u m n s \ R e v e n u e   ( m i l l i o n s ) < / K e y > < / D i a g r a m O b j e c t K e y > < D i a g r a m O b j e c t K e y > < K e y > C o l u m n s \ G r o s s   P r o f i t   ( m i l l i o n s ) < / K e y > < / D i a g r a m O b j e c t K e y > < D i a g r a m O b j e c t K e y > < K e y > C o l u m n s \ O p   I n c o m e   ( m i l l i o n s ) < / K e y > < / D i a g r a m O b j e c t K e y > < D i a g r a m O b j e c t K e y > < K e y > C o l u m n s \ N e t   I n c o m e   ( m i l l i o n s ) < / K e y > < / D i a g r a m O b j e c t K e y > < D i a g r a m O b j e c t K e y > < K e y > C o l u m n s \ E P S < / K e y > < / D i a g r a m O b j e c t K e y > < D i a g r a m O b j e c t K e y > < K e y > C o l u m n s \ S h a r e s   O u t s t a n d i n g < / K e y > < / D i a g r a m O b j e c t K e y > < D i a g r a m O b j e c t K e y > < K e y > C o l u m n s \ Y e a r   C l o s e   P r i c e < / K e y > < / D i a g r a m O b j e c t K e y > < D i a g r a m O b j e c t K e y > < K e y > C o l u m n s \ T o t a l   A s s e t s   ( m i l l i o n s ) < / K e y > < / D i a g r a m O b j e c t K e y > < D i a g r a m O b j e c t K e y > < K e y > C o l u m n s \ C a s h   o n   H a n d   ( m i l l i o n s ) < / K e y > < / D i a g r a m O b j e c t K e y > < D i a g r a m O b j e c t K e y > < K e y > C o l u m n s \ L o n g   T e r m   D e b t   ( m i l l i o n s ) < / K e y > < / D i a g r a m O b j e c t K e y > < D i a g r a m O b j e c t K e y > < K e y > C o l u m n s \ T o t a l   L i a b i l i t i e s   ( m i l l i o n s ) < / K e y > < / D i a g r a m O b j e c t K e y > < D i a g r a m O b j e c t K e y > < K e y > C o l u m n s \ G r o s s   M a r g i n < / K e y > < / D i a g r a m O b j e c t K e y > < D i a g r a m O b j e c t K e y > < K e y > C o l u m n s \ P E   r a t i o < / K e y > < / D i a g r a m O b j e c t K e y > < D i a g r a m O b j e c t K e y > < K e y > C o l u m n s \ E m p l o y e e s < / K e y > < / D i a g r a m O b j e c t K e y > < D i a g r a m O b j e c t K e y > < K e y > L i n k s \ & l t ; C o l u m n s \ S u m   o f   y e a r & g t ; - & l t ; M e a s u r e s \ y e a r & g t ; < / K e y > < / D i a g r a m O b j e c t K e y > < D i a g r a m O b j e c t K e y > < K e y > L i n k s \ & l t ; C o l u m n s \ S u m   o f   y e a r & g t ; - & l t ; M e a s u r e s \ y e a r & g t ; \ C O L U M N < / K e y > < / D i a g r a m O b j e c t K e y > < D i a g r a m O b j e c t K e y > < K e y > L i n k s \ & l t ; C o l u m n s \ S u m   o f   y e a r & g t ; - & l t ; M e a s u r e s \ y e a r & g t ; \ M E A S U R E < / K e y > < / D i a g r a m O b j e c t K e y > < D i a g r a m O b j e c t K e y > < K e y > L i n k s \ & l t ; C o l u m n s \ S u m   o f   G r o s s   P r o f i t   ( m i l l i o n s ) & g t ; - & l t ; M e a s u r e s \ G r o s s   P r o f i t   ( m i l l i o n s ) & g t ; < / K e y > < / D i a g r a m O b j e c t K e y > < D i a g r a m O b j e c t K e y > < K e y > L i n k s \ & l t ; C o l u m n s \ S u m   o f   G r o s s   P r o f i t   ( m i l l i o n s ) & g t ; - & l t ; M e a s u r e s \ G r o s s   P r o f i t   ( m i l l i o n s ) & g t ; \ C O L U M N < / K e y > < / D i a g r a m O b j e c t K e y > < D i a g r a m O b j e c t K e y > < K e y > L i n k s \ & l t ; C o l u m n s \ S u m   o f   G r o s s   P r o f i t   ( m i l l i o n s ) & g t ; - & l t ; M e a s u r e s \ G r o s s   P r o f i t   ( m i l l i o n s ) & g t ; \ M E A S U R E < / K e y > < / D i a g r a m O b j e c t K e y > < D i a g r a m O b j e c t K e y > < K e y > L i n k s \ & l t ; C o l u m n s \ S u m   o f   R e v e n u e   ( m i l l i o n s ) & g t ; - & l t ; M e a s u r e s \ R e v e n u e   ( m i l l i o n s ) & g t ; < / K e y > < / D i a g r a m O b j e c t K e y > < D i a g r a m O b j e c t K e y > < K e y > L i n k s \ & l t ; C o l u m n s \ S u m   o f   R e v e n u e   ( m i l l i o n s ) & g t ; - & l t ; M e a s u r e s \ R e v e n u e   ( m i l l i o n s ) & g t ; \ C O L U M N < / K e y > < / D i a g r a m O b j e c t K e y > < D i a g r a m O b j e c t K e y > < K e y > L i n k s \ & l t ; C o l u m n s \ S u m   o f   R e v e n u e   ( m i l l i o n s ) & g t ; - & l t ; M e a s u r e s \ R e v e n u e   ( m i l l i o n s ) & g t ; \ M E A S U R E < / K e y > < / D i a g r a m O b j e c t K e y > < D i a g r a m O b j e c t K e y > < K e y > L i n k s \ & l t ; C o l u m n s \ S u m   o f   E m p l o y e e s & g t ; - & l t ; M e a s u r e s \ E m p l o y e e s & g t ; < / K e y > < / D i a g r a m O b j e c t K e y > < D i a g r a m O b j e c t K e y > < K e y > L i n k s \ & l t ; C o l u m n s \ S u m   o f   E m p l o y e e s & g t ; - & l t ; M e a s u r e s \ E m p l o y e e s & g t ; \ C O L U M N < / K e y > < / D i a g r a m O b j e c t K e y > < D i a g r a m O b j e c t K e y > < K e y > L i n k s \ & l t ; C o l u m n s \ S u m   o f   E m p l o y e e s & g t ; - & l t ; M e a s u r e s \ E m p l o y e e s & g t ; \ M E A S U R E < / K e y > < / D i a g r a m O b j e c t K e y > < D i a g r a m O b j e c t K e y > < K e y > L i n k s \ & l t ; C o l u m n s \ S u m   o f   G r o s s   M a r g i n & g t ; - & l t ; M e a s u r e s \ G r o s s   M a r g i n & g t ; < / K e y > < / D i a g r a m O b j e c t K e y > < D i a g r a m O b j e c t K e y > < K e y > L i n k s \ & l t ; C o l u m n s \ S u m   o f   G r o s s   M a r g i n & g t ; - & l t ; M e a s u r e s \ G r o s s   M a r g i n & g t ; \ C O L U M N < / K e y > < / D i a g r a m O b j e c t K e y > < D i a g r a m O b j e c t K e y > < K e y > L i n k s \ & l t ; C o l u m n s \ S u m   o f   G r o s s   M a r g i n & g t ; - & l t ; M e a s u r e s \ G r o s s   M a r g i n & g t ; \ M E A S U R E < / K e y > < / D i a g r a m O b j e c t K e y > < D i a g r a m O b j e c t K e y > < K e y > L i n k s \ & l t ; C o l u m n s \ S u m   o f   P E   r a t i o & g t ; - & l t ; M e a s u r e s \ P E   r a t i o & g t ; < / K e y > < / D i a g r a m O b j e c t K e y > < D i a g r a m O b j e c t K e y > < K e y > L i n k s \ & l t ; C o l u m n s \ S u m   o f   P E   r a t i o & g t ; - & l t ; M e a s u r e s \ P E   r a t i o & g t ; \ C O L U M N < / K e y > < / D i a g r a m O b j e c t K e y > < D i a g r a m O b j e c t K e y > < K e y > L i n k s \ & l t ; C o l u m n s \ S u m   o f   P E   r a t i o & g t ; - & l t ; M e a s u r e s \ P E   r a t i o & g t ; \ M E A S U R E < / K e y > < / D i a g r a m O b j e c t K e y > < D i a g r a m O b j e c t K e y > < K e y > L i n k s \ & l t ; C o l u m n s \ S u m   o f   E P S & g t ; - & l t ; M e a s u r e s \ E P S & g t ; < / K e y > < / D i a g r a m O b j e c t K e y > < D i a g r a m O b j e c t K e y > < K e y > L i n k s \ & l t ; C o l u m n s \ S u m   o f   E P S & g t ; - & l t ; M e a s u r e s \ E P S & g t ; \ C O L U M N < / K e y > < / D i a g r a m O b j e c t K e y > < D i a g r a m O b j e c t K e y > < K e y > L i n k s \ & l t ; C o l u m n s \ S u m   o f   E P S & g t ; - & l t ; M e a s u r e s \ E P S & g t ; \ M E A S U R E < / K e y > < / D i a g r a m O b j e c t K e y > < D i a g r a m O b j e c t K e y > < K e y > L i n k s \ & l t ; C o l u m n s \ S u m   o f   T o t a l   L i a b i l i t i e s   ( m i l l i o n s ) & g t ; - & l t ; M e a s u r e s \ T o t a l   L i a b i l i t i e s   ( m i l l i o n s ) & g t ; < / K e y > < / D i a g r a m O b j e c t K e y > < D i a g r a m O b j e c t K e y > < K e y > L i n k s \ & l t ; C o l u m n s \ S u m   o f   T o t a l   L i a b i l i t i e s   ( m i l l i o n s ) & g t ; - & l t ; M e a s u r e s \ T o t a l   L i a b i l i t i e s   ( m i l l i o n s ) & g t ; \ C O L U M N < / K e y > < / D i a g r a m O b j e c t K e y > < D i a g r a m O b j e c t K e y > < K e y > L i n k s \ & l t ; C o l u m n s \ S u m   o f   T o t a l   L i a b i l i t i e s   ( m i l l i o n s ) & g t ; - & l t ; M e a s u r e s \ T o t a l   L i a b i l i t i e s   ( m i l l i o n s ) & g t ; \ M E A S U R E < / K e y > < / D i a g r a m O b j e c t K e y > < D i a g r a m O b j e c t K e y > < K e y > L i n k s \ & l t ; C o l u m n s \ S u m   o f   T o t a l   A s s e t s   ( m i l l i o n s ) & g t ; - & l t ; M e a s u r e s \ T o t a l   A s s e t s   ( m i l l i o n s ) & g t ; < / K e y > < / D i a g r a m O b j e c t K e y > < D i a g r a m O b j e c t K e y > < K e y > L i n k s \ & l t ; C o l u m n s \ S u m   o f   T o t a l   A s s e t s   ( m i l l i o n s ) & g t ; - & l t ; M e a s u r e s \ T o t a l   A s s e t s   ( m i l l i o n s ) & g t ; \ C O L U M N < / K e y > < / D i a g r a m O b j e c t K e y > < D i a g r a m O b j e c t K e y > < K e y > L i n k s \ & l t ; C o l u m n s \ S u m   o f   T o t a l   A s s e t s   ( m i l l i o n s ) & g t ; - & l t ; M e a s u r e s \ T o t a l   A s s e t s   ( m i l l i o n s ) & g t ; \ M E A S U R E 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 1 < / F o c u s R o w > < S e l e c t i o n E n d C o l u m n > 4 < / S e l e c t i o n E n d C o l u m n > < S e l e c t i o n E n d R o w > 1 < / S e l e c t i o n E n d R o w > < S e l e c t i o n S t a r t C o l u m n > 4 < / 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 M e a s u r e s \ S u m   o f   G r o s s   P r o f i t   ( m i l l i o n s ) < / K e y > < / a : K e y > < a : V a l u e   i : t y p e = " M e a s u r e G r i d N o d e V i e w S t a t e " > < C o l u m n > 3 < / C o l u m n > < L a y e d O u t > t r u e < / L a y e d O u t > < W a s U I I n v i s i b l e > t r u e < / W a s U I I n v i s i b l e > < / a : V a l u e > < / a : K e y V a l u e O f D i a g r a m O b j e c t K e y a n y T y p e z b w N T n L X > < a : K e y V a l u e O f D i a g r a m O b j e c t K e y a n y T y p e z b w N T n L X > < a : K e y > < K e y > M e a s u r e s \ S u m   o f   G r o s s   P r o f i t   ( m i l l i o n s ) \ T a g I n f o \ F o r m u l a < / K e y > < / a : K e y > < a : V a l u e   i : t y p e = " M e a s u r e G r i d V i e w S t a t e I D i a g r a m T a g A d d i t i o n a l I n f o " / > < / a : K e y V a l u e O f D i a g r a m O b j e c t K e y a n y T y p e z b w N T n L X > < a : K e y V a l u e O f D i a g r a m O b j e c t K e y a n y T y p e z b w N T n L X > < a : K e y > < K e y > M e a s u r e s \ S u m   o f   G r o s s   P r o f i t   ( m i l l i o n s ) \ T a g I n f o \ V a l u e < / K e y > < / a : K e y > < a : V a l u e   i : t y p e = " M e a s u r e G r i d V i e w S t a t e I D i a g r a m T a g A d d i t i o n a l I n f o " / > < / a : K e y V a l u e O f D i a g r a m O b j e c t K e y a n y T y p e z b w N T n L X > < a : K e y V a l u e O f D i a g r a m O b j e c t K e y a n y T y p e z b w N T n L X > < a : K e y > < K e y > M e a s u r e s \ S u m   o f   R e v e n u e   ( m i l l i o n s ) < / K e y > < / a : K e y > < a : V a l u e   i : t y p e = " M e a s u r e G r i d N o d e V i e w S t a t e " > < C o l u m n > 2 < / C o l u m n > < L a y e d O u t > t r u e < / L a y e d O u t > < W a s U I I n v i s i b l e > t r u e < / W a s U I I n v i s i b l e > < / a : V a l u e > < / a : K e y V a l u e O f D i a g r a m O b j e c t K e y a n y T y p e z b w N T n L X > < a : K e y V a l u e O f D i a g r a m O b j e c t K e y a n y T y p e z b w N T n L X > < a : K e y > < K e y > M e a s u r e s \ S u m   o f   R e v e n u e   ( m i l l i o n s ) \ T a g I n f o \ F o r m u l a < / K e y > < / a : K e y > < a : V a l u e   i : t y p e = " M e a s u r e G r i d V i e w S t a t e I D i a g r a m T a g A d d i t i o n a l I n f o " / > < / a : K e y V a l u e O f D i a g r a m O b j e c t K e y a n y T y p e z b w N T n L X > < a : K e y V a l u e O f D i a g r a m O b j e c t K e y a n y T y p e z b w N T n L X > < a : K e y > < K e y > M e a s u r e s \ S u m   o f   R e v e n u e   ( m i l l i o n s ) \ T a g I n f o \ V a l u e < / K e y > < / a : K e y > < a : V a l u e   i : t y p e = " M e a s u r e G r i d V i e w S t a t e I D i a g r a m T a g A d d i t i o n a l I n f o " / > < / a : K e y V a l u e O f D i a g r a m O b j e c t K e y a n y T y p e z b w N T n L X > < a : K e y V a l u e O f D i a g r a m O b j e c t K e y a n y T y p e z b w N T n L X > < a : K e y > < K e y > M e a s u r e s \ S u m   o f   E m p l o y e e s < / K e y > < / a : K e y > < a : V a l u e   i : t y p e = " M e a s u r e G r i d N o d e V i e w S t a t e " > < C o l u m n > 1 5 < / C o l u m n > < L a y e d O u t > t r u e < / L a y e d O u t > < W a s U I I n v i s i b l e > t r u e < / W a s U I I n v i s i b l e > < / a : V a l u e > < / a : K e y V a l u e O f D i a g r a m O b j e c t K e y a n y T y p e z b w N T n L X > < a : K e y V a l u e O f D i a g r a m O b j e c t K e y a n y T y p e z b w N T n L X > < a : K e y > < K e y > M e a s u r e s \ S u m   o f   E m p l o y e e s \ T a g I n f o \ F o r m u l a < / K e y > < / a : K e y > < a : V a l u e   i : t y p e = " M e a s u r e G r i d V i e w S t a t e I D i a g r a m T a g A d d i t i o n a l I n f o " / > < / a : K e y V a l u e O f D i a g r a m O b j e c t K e y a n y T y p e z b w N T n L X > < a : K e y V a l u e O f D i a g r a m O b j e c t K e y a n y T y p e z b w N T n L X > < a : K e y > < K e y > M e a s u r e s \ S u m   o f   E m p l o y e e s \ T a g I n f o \ V a l u e < / K e y > < / a : K e y > < a : V a l u e   i : t y p e = " M e a s u r e G r i d V i e w S t a t e I D i a g r a m T a g A d d i t i o n a l I n f o " / > < / a : K e y V a l u e O f D i a g r a m O b j e c t K e y a n y T y p e z b w N T n L X > < a : K e y V a l u e O f D i a g r a m O b j e c t K e y a n y T y p e z b w N T n L X > < a : K e y > < K e y > M e a s u r e s \ S u m   o f   G r o s s   M a r g i n < / K e y > < / a : K e y > < a : V a l u e   i : t y p e = " M e a s u r e G r i d N o d e V i e w S t a t e " > < C o l u m n > 1 3 < / C o l u m n > < L a y e d O u t > t r u e < / L a y e d O u t > < W a s U I I n v i s i b l e > t r u e < / W a s U I I n v i s i b l e > < / a : V a l u e > < / a : K e y V a l u e O f D i a g r a m O b j e c t K e y a n y T y p e z b w N T n L X > < a : K e y V a l u e O f D i a g r a m O b j e c t K e y a n y T y p e z b w N T n L X > < a : K e y > < K e y > M e a s u r e s \ S u m   o f   G r o s s   M a r g i n \ T a g I n f o \ F o r m u l a < / K e y > < / a : K e y > < a : V a l u e   i : t y p e = " M e a s u r e G r i d V i e w S t a t e I D i a g r a m T a g A d d i t i o n a l I n f o " / > < / a : K e y V a l u e O f D i a g r a m O b j e c t K e y a n y T y p e z b w N T n L X > < a : K e y V a l u e O f D i a g r a m O b j e c t K e y a n y T y p e z b w N T n L X > < a : K e y > < K e y > M e a s u r e s \ S u m   o f   G r o s s   M a r g i n \ T a g I n f o \ V a l u e < / K e y > < / a : K e y > < a : V a l u e   i : t y p e = " M e a s u r e G r i d V i e w S t a t e I D i a g r a m T a g A d d i t i o n a l I n f o " / > < / a : K e y V a l u e O f D i a g r a m O b j e c t K e y a n y T y p e z b w N T n L X > < a : K e y V a l u e O f D i a g r a m O b j e c t K e y a n y T y p e z b w N T n L X > < a : K e y > < K e y > M e a s u r e s \ S u m   o f   P E   r a t i o < / K e y > < / a : K e y > < a : V a l u e   i : t y p e = " M e a s u r e G r i d N o d e V i e w S t a t e " > < C o l u m n > 1 4 < / C o l u m n > < L a y e d O u t > t r u e < / L a y e d O u t > < W a s U I I n v i s i b l e > t r u e < / W a s U I I n v i s i b l e > < / a : V a l u e > < / a : K e y V a l u e O f D i a g r a m O b j e c t K e y a n y T y p e z b w N T n L X > < a : K e y V a l u e O f D i a g r a m O b j e c t K e y a n y T y p e z b w N T n L X > < a : K e y > < K e y > M e a s u r e s \ S u m   o f   P E   r a t i o \ T a g I n f o \ F o r m u l a < / K e y > < / a : K e y > < a : V a l u e   i : t y p e = " M e a s u r e G r i d V i e w S t a t e I D i a g r a m T a g A d d i t i o n a l I n f o " / > < / a : K e y V a l u e O f D i a g r a m O b j e c t K e y a n y T y p e z b w N T n L X > < a : K e y V a l u e O f D i a g r a m O b j e c t K e y a n y T y p e z b w N T n L X > < a : K e y > < K e y > M e a s u r e s \ S u m   o f   P E   r a t i o \ T a g I n f o \ V a l u e < / K e y > < / a : K e y > < a : V a l u e   i : t y p e = " M e a s u r e G r i d V i e w S t a t e I D i a g r a m T a g A d d i t i o n a l I n f o " / > < / a : K e y V a l u e O f D i a g r a m O b j e c t K e y a n y T y p e z b w N T n L X > < a : K e y V a l u e O f D i a g r a m O b j e c t K e y a n y T y p e z b w N T n L X > < a : K e y > < K e y > M e a s u r e s \ S u m   o f   E P S < / K e y > < / a : K e y > < a : V a l u e   i : t y p e = " M e a s u r e G r i d N o d e V i e w S t a t e " > < C o l u m n > 6 < / C o l u m n > < L a y e d O u t > t r u e < / L a y e d O u t > < W a s U I I n v i s i b l e > t r u e < / W a s U I I n v i s i b l e > < / a : V a l u e > < / a : K e y V a l u e O f D i a g r a m O b j e c t K e y a n y T y p e z b w N T n L X > < a : K e y V a l u e O f D i a g r a m O b j e c t K e y a n y T y p e z b w N T n L X > < a : K e y > < K e y > M e a s u r e s \ S u m   o f   E P S \ T a g I n f o \ F o r m u l a < / K e y > < / a : K e y > < a : V a l u e   i : t y p e = " M e a s u r e G r i d V i e w S t a t e I D i a g r a m T a g A d d i t i o n a l I n f o " / > < / a : K e y V a l u e O f D i a g r a m O b j e c t K e y a n y T y p e z b w N T n L X > < a : K e y V a l u e O f D i a g r a m O b j e c t K e y a n y T y p e z b w N T n L X > < a : K e y > < K e y > M e a s u r e s \ S u m   o f   E P S \ T a g I n f o \ V a l u e < / K e y > < / a : K e y > < a : V a l u e   i : t y p e = " M e a s u r e G r i d V i e w S t a t e I D i a g r a m T a g A d d i t i o n a l I n f o " / > < / a : K e y V a l u e O f D i a g r a m O b j e c t K e y a n y T y p e z b w N T n L X > < a : K e y V a l u e O f D i a g r a m O b j e c t K e y a n y T y p e z b w N T n L X > < a : K e y > < K e y > M e a s u r e s \ S u m   o f   T o t a l   L i a b i l i t i e s   ( m i l l i o n s ) < / K e y > < / a : K e y > < a : V a l u e   i : t y p e = " M e a s u r e G r i d N o d e V i e w S t a t e " > < C o l u m n > 1 2 < / C o l u m n > < L a y e d O u t > t r u e < / L a y e d O u t > < W a s U I I n v i s i b l e > t r u e < / W a s U I I n v i s i b l e > < / a : V a l u e > < / a : K e y V a l u e O f D i a g r a m O b j e c t K e y a n y T y p e z b w N T n L X > < a : K e y V a l u e O f D i a g r a m O b j e c t K e y a n y T y p e z b w N T n L X > < a : K e y > < K e y > M e a s u r e s \ S u m   o f   T o t a l   L i a b i l i t i e s   ( m i l l i o n s ) \ T a g I n f o \ F o r m u l a < / K e y > < / a : K e y > < a : V a l u e   i : t y p e = " M e a s u r e G r i d V i e w S t a t e I D i a g r a m T a g A d d i t i o n a l I n f o " / > < / a : K e y V a l u e O f D i a g r a m O b j e c t K e y a n y T y p e z b w N T n L X > < a : K e y V a l u e O f D i a g r a m O b j e c t K e y a n y T y p e z b w N T n L X > < a : K e y > < K e y > M e a s u r e s \ S u m   o f   T o t a l   L i a b i l i t i e s   ( m i l l i o n s ) \ T a g I n f o \ V a l u e < / K e y > < / a : K e y > < a : V a l u e   i : t y p e = " M e a s u r e G r i d V i e w S t a t e I D i a g r a m T a g A d d i t i o n a l I n f o " / > < / a : K e y V a l u e O f D i a g r a m O b j e c t K e y a n y T y p e z b w N T n L X > < a : K e y V a l u e O f D i a g r a m O b j e c t K e y a n y T y p e z b w N T n L X > < a : K e y > < K e y > M e a s u r e s \ S u m   o f   T o t a l   A s s e t s   ( m i l l i o n s ) < / K e y > < / a : K e y > < a : V a l u e   i : t y p e = " M e a s u r e G r i d N o d e V i e w S t a t e " > < C o l u m n > 9 < / C o l u m n > < L a y e d O u t > t r u e < / L a y e d O u t > < W a s U I I n v i s i b l e > t r u e < / W a s U I I n v i s i b l e > < / a : V a l u e > < / a : K e y V a l u e O f D i a g r a m O b j e c t K e y a n y T y p e z b w N T n L X > < a : K e y V a l u e O f D i a g r a m O b j e c t K e y a n y T y p e z b w N T n L X > < a : K e y > < K e y > M e a s u r e s \ S u m   o f   T o t a l   A s s e t s   ( m i l l i o n s ) \ T a g I n f o \ F o r m u l a < / K e y > < / a : K e y > < a : V a l u e   i : t y p e = " M e a s u r e G r i d V i e w S t a t e I D i a g r a m T a g A d d i t i o n a l I n f o " / > < / a : K e y V a l u e O f D i a g r a m O b j e c t K e y a n y T y p e z b w N T n L X > < a : K e y V a l u e O f D i a g r a m O b j e c t K e y a n y T y p e z b w N T n L X > < a : K e y > < K e y > M e a s u r e s \ S u m   o f   T o t a l   A s s e t s   ( m i l l i o n s ) \ T a g I n f o \ V a l u e < / K e y > < / a : K e y > < a : V a l u e   i : t y p e = " M e a s u r e G r i d V i e w S t a t e I D i a g r a m T a g A d d i t i o n a l I n f o " / > < / a : K e y V a l u e O f D i a g r a m O b j e c t K e y a n y T y p e z b w N T n L X > < a : K e y V a l u e O f D i a g r a m O b j e c t K e y a n y T y p e z b w N T n L X > < a : K e y > < K e y > M e a s u r e s \ T o t a l   R e v e n u e < / K e y > < / a : K e y > < a : V a l u e   i : t y p e = " M e a s u r e G r i d N o d e V i e w S t a t e " > < C o l u m n > 2 < / C o l u m n > < 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 Y e a r s < / K e y > < / a : K e y > < a : V a l u e   i : t y p e = " M e a s u r e G r i d N o d e V i e w S t a t e " > < C o l u m n > 3 < / C o l u m n > < L a y e d O u t > t r u e < / L a y e d O u t > < / a : V a l u e > < / a : K e y V a l u e O f D i a g r a m O b j e c t K e y a n y T y p e z b w N T n L X > < a : K e y V a l u e O f D i a g r a m O b j e c t K e y a n y T y p e z b w N T n L X > < a : K e y > < K e y > M e a s u r e s \ T o t a l   Y e a r s \ T a g I n f o \ F o r m u l a < / K e y > < / a : K e y > < a : V a l u e   i : t y p e = " M e a s u r e G r i d V i e w S t a t e I D i a g r a m T a g A d d i t i o n a l I n f o " / > < / a : K e y V a l u e O f D i a g r a m O b j e c t K e y a n y T y p e z b w N T n L X > < a : K e y V a l u e O f D i a g r a m O b j e c t K e y a n y T y p e z b w N T n L X > < a : K e y > < K e y > M e a s u r e s \ T o t a l   Y e a r s \ T a g I n f o \ V a l u e < / K e y > < / a : K e y > < a : V a l u e   i : t y p e = " M e a s u r e G r i d V i e w S t a t e I D i a g r a m T a g A d d i t i o n a l I n f o " / > < / a : K e y V a l u e O f D i a g r a m O b j e c t K e y a n y T y p e z b w N T n L X > < a : K e y V a l u e O f D i a g r a m O b j e c t K e y a n y T y p e z b w N T n L X > < a : K e y > < K e y > M e a s u r e s \ A v   P e r   Y e a r < / K e y > < / a : K e y > < a : V a l u e   i : t y p e = " M e a s u r e G r i d N o d e V i e w S t a t e " > < C o l u m n > 2 < / C o l u m n > < L a y e d O u t > t r u e < / L a y e d O u t > < R o w > 1 < / R o w > < / a : V a l u e > < / a : K e y V a l u e O f D i a g r a m O b j e c t K e y a n y T y p e z b w N T n L X > < a : K e y V a l u e O f D i a g r a m O b j e c t K e y a n y T y p e z b w N T n L X > < a : K e y > < K e y > M e a s u r e s \ A v   P e r   Y e a r \ T a g I n f o \ F o r m u l a < / K e y > < / a : K e y > < a : V a l u e   i : t y p e = " M e a s u r e G r i d V i e w S t a t e I D i a g r a m T a g A d d i t i o n a l I n f o " / > < / a : K e y V a l u e O f D i a g r a m O b j e c t K e y a n y T y p e z b w N T n L X > < a : K e y V a l u e O f D i a g r a m O b j e c t K e y a n y T y p e z b w N T n L X > < a : K e y > < K e y > M e a s u r e s \ A v   P e r   Y e a r \ T a g I n f o \ V a l u e < / K e y > < / a : K e y > < a : V a l u e   i : t y p e = " M e a s u r e G r i d V i e w S t a t e I D i a g r a m T a g A d d i t i o n a l I n f o " / > < / a : K e y V a l u e O f D i a g r a m O b j e c t K e y a n y T y p e z b w N T n L X > < a : K e y V a l u e O f D i a g r a m O b j e c t K e y a n y T y p e z b w N T n L X > < a : K e y > < K e y > M e a s u r e s \ T o t a l   G P < / K e y > < / a : K e y > < a : V a l u e   i : t y p e = " M e a s u r e G r i d N o d e V i e w S t a t e " > < C o l u m n > 4 < / C o l u m n > < L a y e d O u t > t r u e < / L a y e d O u t > < / a : V a l u e > < / a : K e y V a l u e O f D i a g r a m O b j e c t K e y a n y T y p e z b w N T n L X > < a : K e y V a l u e O f D i a g r a m O b j e c t K e y a n y T y p e z b w N T n L X > < a : K e y > < K e y > M e a s u r e s \ T o t a l   G P \ T a g I n f o \ F o r m u l a < / K e y > < / a : K e y > < a : V a l u e   i : t y p e = " M e a s u r e G r i d V i e w S t a t e I D i a g r a m T a g A d d i t i o n a l I n f o " / > < / a : K e y V a l u e O f D i a g r a m O b j e c t K e y a n y T y p e z b w N T n L X > < a : K e y V a l u e O f D i a g r a m O b j e c t K e y a n y T y p e z b w N T n L X > < a : K e y > < K e y > M e a s u r e s \ T o t a l   G P \ T a g I n f o \ V a l u e < / K e y > < / a : K e y > < a : V a l u e   i : t y p e = " M e a s u r e G r i d V i e w S t a t e I D i a g r a m T a g A d d i t i o n a l I n f o " / > < / a : K e y V a l u e O f D i a g r a m O b j e c t K e y a n y T y p e z b w N T n L X > < a : K e y V a l u e O f D i a g r a m O b j e c t K e y a n y T y p e z b w N T n L X > < a : K e y > < K e y > M e a s u r e s \ A v g   G P   p e r   y e a r < / K e y > < / a : K e y > < a : V a l u e   i : t y p e = " M e a s u r e G r i d N o d e V i e w S t a t e " > < C o l u m n > 4 < / C o l u m n > < L a y e d O u t > t r u e < / L a y e d O u t > < R o w > 1 < / R o w > < / a : V a l u e > < / a : K e y V a l u e O f D i a g r a m O b j e c t K e y a n y T y p e z b w N T n L X > < a : K e y V a l u e O f D i a g r a m O b j e c t K e y a n y T y p e z b w N T n L X > < a : K e y > < K e y > M e a s u r e s \ A v g   G P   p e r   y e a r \ T a g I n f o \ F o r m u l a < / K e y > < / a : K e y > < a : V a l u e   i : t y p e = " M e a s u r e G r i d V i e w S t a t e I D i a g r a m T a g A d d i t i o n a l I n f o " / > < / a : K e y V a l u e O f D i a g r a m O b j e c t K e y a n y T y p e z b w N T n L X > < a : K e y V a l u e O f D i a g r a m O b j e c t K e y a n y T y p e z b w N T n L X > < a : K e y > < K e y > M e a s u r e s \ A v g   G P   p e r   y e a r \ T a g I n f o \ V a l u e 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 C o l u m n s \ E B I T D A   ( m i l l i o n s ) < / K e y > < / a : K e y > < a : V a l u e   i : t y p e = " M e a s u r e G r i d N o d e V i e w S t a t e " > < C o l u m n > 1 < / C o l u m n > < L a y e d O u t > t r u e < / L a y e d O u t > < / a : V a l u e > < / a : K e y V a l u e O f D i a g r a m O b j e c t K e y a n y T y p e z b w N T n L X > < a : K e y V a l u e O f D i a g r a m O b j e c t K e y a n y T y p e z b w N T n L X > < a : K e y > < K e y > C o l u m n s \ R e v e n u e   ( m i l l i o n s ) < / K e y > < / a : K e y > < a : V a l u e   i : t y p e = " M e a s u r e G r i d N o d e V i e w S t a t e " > < C o l u m n > 2 < / C o l u m n > < L a y e d O u t > t r u e < / L a y e d O u t > < / a : V a l u e > < / a : K e y V a l u e O f D i a g r a m O b j e c t K e y a n y T y p e z b w N T n L X > < a : K e y V a l u e O f D i a g r a m O b j e c t K e y a n y T y p e z b w N T n L X > < a : K e y > < K e y > C o l u m n s \ G r o s s   P r o f i t   ( m i l l i o n s ) < / K e y > < / a : K e y > < a : V a l u e   i : t y p e = " M e a s u r e G r i d N o d e V i e w S t a t e " > < C o l u m n > 3 < / C o l u m n > < L a y e d O u t > t r u e < / L a y e d O u t > < / a : V a l u e > < / a : K e y V a l u e O f D i a g r a m O b j e c t K e y a n y T y p e z b w N T n L X > < a : K e y V a l u e O f D i a g r a m O b j e c t K e y a n y T y p e z b w N T n L X > < a : K e y > < K e y > C o l u m n s \ O p   I n c o m e   ( m i l l i o n s ) < / K e y > < / a : K e y > < a : V a l u e   i : t y p e = " M e a s u r e G r i d N o d e V i e w S t a t e " > < C o l u m n > 4 < / C o l u m n > < L a y e d O u t > t r u e < / L a y e d O u t > < / a : V a l u e > < / a : K e y V a l u e O f D i a g r a m O b j e c t K e y a n y T y p e z b w N T n L X > < a : K e y V a l u e O f D i a g r a m O b j e c t K e y a n y T y p e z b w N T n L X > < a : K e y > < K e y > C o l u m n s \ N e t   I n c o m e   ( m i l l i o n s ) < / K e y > < / a : K e y > < a : V a l u e   i : t y p e = " M e a s u r e G r i d N o d e V i e w S t a t e " > < C o l u m n > 5 < / C o l u m n > < L a y e d O u t > t r u e < / L a y e d O u t > < / a : V a l u e > < / a : K e y V a l u e O f D i a g r a m O b j e c t K e y a n y T y p e z b w N T n L X > < a : K e y V a l u e O f D i a g r a m O b j e c t K e y a n y T y p e z b w N T n L X > < a : K e y > < K e y > C o l u m n s \ E P S < / K e y > < / a : K e y > < a : V a l u e   i : t y p e = " M e a s u r e G r i d N o d e V i e w S t a t e " > < C o l u m n > 6 < / C o l u m n > < L a y e d O u t > t r u e < / L a y e d O u t > < / a : V a l u e > < / a : K e y V a l u e O f D i a g r a m O b j e c t K e y a n y T y p e z b w N T n L X > < a : K e y V a l u e O f D i a g r a m O b j e c t K e y a n y T y p e z b w N T n L X > < a : K e y > < K e y > C o l u m n s \ S h a r e s   O u t s t a n d i n g < / K e y > < / a : K e y > < a : V a l u e   i : t y p e = " M e a s u r e G r i d N o d e V i e w S t a t e " > < C o l u m n > 7 < / C o l u m n > < L a y e d O u t > t r u e < / L a y e d O u t > < / a : V a l u e > < / a : K e y V a l u e O f D i a g r a m O b j e c t K e y a n y T y p e z b w N T n L X > < a : K e y V a l u e O f D i a g r a m O b j e c t K e y a n y T y p e z b w N T n L X > < a : K e y > < K e y > C o l u m n s \ Y e a r   C l o s e   P r i c e < / K e y > < / a : K e y > < a : V a l u e   i : t y p e = " M e a s u r e G r i d N o d e V i e w S t a t e " > < C o l u m n > 8 < / C o l u m n > < L a y e d O u t > t r u e < / L a y e d O u t > < / a : V a l u e > < / a : K e y V a l u e O f D i a g r a m O b j e c t K e y a n y T y p e z b w N T n L X > < a : K e y V a l u e O f D i a g r a m O b j e c t K e y a n y T y p e z b w N T n L X > < a : K e y > < K e y > C o l u m n s \ T o t a l   A s s e t s   ( m i l l i o n s ) < / K e y > < / a : K e y > < a : V a l u e   i : t y p e = " M e a s u r e G r i d N o d e V i e w S t a t e " > < C o l u m n > 9 < / C o l u m n > < L a y e d O u t > t r u e < / L a y e d O u t > < / a : V a l u e > < / a : K e y V a l u e O f D i a g r a m O b j e c t K e y a n y T y p e z b w N T n L X > < a : K e y V a l u e O f D i a g r a m O b j e c t K e y a n y T y p e z b w N T n L X > < a : K e y > < K e y > C o l u m n s \ C a s h   o n   H a n d   ( m i l l i o n s ) < / K e y > < / a : K e y > < a : V a l u e   i : t y p e = " M e a s u r e G r i d N o d e V i e w S t a t e " > < C o l u m n > 1 0 < / C o l u m n > < L a y e d O u t > t r u e < / L a y e d O u t > < / a : V a l u e > < / a : K e y V a l u e O f D i a g r a m O b j e c t K e y a n y T y p e z b w N T n L X > < a : K e y V a l u e O f D i a g r a m O b j e c t K e y a n y T y p e z b w N T n L X > < a : K e y > < K e y > C o l u m n s \ L o n g   T e r m   D e b t   ( m i l l i o n s ) < / K e y > < / a : K e y > < a : V a l u e   i : t y p e = " M e a s u r e G r i d N o d e V i e w S t a t e " > < C o l u m n > 1 1 < / C o l u m n > < L a y e d O u t > t r u e < / L a y e d O u t > < / a : V a l u e > < / a : K e y V a l u e O f D i a g r a m O b j e c t K e y a n y T y p e z b w N T n L X > < a : K e y V a l u e O f D i a g r a m O b j e c t K e y a n y T y p e z b w N T n L X > < a : K e y > < K e y > C o l u m n s \ T o t a l   L i a b i l i t i e s   ( m i l l i o n s ) < / K e y > < / a : K e y > < a : V a l u e   i : t y p e = " M e a s u r e G r i d N o d e V i e w S t a t e " > < C o l u m n > 1 2 < / C o l u m n > < L a y e d O u t > t r u e < / L a y e d O u t > < / a : V a l u e > < / a : K e y V a l u e O f D i a g r a m O b j e c t K e y a n y T y p e z b w N T n L X > < a : K e y V a l u e O f D i a g r a m O b j e c t K e y a n y T y p e z b w N T n L X > < a : K e y > < K e y > C o l u m n s \ G r o s s   M a r g i n < / K e y > < / a : K e y > < a : V a l u e   i : t y p e = " M e a s u r e G r i d N o d e V i e w S t a t e " > < C o l u m n > 1 3 < / C o l u m n > < L a y e d O u t > t r u e < / L a y e d O u t > < / a : V a l u e > < / a : K e y V a l u e O f D i a g r a m O b j e c t K e y a n y T y p e z b w N T n L X > < a : K e y V a l u e O f D i a g r a m O b j e c t K e y a n y T y p e z b w N T n L X > < a : K e y > < K e y > C o l u m n s \ P E   r a t i o < / K e y > < / a : K e y > < a : V a l u e   i : t y p e = " M e a s u r e G r i d N o d e V i e w S t a t e " > < C o l u m n > 1 4 < / C o l u m n > < L a y e d O u t > t r u e < / L a y e d O u t > < / a : V a l u e > < / a : K e y V a l u e O f D i a g r a m O b j e c t K e y a n y T y p e z b w N T n L X > < a : K e y V a l u e O f D i a g r a m O b j e c t K e y a n y T y p e z b w N T n L X > < a : K e y > < K e y > C o l u m n s \ E m p l o y e e s < / K e y > < / a : K e y > < a : V a l u e   i : t y p e = " M e a s u r e G r i d N o d e V i e w S t a t e " > < C o l u m n > 1 5 < / 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a : K e y V a l u e O f D i a g r a m O b j e c t K e y a n y T y p e z b w N T n L X > < a : K e y > < K e y > L i n k s \ & l t ; C o l u m n s \ S u m   o f   G r o s s   P r o f i t   ( m i l l i o n s ) & g t ; - & l t ; M e a s u r e s \ G r o s s   P r o f i t   ( m i l l i o n s ) & g t ; < / K e y > < / a : K e y > < a : V a l u e   i : t y p e = " M e a s u r e G r i d V i e w S t a t e I D i a g r a m L i n k " / > < / a : K e y V a l u e O f D i a g r a m O b j e c t K e y a n y T y p e z b w N T n L X > < a : K e y V a l u e O f D i a g r a m O b j e c t K e y a n y T y p e z b w N T n L X > < a : K e y > < K e y > L i n k s \ & l t ; C o l u m n s \ S u m   o f   G r o s s   P r o f i t   ( m i l l i o n s ) & g t ; - & l t ; M e a s u r e s \ G r o s s   P r o f i t   ( m i l l i o n s ) & g t ; \ C O L U M N < / K e y > < / a : K e y > < a : V a l u e   i : t y p e = " M e a s u r e G r i d V i e w S t a t e I D i a g r a m L i n k E n d p o i n t " / > < / a : K e y V a l u e O f D i a g r a m O b j e c t K e y a n y T y p e z b w N T n L X > < a : K e y V a l u e O f D i a g r a m O b j e c t K e y a n y T y p e z b w N T n L X > < a : K e y > < K e y > L i n k s \ & l t ; C o l u m n s \ S u m   o f   G r o s s   P r o f i t   ( m i l l i o n s ) & g t ; - & l t ; M e a s u r e s \ G r o s s   P r o f i t   ( m i l l i o n s ) & g t ; \ M E A S U R E < / K e y > < / a : K e y > < a : V a l u e   i : t y p e = " M e a s u r e G r i d V i e w S t a t e I D i a g r a m L i n k E n d p o i n t " / > < / a : K e y V a l u e O f D i a g r a m O b j e c t K e y a n y T y p e z b w N T n L X > < a : K e y V a l u e O f D i a g r a m O b j e c t K e y a n y T y p e z b w N T n L X > < a : K e y > < K e y > L i n k s \ & l t ; C o l u m n s \ S u m   o f   R e v e n u e   ( m i l l i o n s ) & g t ; - & l t ; M e a s u r e s \ R e v e n u e   ( m i l l i o n s ) & g t ; < / K e y > < / a : K e y > < a : V a l u e   i : t y p e = " M e a s u r e G r i d V i e w S t a t e I D i a g r a m L i n k " / > < / a : K e y V a l u e O f D i a g r a m O b j e c t K e y a n y T y p e z b w N T n L X > < a : K e y V a l u e O f D i a g r a m O b j e c t K e y a n y T y p e z b w N T n L X > < a : K e y > < K e y > L i n k s \ & l t ; C o l u m n s \ S u m   o f   R e v e n u e   ( m i l l i o n s ) & g t ; - & l t ; M e a s u r e s \ R e v e n u e   ( m i l l i o n s ) & g t ; \ C O L U M N < / K e y > < / a : K e y > < a : V a l u e   i : t y p e = " M e a s u r e G r i d V i e w S t a t e I D i a g r a m L i n k E n d p o i n t " / > < / a : K e y V a l u e O f D i a g r a m O b j e c t K e y a n y T y p e z b w N T n L X > < a : K e y V a l u e O f D i a g r a m O b j e c t K e y a n y T y p e z b w N T n L X > < a : K e y > < K e y > L i n k s \ & l t ; C o l u m n s \ S u m   o f   R e v e n u e   ( m i l l i o n s ) & g t ; - & l t ; M e a s u r e s \ R e v e n u e   ( m i l l i o n s ) & g t ; \ M E A S U R E < / K e y > < / a : K e y > < a : V a l u e   i : t y p e = " M e a s u r e G r i d V i e w S t a t e I D i a g r a m L i n k E n d p o i n t " / > < / a : K e y V a l u e O f D i a g r a m O b j e c t K e y a n y T y p e z b w N T n L X > < a : K e y V a l u e O f D i a g r a m O b j e c t K e y a n y T y p e z b w N T n L X > < a : K e y > < K e y > L i n k s \ & l t ; C o l u m n s \ S u m   o f   E m p l o y e e s & g t ; - & l t ; M e a s u r e s \ E m p l o y e e s & g t ; < / K e y > < / a : K e y > < a : V a l u e   i : t y p e = " M e a s u r e G r i d V i e w S t a t e I D i a g r a m L i n k " / > < / a : K e y V a l u e O f D i a g r a m O b j e c t K e y a n y T y p e z b w N T n L X > < a : K e y V a l u e O f D i a g r a m O b j e c t K e y a n y T y p e z b w N T n L X > < a : K e y > < K e y > L i n k s \ & l t ; C o l u m n s \ S u m   o f   E m p l o y e e s & g t ; - & l t ; M e a s u r e s \ E m p l o y e e s & g t ; \ C O L U M N < / K e y > < / a : K e y > < a : V a l u e   i : t y p e = " M e a s u r e G r i d V i e w S t a t e I D i a g r a m L i n k E n d p o i n t " / > < / a : K e y V a l u e O f D i a g r a m O b j e c t K e y a n y T y p e z b w N T n L X > < a : K e y V a l u e O f D i a g r a m O b j e c t K e y a n y T y p e z b w N T n L X > < a : K e y > < K e y > L i n k s \ & l t ; C o l u m n s \ S u m   o f   E m p l o y e e s & g t ; - & l t ; M e a s u r e s \ E m p l o y e e s & g t ; \ M E A S U R E < / K e y > < / a : K e y > < a : V a l u e   i : t y p e = " M e a s u r e G r i d V i e w S t a t e I D i a g r a m L i n k E n d p o i n t " / > < / a : K e y V a l u e O f D i a g r a m O b j e c t K e y a n y T y p e z b w N T n L X > < a : K e y V a l u e O f D i a g r a m O b j e c t K e y a n y T y p e z b w N T n L X > < a : K e y > < K e y > L i n k s \ & l t ; C o l u m n s \ S u m   o f   G r o s s   M a r g i n & g t ; - & l t ; M e a s u r e s \ G r o s s   M a r g i n & g t ; < / K e y > < / a : K e y > < a : V a l u e   i : t y p e = " M e a s u r e G r i d V i e w S t a t e I D i a g r a m L i n k " / > < / a : K e y V a l u e O f D i a g r a m O b j e c t K e y a n y T y p e z b w N T n L X > < a : K e y V a l u e O f D i a g r a m O b j e c t K e y a n y T y p e z b w N T n L X > < a : K e y > < K e y > L i n k s \ & l t ; C o l u m n s \ S u m   o f   G r o s s   M a r g i n & g t ; - & l t ; M e a s u r e s \ G r o s s   M a r g i n & g t ; \ C O L U M N < / K e y > < / a : K e y > < a : V a l u e   i : t y p e = " M e a s u r e G r i d V i e w S t a t e I D i a g r a m L i n k E n d p o i n t " / > < / a : K e y V a l u e O f D i a g r a m O b j e c t K e y a n y T y p e z b w N T n L X > < a : K e y V a l u e O f D i a g r a m O b j e c t K e y a n y T y p e z b w N T n L X > < a : K e y > < K e y > L i n k s \ & l t ; C o l u m n s \ S u m   o f   G r o s s   M a r g i n & g t ; - & l t ; M e a s u r e s \ G r o s s   M a r g i n & g t ; \ M E A S U R E < / K e y > < / a : K e y > < a : V a l u e   i : t y p e = " M e a s u r e G r i d V i e w S t a t e I D i a g r a m L i n k E n d p o i n t " / > < / a : K e y V a l u e O f D i a g r a m O b j e c t K e y a n y T y p e z b w N T n L X > < a : K e y V a l u e O f D i a g r a m O b j e c t K e y a n y T y p e z b w N T n L X > < a : K e y > < K e y > L i n k s \ & l t ; C o l u m n s \ S u m   o f   P E   r a t i o & g t ; - & l t ; M e a s u r e s \ P E   r a t i o & g t ; < / K e y > < / a : K e y > < a : V a l u e   i : t y p e = " M e a s u r e G r i d V i e w S t a t e I D i a g r a m L i n k " / > < / a : K e y V a l u e O f D i a g r a m O b j e c t K e y a n y T y p e z b w N T n L X > < a : K e y V a l u e O f D i a g r a m O b j e c t K e y a n y T y p e z b w N T n L X > < a : K e y > < K e y > L i n k s \ & l t ; C o l u m n s \ S u m   o f   P E   r a t i o & g t ; - & l t ; M e a s u r e s \ P E   r a t i o & g t ; \ C O L U M N < / K e y > < / a : K e y > < a : V a l u e   i : t y p e = " M e a s u r e G r i d V i e w S t a t e I D i a g r a m L i n k E n d p o i n t " / > < / a : K e y V a l u e O f D i a g r a m O b j e c t K e y a n y T y p e z b w N T n L X > < a : K e y V a l u e O f D i a g r a m O b j e c t K e y a n y T y p e z b w N T n L X > < a : K e y > < K e y > L i n k s \ & l t ; C o l u m n s \ S u m   o f   P E   r a t i o & g t ; - & l t ; M e a s u r e s \ P E   r a t i o & g t ; \ M E A S U R E < / K e y > < / a : K e y > < a : V a l u e   i : t y p e = " M e a s u r e G r i d V i e w S t a t e I D i a g r a m L i n k E n d p o i n t " / > < / a : K e y V a l u e O f D i a g r a m O b j e c t K e y a n y T y p e z b w N T n L X > < a : K e y V a l u e O f D i a g r a m O b j e c t K e y a n y T y p e z b w N T n L X > < a : K e y > < K e y > L i n k s \ & l t ; C o l u m n s \ S u m   o f   E P S & g t ; - & l t ; M e a s u r e s \ E P S & g t ; < / K e y > < / a : K e y > < a : V a l u e   i : t y p e = " M e a s u r e G r i d V i e w S t a t e I D i a g r a m L i n k " / > < / a : K e y V a l u e O f D i a g r a m O b j e c t K e y a n y T y p e z b w N T n L X > < a : K e y V a l u e O f D i a g r a m O b j e c t K e y a n y T y p e z b w N T n L X > < a : K e y > < K e y > L i n k s \ & l t ; C o l u m n s \ S u m   o f   E P S & g t ; - & l t ; M e a s u r e s \ E P S & g t ; \ C O L U M N < / K e y > < / a : K e y > < a : V a l u e   i : t y p e = " M e a s u r e G r i d V i e w S t a t e I D i a g r a m L i n k E n d p o i n t " / > < / a : K e y V a l u e O f D i a g r a m O b j e c t K e y a n y T y p e z b w N T n L X > < a : K e y V a l u e O f D i a g r a m O b j e c t K e y a n y T y p e z b w N T n L X > < a : K e y > < K e y > L i n k s \ & l t ; C o l u m n s \ S u m   o f   E P S & g t ; - & l t ; M e a s u r e s \ E P S & g t ; \ M E A S U R E < / K e y > < / a : K e y > < a : V a l u e   i : t y p e = " M e a s u r e G r i d V i e w S t a t e I D i a g r a m L i n k E n d p o i n t " / > < / a : K e y V a l u e O f D i a g r a m O b j e c t K e y a n y T y p e z b w N T n L X > < a : K e y V a l u e O f D i a g r a m O b j e c t K e y a n y T y p e z b w N T n L X > < a : K e y > < K e y > L i n k s \ & l t ; C o l u m n s \ S u m   o f   T o t a l   L i a b i l i t i e s   ( m i l l i o n s ) & g t ; - & l t ; M e a s u r e s \ T o t a l   L i a b i l i t i e s   ( m i l l i o n s ) & g t ; < / K e y > < / a : K e y > < a : V a l u e   i : t y p e = " M e a s u r e G r i d V i e w S t a t e I D i a g r a m L i n k " / > < / a : K e y V a l u e O f D i a g r a m O b j e c t K e y a n y T y p e z b w N T n L X > < a : K e y V a l u e O f D i a g r a m O b j e c t K e y a n y T y p e z b w N T n L X > < a : K e y > < K e y > L i n k s \ & l t ; C o l u m n s \ S u m   o f   T o t a l   L i a b i l i t i e s   ( m i l l i o n s ) & g t ; - & l t ; M e a s u r e s \ T o t a l   L i a b i l i t i e s   ( m i l l i o n s ) & g t ; \ C O L U M N < / K e y > < / a : K e y > < a : V a l u e   i : t y p e = " M e a s u r e G r i d V i e w S t a t e I D i a g r a m L i n k E n d p o i n t " / > < / a : K e y V a l u e O f D i a g r a m O b j e c t K e y a n y T y p e z b w N T n L X > < a : K e y V a l u e O f D i a g r a m O b j e c t K e y a n y T y p e z b w N T n L X > < a : K e y > < K e y > L i n k s \ & l t ; C o l u m n s \ S u m   o f   T o t a l   L i a b i l i t i e s   ( m i l l i o n s ) & g t ; - & l t ; M e a s u r e s \ T o t a l   L i a b i l i t i e s   ( m i l l i o n s ) & g t ; \ M E A S U R E < / K e y > < / a : K e y > < a : V a l u e   i : t y p e = " M e a s u r e G r i d V i e w S t a t e I D i a g r a m L i n k E n d p o i n t " / > < / a : K e y V a l u e O f D i a g r a m O b j e c t K e y a n y T y p e z b w N T n L X > < a : K e y V a l u e O f D i a g r a m O b j e c t K e y a n y T y p e z b w N T n L X > < a : K e y > < K e y > L i n k s \ & l t ; C o l u m n s \ S u m   o f   T o t a l   A s s e t s   ( m i l l i o n s ) & g t ; - & l t ; M e a s u r e s \ T o t a l   A s s e t s   ( m i l l i o n s ) & g t ; < / K e y > < / a : K e y > < a : V a l u e   i : t y p e = " M e a s u r e G r i d V i e w S t a t e I D i a g r a m L i n k " / > < / a : K e y V a l u e O f D i a g r a m O b j e c t K e y a n y T y p e z b w N T n L X > < a : K e y V a l u e O f D i a g r a m O b j e c t K e y a n y T y p e z b w N T n L X > < a : K e y > < K e y > L i n k s \ & l t ; C o l u m n s \ S u m   o f   T o t a l   A s s e t s   ( m i l l i o n s ) & g t ; - & l t ; M e a s u r e s \ T o t a l   A s s e t s   ( m i l l i o n s ) & g t ; \ C O L U M N < / K e y > < / a : K e y > < a : V a l u e   i : t y p e = " M e a s u r e G r i d V i e w S t a t e I D i a g r a m L i n k E n d p o i n t " / > < / a : K e y V a l u e O f D i a g r a m O b j e c t K e y a n y T y p e z b w N T n L X > < a : K e y V a l u e O f D i a g r a m O b j e c t K e y a n y T y p e z b w N T n L X > < a : K e y > < K e y > L i n k s \ & l t ; C o l u m n s \ S u m   o f   T o t a l   A s s e t s   ( m i l l i o n s ) & g t ; - & l t ; M e a s u r e s \ T o t a l   A s s e t s   ( m i l l i o n s ) & g t ; \ M E A S U R E 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d 4 8 5 7 2 9 b - 6 a 6 9 - 4 d 6 8 - 8 5 8 3 - d 0 b 6 7 d e 0 6 4 e b " > < 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i t e m > < M e a s u r e N a m e > T o t a l   G P < / M e a s u r e N a m e > < D i s p l a y N a m e > T o t a l   G P < / D i s p l a y N a m e > < V i s i b l e > F a l s e < / V i s i b l e > < / i t e m > < i t e m > < M e a s u r e N a m e > A v g   G P   p e r   y e a r < / M e a s u r e N a m e > < D i s p l a y N a m e > A v g   G P   p e r   y e a r < / D i s p l a y N a m e > < V i s i b l e > F a l s e < / V i s i b l e > < / i t e m > < / C a l c u l a t e d F i e l d s > < S A H o s t H a s h > 0 < / S A H o s t H a s h > < G e m i n i F i e l d L i s t V i s i b l e > T r u e < / G e m i n i F i e l d L i s t V i s i b l e > < / S e t t i n g s > ] ] > < / C u s t o m C o n t e n t > < / G e m i n i > 
</file>

<file path=customXml/item25.xml>��< ? x m l   v e r s i o n = " 1 . 0 "   e n c o d i n g = " U T F - 1 6 " ? > < G e m i n i   x m l n s = " h t t p : / / g e m i n i / p i v o t c u s t o m i z a t i o n / e c b b f f e f - e 8 b a - 4 d 7 f - b 1 d 4 - 5 4 8 c 6 2 1 0 9 f 7 6 " > < 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i t e m > < M e a s u r e N a m e > T o t a l   G P < / M e a s u r e N a m e > < D i s p l a y N a m e > T o t a l   G P < / D i s p l a y N a m e > < V i s i b l e > F a l s e < / V i s i b l e > < / i t e m > < i t e m > < M e a s u r e N a m e > A v g   G P   p e r   y e a r < / M e a s u r e N a m e > < D i s p l a y N a m e > A v g   G P   p e r   y e a r < / D i s p l a y N a m e > < V i s i b l e > F a l s e < / V i s i b l e > < / i t e m > < / C a l c u l a t e d F i e l d s > < S A H o s t H a s h > 0 < / S A H o s t H a s h > < G e m i n i F i e l d L i s t V i s i b l e > T r u e < / G e m i n i F i e l d L i s t V i s i b l e > < / S e t t i n g s > ] ] > < / C u s t o m C o n t e n t > < / G e m i n i > 
</file>

<file path=customXml/item26.xml>��< ? x m l   v e r s i o n = " 1 . 0 "   e n c o d i n g = " U T F - 1 6 " ? > < G e m i n i   x m l n s = " h t t p : / / g e m i n i / p i v o t c u s t o m i z a t i o n / T a b l e O r d e r " > < C u s t o m C o n t e n t > < ! [ C D A T A [ A p p l e _ 2 0 0 9 _ 2 0 2 4 ] ] > < / C u s t o m C o n t e n t > < / G e m i n i > 
</file>

<file path=customXml/item27.xml>��< ? x m l   v e r s i o n = " 1 . 0 "   e n c o d i n g = " U T F - 1 6 " ? > < G e m i n i   x m l n s = " h t t p : / / g e m i n i / p i v o t c u s t o m i z a t i o n / 0 e 4 c 7 3 2 8 - 5 d 3 0 - 4 2 7 0 - 8 b 8 4 - d a 4 9 c e 5 e 3 0 5 8 " > < 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i t e m > < M e a s u r e N a m e > T o t a l   G P < / M e a s u r e N a m e > < D i s p l a y N a m e > T o t a l   G P < / D i s p l a y N a m e > < V i s i b l e > F a l s e < / V i s i b l e > < / i t e m > < i t e m > < M e a s u r e N a m e > A v g   G P   p e r   y e a r < / M e a s u r e N a m e > < D i s p l a y N a m e > A v g   G P   p e r   y e a r < / D i s p l a y N a m e > < V i s i b l e > F a l s e < / V i s i b l e > < / i t e m > < / C a l c u l a t e d F i e l d s > < S A H o s t H a s h > 0 < / S A H o s t H a s h > < G e m i n i F i e l d L i s t V i s i b l e > T r u e < / G e m i n i F i e l d L i s t V i s i b l e > < / S e t t i n g s > ] ] > < / C u s t o m C o n t e n t > < / G e m i n i > 
</file>

<file path=customXml/item28.xml>��< ? x m l   v e r s i o n = " 1 . 0 "   e n c o d i n g = " U T F - 1 6 " ? > < G e m i n i   x m l n s = " h t t p : / / g e m i n i / p i v o t c u s t o m i z a t i o n / S a n d b o x N o n E m p t y " > < C u s t o m C o n t e n t > < ! [ C D A T A [ 1 ] ] > < / C u s t o m C o n t e n t > < / G e m i n i > 
</file>

<file path=customXml/item3.xml>��< ? x m l   v e r s i o n = " 1 . 0 "   e n c o d i n g = " U T F - 1 6 " ? > < G e m i n i   x m l n s = " h t t p : / / g e m i n i / p i v o t c u s t o m i z a t i o n / e 1 1 4 4 b 2 3 - f 5 3 b - 4 4 0 8 - 8 4 0 f - 1 8 9 6 c f b 2 5 d 0 8 " > < 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C a l c u l a t e d F i e l d s > < S A H o s t H a s h > 0 < / S A H o s t H a s h > < G e m i n i F i e l d L i s t V i s i b l e > T r u e < / G e m i n i F i e l d L i s t V i s i b l e > < / S e t t i n g 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 A p p l e _ 2 0 0 9 _ 2 0 2 4 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 A p p l e _ 2 0 0 9 _ 2 0 2 4 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 C o l u m n s \ E B I T D A   ( m i l l i o n s ) < / K e y > < / a : K e y > < a : V a l u e   i : t y p e = " T a b l e W i d g e t B a s e V i e w S t a t e " / > < / a : K e y V a l u e O f D i a g r a m O b j e c t K e y a n y T y p e z b w N T n L X > < a : K e y V a l u e O f D i a g r a m O b j e c t K e y a n y T y p e z b w N T n L X > < a : K e y > < K e y > C o l u m n s \ R e v e n u e   ( m i l l i o n s ) < / K e y > < / a : K e y > < a : V a l u e   i : t y p e = " T a b l e W i d g e t B a s e V i e w S t a t e " / > < / a : K e y V a l u e O f D i a g r a m O b j e c t K e y a n y T y p e z b w N T n L X > < a : K e y V a l u e O f D i a g r a m O b j e c t K e y a n y T y p e z b w N T n L X > < a : K e y > < K e y > C o l u m n s \ G r o s s   P r o f i t   ( m i l l i o n s ) < / K e y > < / a : K e y > < a : V a l u e   i : t y p e = " T a b l e W i d g e t B a s e V i e w S t a t e " / > < / a : K e y V a l u e O f D i a g r a m O b j e c t K e y a n y T y p e z b w N T n L X > < a : K e y V a l u e O f D i a g r a m O b j e c t K e y a n y T y p e z b w N T n L X > < a : K e y > < K e y > C o l u m n s \ O p   I n c o m e   ( m i l l i o n s ) < / K e y > < / a : K e y > < a : V a l u e   i : t y p e = " T a b l e W i d g e t B a s e V i e w S t a t e " / > < / a : K e y V a l u e O f D i a g r a m O b j e c t K e y a n y T y p e z b w N T n L X > < a : K e y V a l u e O f D i a g r a m O b j e c t K e y a n y T y p e z b w N T n L X > < a : K e y > < K e y > C o l u m n s \ N e t   I n c o m e   ( m i l l i o n s ) < / K e y > < / a : K e y > < a : V a l u e   i : t y p e = " T a b l e W i d g e t B a s e V i e w S t a t e " / > < / a : K e y V a l u e O f D i a g r a m O b j e c t K e y a n y T y p e z b w N T n L X > < a : K e y V a l u e O f D i a g r a m O b j e c t K e y a n y T y p e z b w N T n L X > < a : K e y > < K e y > C o l u m n s \ E P S < / K e y > < / a : K e y > < a : V a l u e   i : t y p e = " T a b l e W i d g e t B a s e V i e w S t a t e " / > < / a : K e y V a l u e O f D i a g r a m O b j e c t K e y a n y T y p e z b w N T n L X > < a : K e y V a l u e O f D i a g r a m O b j e c t K e y a n y T y p e z b w N T n L X > < a : K e y > < K e y > C o l u m n s \ S h a r e s   O u t s t a n d i n g < / K e y > < / a : K e y > < a : V a l u e   i : t y p e = " T a b l e W i d g e t B a s e V i e w S t a t e " / > < / a : K e y V a l u e O f D i a g r a m O b j e c t K e y a n y T y p e z b w N T n L X > < a : K e y V a l u e O f D i a g r a m O b j e c t K e y a n y T y p e z b w N T n L X > < a : K e y > < K e y > C o l u m n s \ Y e a r   C l o s e   P r i c e < / K e y > < / a : K e y > < a : V a l u e   i : t y p e = " T a b l e W i d g e t B a s e V i e w S t a t e " / > < / a : K e y V a l u e O f D i a g r a m O b j e c t K e y a n y T y p e z b w N T n L X > < a : K e y V a l u e O f D i a g r a m O b j e c t K e y a n y T y p e z b w N T n L X > < a : K e y > < K e y > C o l u m n s \ T o t a l   A s s e t s   ( m i l l i o n s ) < / K e y > < / a : K e y > < a : V a l u e   i : t y p e = " T a b l e W i d g e t B a s e V i e w S t a t e " / > < / a : K e y V a l u e O f D i a g r a m O b j e c t K e y a n y T y p e z b w N T n L X > < a : K e y V a l u e O f D i a g r a m O b j e c t K e y a n y T y p e z b w N T n L X > < a : K e y > < K e y > C o l u m n s \ C a s h   o n   H a n d   ( m i l l i o n s ) < / K e y > < / a : K e y > < a : V a l u e   i : t y p e = " T a b l e W i d g e t B a s e V i e w S t a t e " / > < / a : K e y V a l u e O f D i a g r a m O b j e c t K e y a n y T y p e z b w N T n L X > < a : K e y V a l u e O f D i a g r a m O b j e c t K e y a n y T y p e z b w N T n L X > < a : K e y > < K e y > C o l u m n s \ L o n g   T e r m   D e b t   ( m i l l i o n s ) < / K e y > < / a : K e y > < a : V a l u e   i : t y p e = " T a b l e W i d g e t B a s e V i e w S t a t e " / > < / a : K e y V a l u e O f D i a g r a m O b j e c t K e y a n y T y p e z b w N T n L X > < a : K e y V a l u e O f D i a g r a m O b j e c t K e y a n y T y p e z b w N T n L X > < a : K e y > < K e y > C o l u m n s \ T o t a l   L i a b i l i t i e s   ( m i l l i o n s ) < / K e y > < / a : K e y > < a : V a l u e   i : t y p e = " T a b l e W i d g e t B a s e V i e w S t a t e " / > < / a : K e y V a l u e O f D i a g r a m O b j e c t K e y a n y T y p e z b w N T n L X > < a : K e y V a l u e O f D i a g r a m O b j e c t K e y a n y T y p e z b w N T n L X > < a : K e y > < K e y > C o l u m n s \ G r o s s   M a r g i n < / K e y > < / a : K e y > < a : V a l u e   i : t y p e = " T a b l e W i d g e t B a s e V i e w S t a t e " / > < / a : K e y V a l u e O f D i a g r a m O b j e c t K e y a n y T y p e z b w N T n L X > < a : K e y V a l u e O f D i a g r a m O b j e c t K e y a n y T y p e z b w N T n L X > < a : K e y > < K e y > C o l u m n s \ P E   r a t i o < / 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7 0 0 6 0 c 3 4 - 5 6 f a - 4 7 c 6 - b 3 e 7 - 5 b a c 5 e 6 e 2 d 9 9 " > < C u s t o m C o n t e n t > < ! [ C D A T A [ < ? x m l   v e r s i o n = " 1 . 0 "   e n c o d i n g = " u t f - 1 6 " ? > < S e t t i n g s > < C a l c u l a t e d F i e l d s > < i t e m > < M e a s u r e N a m e > T o t a l   R e v e n u e < / M e a s u r e N a m e > < D i s p l a y N a m e > T o t a l   R e v e n u e < / D i s p l a y N a m e > < V i s i b l e > F a l s e < / V i s i b l e > < / i t e m > < i t e m > < M e a s u r e N a m e > T o t a l   Y e a r s < / M e a s u r e N a m e > < D i s p l a y N a m e > T o t a l   Y e a r s < / D i s p l a y N a m e > < V i s i b l e > F a l s e < / V i s i b l e > < / i t e m > < i t e m > < M e a s u r e N a m e > A v   P e r   Y e a r < / M e a s u r e N a m e > < D i s p l a y N a m e > A v   P e r   Y e a r < / D i s p l a y N a m e > < V i s i b l e > F a l s e < / V i s i b l e > < / i t e m > < i t e m > < M e a s u r e N a m e > T o t a l   G P < / M e a s u r e N a m e > < D i s p l a y N a m e > T o t a l   G P < / D i s p l a y N a m e > < V i s i b l e > F a l s e < / V i s i b l e > < / i t e m > < i t e m > < M e a s u r e N a m e > A v g   G P   p e r   y e a r < / M e a s u r e N a m e > < D i s p l a y N a m e > A v g   G P   p e r   y e a r < / D i s p l a y N a m e > < V i s i b l e > F a l s e < / V i s i b l e > < / i t e m > < / C a l c u l a t e d F i e l d s > < S A H o s t H a s h > 0 < / S A H o s t H a s h > < G e m i n i F i e l d L i s t V i s i b l e > T r u e < / G e m i n i F i e l d L i s t V i s i b l e > < / S e t t i n g s > ] ] > < / C u s t o m C o n t e n t > < / G e m i n i > 
</file>

<file path=customXml/item6.xml>��< ? x m l   v e r s i o n = " 1 . 0 "   e n c o d i n g = " U T F - 1 6 " ? > < G e m i n i   x m l n s = " h t t p : / / g e m i n i / p i v o t c u s t o m i z a t i o n / M a n u a l C a l c M o d e " > < 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T a b l e X M L _ A p p l e _ 2 0 0 9 _ 2 0 2 4 " > < C u s t o m C o n t e n t > < ! [ C D A T A [ < T a b l e W i d g e t G r i d S e r i a l i z a t i o n   x m l n s : x s i = " h t t p : / / w w w . w 3 . o r g / 2 0 0 1 / X M L S c h e m a - i n s t a n c e "   x m l n s : x s d = " h t t p : / / w w w . w 3 . o r g / 2 0 0 1 / X M L S c h e m a " > < C o l u m n S u g g e s t e d T y p e   / > < C o l u m n F o r m a t   / > < C o l u m n A c c u r a c y   / > < C o l u m n C u r r e n c y S y m b o l   / > < C o l u m n P o s i t i v e P a t t e r n   / > < C o l u m n N e g a t i v e P a t t e r n   / > < C o l u m n W i d t h s > < i t e m > < k e y > < s t r i n g > y e a r < / s t r i n g > < / k e y > < v a l u e > < i n t > 6 3 < / i n t > < / v a l u e > < / i t e m > < i t e m > < k e y > < s t r i n g > E B I T D A   ( m i l l i o n s ) < / s t r i n g > < / k e y > < v a l u e > < i n t > 1 5 1 < / i n t > < / v a l u e > < / i t e m > < i t e m > < k e y > < s t r i n g > R e v e n u e   ( m i l l i o n s ) < / s t r i n g > < / k e y > < v a l u e > < i n t > 2 0 6 < / i n t > < / v a l u e > < / i t e m > < i t e m > < k e y > < s t r i n g > G r o s s   P r o f i t   ( m i l l i o n s ) < / s t r i n g > < / k e y > < v a l u e > < i n t > 1 8 0 < / i n t > < / v a l u e > < / i t e m > < i t e m > < k e y > < s t r i n g > O p   I n c o m e   ( m i l l i o n s ) < / s t r i n g > < / k e y > < v a l u e > < i n t > 2 2 2 < / i n t > < / v a l u e > < / i t e m > < i t e m > < k e y > < s t r i n g > N e t   I n c o m e   ( m i l l i o n s ) < / s t r i n g > < / k e y > < v a l u e > < i n t > 1 7 5 < / i n t > < / v a l u e > < / i t e m > < i t e m > < k e y > < s t r i n g > E P S < / s t r i n g > < / k e y > < v a l u e > < i n t > 6 5 < / i n t > < / v a l u e > < / i t e m > < i t e m > < k e y > < s t r i n g > S h a r e s   O u t s t a n d i n g < / s t r i n g > < / k e y > < v a l u e > < i n t > 1 6 5 < / i n t > < / v a l u e > < / i t e m > < i t e m > < k e y > < s t r i n g > Y e a r   C l o s e   P r i c e < / s t r i n g > < / k e y > < v a l u e > < i n t > 1 4 6 < / i n t > < / v a l u e > < / i t e m > < i t e m > < k e y > < s t r i n g > T o t a l   A s s e t s   ( m i l l i o n s ) < / s t r i n g > < / k e y > < v a l u e > < i n t > 1 8 1 < / i n t > < / v a l u e > < / i t e m > < i t e m > < k e y > < s t r i n g > C a s h   o n   H a n d   ( m i l l i o n s ) < / s t r i n g > < / k e y > < v a l u e > < i n t > 1 9 4 < / i n t > < / v a l u e > < / i t e m > < i t e m > < k e y > < s t r i n g > L o n g   T e r m   D e b t   ( m i l l i o n s ) < / s t r i n g > < / k e y > < v a l u e > < i n t > 2 0 6 < / i n t > < / v a l u e > < / i t e m > < i t e m > < k e y > < s t r i n g > T o t a l   L i a b i l i t i e s   ( m i l l i o n s ) < / s t r i n g > < / k e y > < v a l u e > < i n t > 1 9 5 < / i n t > < / v a l u e > < / i t e m > < i t e m > < k e y > < s t r i n g > G r o s s   M a r g i n < / s t r i n g > < / k e y > < v a l u e > < i n t > 1 2 6 < / i n t > < / v a l u e > < / i t e m > < i t e m > < k e y > < s t r i n g > P E   r a t i o < / s t r i n g > < / k e y > < v a l u e > < i n t > 8 8 < / i n t > < / v a l u e > < / i t e m > < i t e m > < k e y > < s t r i n g > E m p l o y e e s < / s t r i n g > < / k e y > < v a l u e > < i n t > 1 0 9 < / i n t > < / v a l u e > < / i t e m > < / C o l u m n W i d t h s > < C o l u m n D i s p l a y I n d e x > < i t e m > < k e y > < s t r i n g > y e a r < / s t r i n g > < / k e y > < v a l u e > < i n t > 0 < / i n t > < / v a l u e > < / i t e m > < i t e m > < k e y > < s t r i n g > E B I T D A   ( m i l l i o n s ) < / s t r i n g > < / k e y > < v a l u e > < i n t > 1 < / i n t > < / v a l u e > < / i t e m > < i t e m > < k e y > < s t r i n g > R e v e n u e   ( m i l l i o n s ) < / s t r i n g > < / k e y > < v a l u e > < i n t > 2 < / i n t > < / v a l u e > < / i t e m > < i t e m > < k e y > < s t r i n g > G r o s s   P r o f i t   ( m i l l i o n s ) < / s t r i n g > < / k e y > < v a l u e > < i n t > 3 < / i n t > < / v a l u e > < / i t e m > < i t e m > < k e y > < s t r i n g > O p   I n c o m e   ( m i l l i o n s ) < / s t r i n g > < / k e y > < v a l u e > < i n t > 4 < / i n t > < / v a l u e > < / i t e m > < i t e m > < k e y > < s t r i n g > N e t   I n c o m e   ( m i l l i o n s ) < / s t r i n g > < / k e y > < v a l u e > < i n t > 5 < / i n t > < / v a l u e > < / i t e m > < i t e m > < k e y > < s t r i n g > E P S < / s t r i n g > < / k e y > < v a l u e > < i n t > 6 < / i n t > < / v a l u e > < / i t e m > < i t e m > < k e y > < s t r i n g > S h a r e s   O u t s t a n d i n g < / s t r i n g > < / k e y > < v a l u e > < i n t > 7 < / i n t > < / v a l u e > < / i t e m > < i t e m > < k e y > < s t r i n g > Y e a r   C l o s e   P r i c e < / s t r i n g > < / k e y > < v a l u e > < i n t > 8 < / i n t > < / v a l u e > < / i t e m > < i t e m > < k e y > < s t r i n g > T o t a l   A s s e t s   ( m i l l i o n s ) < / s t r i n g > < / k e y > < v a l u e > < i n t > 9 < / i n t > < / v a l u e > < / i t e m > < i t e m > < k e y > < s t r i n g > C a s h   o n   H a n d   ( m i l l i o n s ) < / s t r i n g > < / k e y > < v a l u e > < i n t > 1 0 < / i n t > < / v a l u e > < / i t e m > < i t e m > < k e y > < s t r i n g > L o n g   T e r m   D e b t   ( m i l l i o n s ) < / s t r i n g > < / k e y > < v a l u e > < i n t > 1 1 < / i n t > < / v a l u e > < / i t e m > < i t e m > < k e y > < s t r i n g > T o t a l   L i a b i l i t i e s   ( m i l l i o n s ) < / s t r i n g > < / k e y > < v a l u e > < i n t > 1 2 < / i n t > < / v a l u e > < / i t e m > < i t e m > < k e y > < s t r i n g > G r o s s   M a r g i n < / s t r i n g > < / k e y > < v a l u e > < i n t > 1 3 < / i n t > < / v a l u e > < / i t e m > < i t e m > < k e y > < s t r i n g > P E   r a t i o < / s t r i n g > < / k e y > < v a l u e > < i n t > 1 4 < / i n t > < / v a l u e > < / i t e m > < i t e m > < k e y > < s t r i n g > E m p l o y e e s < / s t r i n g > < / k e y > < v a l u e > < i n t > 1 5 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6 . 4 4 ] ] > < / C u s t o m C o n t e n t > < / G e m i n i > 
</file>

<file path=customXml/itemProps1.xml><?xml version="1.0" encoding="utf-8"?>
<ds:datastoreItem xmlns:ds="http://schemas.openxmlformats.org/officeDocument/2006/customXml" ds:itemID="{E52E56DA-61F3-44C1-98BA-7EB705B17059}">
  <ds:schemaRefs/>
</ds:datastoreItem>
</file>

<file path=customXml/itemProps10.xml><?xml version="1.0" encoding="utf-8"?>
<ds:datastoreItem xmlns:ds="http://schemas.openxmlformats.org/officeDocument/2006/customXml" ds:itemID="{598DA643-F9A6-4659-A060-84FB3312F126}">
  <ds:schemaRefs/>
</ds:datastoreItem>
</file>

<file path=customXml/itemProps11.xml><?xml version="1.0" encoding="utf-8"?>
<ds:datastoreItem xmlns:ds="http://schemas.openxmlformats.org/officeDocument/2006/customXml" ds:itemID="{83FE49BA-DF09-4000-A26D-156E2733BE77}">
  <ds:schemaRefs/>
</ds:datastoreItem>
</file>

<file path=customXml/itemProps12.xml><?xml version="1.0" encoding="utf-8"?>
<ds:datastoreItem xmlns:ds="http://schemas.openxmlformats.org/officeDocument/2006/customXml" ds:itemID="{E2A668D3-7513-4C41-84EC-3D0F9111B094}">
  <ds:schemaRefs/>
</ds:datastoreItem>
</file>

<file path=customXml/itemProps13.xml><?xml version="1.0" encoding="utf-8"?>
<ds:datastoreItem xmlns:ds="http://schemas.openxmlformats.org/officeDocument/2006/customXml" ds:itemID="{7AB0089D-CA0F-4999-9413-A1C23099DDAB}">
  <ds:schemaRefs/>
</ds:datastoreItem>
</file>

<file path=customXml/itemProps14.xml><?xml version="1.0" encoding="utf-8"?>
<ds:datastoreItem xmlns:ds="http://schemas.openxmlformats.org/officeDocument/2006/customXml" ds:itemID="{ED9CDBA7-5230-45CB-9660-9B0E8EFB401F}">
  <ds:schemaRefs/>
</ds:datastoreItem>
</file>

<file path=customXml/itemProps15.xml><?xml version="1.0" encoding="utf-8"?>
<ds:datastoreItem xmlns:ds="http://schemas.openxmlformats.org/officeDocument/2006/customXml" ds:itemID="{55C1772A-F561-405F-9EDC-6698F0EE65E8}">
  <ds:schemaRefs/>
</ds:datastoreItem>
</file>

<file path=customXml/itemProps16.xml><?xml version="1.0" encoding="utf-8"?>
<ds:datastoreItem xmlns:ds="http://schemas.openxmlformats.org/officeDocument/2006/customXml" ds:itemID="{25101609-F136-46A0-9C0A-87733934699E}">
  <ds:schemaRefs/>
</ds:datastoreItem>
</file>

<file path=customXml/itemProps17.xml><?xml version="1.0" encoding="utf-8"?>
<ds:datastoreItem xmlns:ds="http://schemas.openxmlformats.org/officeDocument/2006/customXml" ds:itemID="{2B2CF98D-1CE2-422B-8710-EFFC899B1D18}">
  <ds:schemaRefs/>
</ds:datastoreItem>
</file>

<file path=customXml/itemProps18.xml><?xml version="1.0" encoding="utf-8"?>
<ds:datastoreItem xmlns:ds="http://schemas.openxmlformats.org/officeDocument/2006/customXml" ds:itemID="{0D4E03CC-9E68-43F9-9D5D-EF8432227339}">
  <ds:schemaRefs>
    <ds:schemaRef ds:uri="http://schemas.microsoft.com/DataMashup"/>
  </ds:schemaRefs>
</ds:datastoreItem>
</file>

<file path=customXml/itemProps19.xml><?xml version="1.0" encoding="utf-8"?>
<ds:datastoreItem xmlns:ds="http://schemas.openxmlformats.org/officeDocument/2006/customXml" ds:itemID="{5CB26D23-6598-41AE-A4D7-5F14EA67B01E}">
  <ds:schemaRefs/>
</ds:datastoreItem>
</file>

<file path=customXml/itemProps2.xml><?xml version="1.0" encoding="utf-8"?>
<ds:datastoreItem xmlns:ds="http://schemas.openxmlformats.org/officeDocument/2006/customXml" ds:itemID="{DD131143-5F56-499B-B88E-60582E3C1CCB}">
  <ds:schemaRefs/>
</ds:datastoreItem>
</file>

<file path=customXml/itemProps20.xml><?xml version="1.0" encoding="utf-8"?>
<ds:datastoreItem xmlns:ds="http://schemas.openxmlformats.org/officeDocument/2006/customXml" ds:itemID="{E981D779-FC90-4602-AE54-E12FB667FBCD}">
  <ds:schemaRefs/>
</ds:datastoreItem>
</file>

<file path=customXml/itemProps21.xml><?xml version="1.0" encoding="utf-8"?>
<ds:datastoreItem xmlns:ds="http://schemas.openxmlformats.org/officeDocument/2006/customXml" ds:itemID="{ADACAE7E-031F-4E0D-94FD-F9059B2DF949}">
  <ds:schemaRefs/>
</ds:datastoreItem>
</file>

<file path=customXml/itemProps22.xml><?xml version="1.0" encoding="utf-8"?>
<ds:datastoreItem xmlns:ds="http://schemas.openxmlformats.org/officeDocument/2006/customXml" ds:itemID="{49BD9506-4DC3-4F26-B5A9-389457457B18}">
  <ds:schemaRefs/>
</ds:datastoreItem>
</file>

<file path=customXml/itemProps23.xml><?xml version="1.0" encoding="utf-8"?>
<ds:datastoreItem xmlns:ds="http://schemas.openxmlformats.org/officeDocument/2006/customXml" ds:itemID="{264A0240-ED97-46DE-B480-FBBF8CF2313A}">
  <ds:schemaRefs/>
</ds:datastoreItem>
</file>

<file path=customXml/itemProps24.xml><?xml version="1.0" encoding="utf-8"?>
<ds:datastoreItem xmlns:ds="http://schemas.openxmlformats.org/officeDocument/2006/customXml" ds:itemID="{0F6250DF-15A7-42FC-BBED-A89C74FE5749}">
  <ds:schemaRefs/>
</ds:datastoreItem>
</file>

<file path=customXml/itemProps25.xml><?xml version="1.0" encoding="utf-8"?>
<ds:datastoreItem xmlns:ds="http://schemas.openxmlformats.org/officeDocument/2006/customXml" ds:itemID="{702D8BFE-79BA-4ECB-8438-B3940B1387B9}">
  <ds:schemaRefs/>
</ds:datastoreItem>
</file>

<file path=customXml/itemProps26.xml><?xml version="1.0" encoding="utf-8"?>
<ds:datastoreItem xmlns:ds="http://schemas.openxmlformats.org/officeDocument/2006/customXml" ds:itemID="{3F619E43-4707-4D4C-B485-5975D9F9148A}">
  <ds:schemaRefs/>
</ds:datastoreItem>
</file>

<file path=customXml/itemProps27.xml><?xml version="1.0" encoding="utf-8"?>
<ds:datastoreItem xmlns:ds="http://schemas.openxmlformats.org/officeDocument/2006/customXml" ds:itemID="{B7D2D0C1-817A-4929-819A-CE9768B6C314}">
  <ds:schemaRefs/>
</ds:datastoreItem>
</file>

<file path=customXml/itemProps28.xml><?xml version="1.0" encoding="utf-8"?>
<ds:datastoreItem xmlns:ds="http://schemas.openxmlformats.org/officeDocument/2006/customXml" ds:itemID="{86E1354E-7615-4D58-AC20-B61A1A3A5458}">
  <ds:schemaRefs/>
</ds:datastoreItem>
</file>

<file path=customXml/itemProps3.xml><?xml version="1.0" encoding="utf-8"?>
<ds:datastoreItem xmlns:ds="http://schemas.openxmlformats.org/officeDocument/2006/customXml" ds:itemID="{FFC1B58C-E307-491D-8C41-F9689FDF6C0A}">
  <ds:schemaRefs/>
</ds:datastoreItem>
</file>

<file path=customXml/itemProps4.xml><?xml version="1.0" encoding="utf-8"?>
<ds:datastoreItem xmlns:ds="http://schemas.openxmlformats.org/officeDocument/2006/customXml" ds:itemID="{C56DF36A-ABF2-401D-BAB5-165D83880041}">
  <ds:schemaRefs/>
</ds:datastoreItem>
</file>

<file path=customXml/itemProps5.xml><?xml version="1.0" encoding="utf-8"?>
<ds:datastoreItem xmlns:ds="http://schemas.openxmlformats.org/officeDocument/2006/customXml" ds:itemID="{97F20D85-61DE-4944-BEAD-2B7C429A8726}">
  <ds:schemaRefs/>
</ds:datastoreItem>
</file>

<file path=customXml/itemProps6.xml><?xml version="1.0" encoding="utf-8"?>
<ds:datastoreItem xmlns:ds="http://schemas.openxmlformats.org/officeDocument/2006/customXml" ds:itemID="{539C35DD-C97C-4AFB-A156-157C4B0A267F}">
  <ds:schemaRefs/>
</ds:datastoreItem>
</file>

<file path=customXml/itemProps7.xml><?xml version="1.0" encoding="utf-8"?>
<ds:datastoreItem xmlns:ds="http://schemas.openxmlformats.org/officeDocument/2006/customXml" ds:itemID="{9472FE10-88B9-4823-A05B-1671211FE4D5}">
  <ds:schemaRefs/>
</ds:datastoreItem>
</file>

<file path=customXml/itemProps8.xml><?xml version="1.0" encoding="utf-8"?>
<ds:datastoreItem xmlns:ds="http://schemas.openxmlformats.org/officeDocument/2006/customXml" ds:itemID="{54E01AFD-ABA5-4934-8EC8-D5DC1DC62F5D}">
  <ds:schemaRefs/>
</ds:datastoreItem>
</file>

<file path=customXml/itemProps9.xml><?xml version="1.0" encoding="utf-8"?>
<ds:datastoreItem xmlns:ds="http://schemas.openxmlformats.org/officeDocument/2006/customXml" ds:itemID="{A9A95F27-52B2-4B51-B0BE-D0209B97197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Apple 2009-2024</vt:lpstr>
      <vt:lpstr>Total GP</vt:lpstr>
      <vt:lpstr>Revenue by years</vt:lpstr>
      <vt:lpstr>Assets &amp; liabilities by years</vt:lpstr>
      <vt:lpstr>Gp in years</vt:lpstr>
      <vt:lpstr>Pe ratio in years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Nobody</dc:creator>
  <cp:lastModifiedBy>Mr Nobody</cp:lastModifiedBy>
  <dcterms:created xsi:type="dcterms:W3CDTF">2015-06-05T18:17:20Z</dcterms:created>
  <dcterms:modified xsi:type="dcterms:W3CDTF">2025-09-14T23:29:12Z</dcterms:modified>
</cp:coreProperties>
</file>