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8800" windowHeight="16215"/>
  </bookViews>
  <sheets>
    <sheet name="best method by collection" sheetId="2" r:id="rId1"/>
    <sheet name="std deviation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" i="2"/>
  <c r="I18"/>
  <c r="I19"/>
  <c r="I20"/>
  <c r="I21"/>
  <c r="I22"/>
  <c r="I16"/>
  <c r="P16"/>
  <c r="O16"/>
  <c r="N16"/>
  <c r="M16"/>
  <c r="L16"/>
  <c r="P12"/>
  <c r="O12"/>
  <c r="N12"/>
  <c r="M12"/>
  <c r="L12"/>
  <c r="P11"/>
  <c r="O11"/>
  <c r="N11"/>
  <c r="M11"/>
  <c r="L11"/>
  <c r="P6"/>
  <c r="O6"/>
  <c r="N6"/>
  <c r="M6"/>
  <c r="L6"/>
  <c r="I5"/>
  <c r="I6"/>
  <c r="I7"/>
  <c r="I8"/>
  <c r="I9"/>
  <c r="I10"/>
  <c r="I4"/>
  <c r="J6" i="4"/>
  <c r="K6"/>
  <c r="L6"/>
  <c r="M6"/>
  <c r="N6"/>
  <c r="J7"/>
  <c r="K7"/>
  <c r="L7"/>
  <c r="M7"/>
  <c r="N7"/>
  <c r="J8"/>
  <c r="K8"/>
  <c r="L8"/>
  <c r="M8"/>
  <c r="N8"/>
  <c r="J9"/>
  <c r="K9"/>
  <c r="L9"/>
  <c r="M9"/>
  <c r="N9"/>
  <c r="J10"/>
  <c r="K10"/>
  <c r="L10"/>
  <c r="M10"/>
  <c r="N10"/>
  <c r="J11"/>
  <c r="K11"/>
  <c r="L11"/>
  <c r="M11"/>
  <c r="N11"/>
  <c r="J17"/>
  <c r="K17"/>
  <c r="L17"/>
  <c r="M17"/>
  <c r="N17"/>
  <c r="J18"/>
  <c r="K18"/>
  <c r="L18"/>
  <c r="M18"/>
  <c r="N18"/>
  <c r="J19"/>
  <c r="K19"/>
  <c r="L19"/>
  <c r="M19"/>
  <c r="N19"/>
  <c r="J20"/>
  <c r="K20"/>
  <c r="L20"/>
  <c r="M20"/>
  <c r="N20"/>
  <c r="J21"/>
  <c r="K21"/>
  <c r="L21"/>
  <c r="M21"/>
  <c r="N21"/>
  <c r="J22"/>
  <c r="K22"/>
  <c r="L22"/>
  <c r="M22"/>
  <c r="N22"/>
  <c r="J23"/>
  <c r="K23"/>
  <c r="L23"/>
  <c r="M23"/>
  <c r="N23"/>
  <c r="K5"/>
  <c r="L5"/>
  <c r="M5"/>
  <c r="N5"/>
  <c r="J5"/>
  <c r="H16" i="2"/>
  <c r="H17"/>
  <c r="H4"/>
  <c r="H5"/>
  <c r="C11"/>
  <c r="D11"/>
  <c r="E11"/>
  <c r="F11"/>
  <c r="G11"/>
  <c r="H7"/>
  <c r="H8"/>
  <c r="H9"/>
  <c r="H10"/>
  <c r="H18"/>
  <c r="H19"/>
  <c r="H20"/>
  <c r="H21"/>
  <c r="H22"/>
  <c r="H6"/>
  <c r="D23"/>
  <c r="E23"/>
  <c r="F23"/>
  <c r="G23"/>
  <c r="C23"/>
  <c r="Q6"/>
  <c r="Q11"/>
  <c r="Q12"/>
  <c r="Q16"/>
</calcChain>
</file>

<file path=xl/sharedStrings.xml><?xml version="1.0" encoding="utf-8"?>
<sst xmlns="http://schemas.openxmlformats.org/spreadsheetml/2006/main" count="106" uniqueCount="27">
  <si>
    <t>Wiki</t>
  </si>
  <si>
    <t>TALN</t>
  </si>
  <si>
    <t>JRC</t>
  </si>
  <si>
    <t>APR</t>
  </si>
  <si>
    <t>Europarl</t>
  </si>
  <si>
    <t>Random</t>
  </si>
  <si>
    <t>Length Model</t>
  </si>
  <si>
    <t>CL-CNG</t>
  </si>
  <si>
    <t>CL-CTS</t>
  </si>
  <si>
    <t>CL-ASA</t>
  </si>
  <si>
    <t>CL-ESA</t>
  </si>
  <si>
    <t>T+MA</t>
  </si>
  <si>
    <t>Chunk-level</t>
  </si>
  <si>
    <t>Sentence-level</t>
  </si>
  <si>
    <t>Average</t>
  </si>
  <si>
    <t>Overall</t>
  </si>
  <si>
    <t>correl. chunk -&gt; sentence</t>
  </si>
  <si>
    <t>wiki</t>
  </si>
  <si>
    <t>taln</t>
  </si>
  <si>
    <t>jrc</t>
  </si>
  <si>
    <t>apr</t>
  </si>
  <si>
    <t>europarl</t>
  </si>
  <si>
    <t>overall</t>
  </si>
  <si>
    <t>correl.ttes meth. sentences TALN vs.</t>
  </si>
  <si>
    <t>correl.ttes meth. chunks TALN vs.</t>
  </si>
  <si>
    <t>correl. ttes meth. chunk -&gt; sentence</t>
  </si>
  <si>
    <t>Overall (pond.)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</si>
</sst>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0.000"/>
    <numFmt numFmtId="167" formatCode="0.0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6" fontId="0" fillId="0" borderId="0" xfId="0" applyNumberFormat="1"/>
    <xf numFmtId="2" fontId="0" fillId="0" borderId="0" xfId="0" applyNumberFormat="1"/>
    <xf numFmtId="10" fontId="0" fillId="0" borderId="0" xfId="85" applyNumberFormat="1" applyFont="1"/>
    <xf numFmtId="167" fontId="0" fillId="0" borderId="0" xfId="85" applyNumberFormat="1" applyFont="1"/>
    <xf numFmtId="2" fontId="1" fillId="0" borderId="0" xfId="0" applyNumberFormat="1" applyFont="1"/>
    <xf numFmtId="166" fontId="0" fillId="0" borderId="0" xfId="0" applyNumberFormat="1" applyFont="1"/>
    <xf numFmtId="166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</cellXfs>
  <cellStyles count="82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24" builtinId="8" hidden="1"/>
    <cellStyle name="Lien hypertexte" xfId="726" builtinId="8" hidden="1"/>
    <cellStyle name="Lien hypertexte" xfId="728" builtinId="8" hidden="1"/>
    <cellStyle name="Lien hypertexte" xfId="730" builtinId="8" hidden="1"/>
    <cellStyle name="Lien hypertexte" xfId="732" builtinId="8" hidden="1"/>
    <cellStyle name="Lien hypertexte" xfId="734" builtinId="8" hidden="1"/>
    <cellStyle name="Lien hypertexte" xfId="736" builtinId="8" hidden="1"/>
    <cellStyle name="Lien hypertexte" xfId="738" builtinId="8" hidden="1"/>
    <cellStyle name="Lien hypertexte" xfId="740" builtinId="8" hidden="1"/>
    <cellStyle name="Lien hypertexte" xfId="742" builtinId="8" hidden="1"/>
    <cellStyle name="Lien hypertexte" xfId="744" builtinId="8" hidden="1"/>
    <cellStyle name="Lien hypertexte" xfId="746" builtinId="8" hidden="1"/>
    <cellStyle name="Lien hypertexte" xfId="748" builtinId="8" hidden="1"/>
    <cellStyle name="Lien hypertexte" xfId="750" builtinId="8" hidden="1"/>
    <cellStyle name="Lien hypertexte" xfId="752" builtinId="8" hidden="1"/>
    <cellStyle name="Lien hypertexte" xfId="754" builtinId="8" hidden="1"/>
    <cellStyle name="Lien hypertexte" xfId="756" builtinId="8" hidden="1"/>
    <cellStyle name="Lien hypertexte" xfId="758" builtinId="8" hidden="1"/>
    <cellStyle name="Lien hypertexte" xfId="760" builtinId="8" hidden="1"/>
    <cellStyle name="Lien hypertexte" xfId="762" builtinId="8" hidden="1"/>
    <cellStyle name="Lien hypertexte" xfId="764" builtinId="8" hidden="1"/>
    <cellStyle name="Lien hypertexte" xfId="766" builtinId="8" hidden="1"/>
    <cellStyle name="Lien hypertexte" xfId="768" builtinId="8" hidden="1"/>
    <cellStyle name="Lien hypertexte" xfId="770" builtinId="8" hidden="1"/>
    <cellStyle name="Lien hypertexte" xfId="772" builtinId="8" hidden="1"/>
    <cellStyle name="Lien hypertexte" xfId="774" builtinId="8" hidden="1"/>
    <cellStyle name="Lien hypertexte" xfId="776" builtinId="8" hidden="1"/>
    <cellStyle name="Lien hypertexte" xfId="778" builtinId="8" hidden="1"/>
    <cellStyle name="Lien hypertexte" xfId="780" builtinId="8" hidden="1"/>
    <cellStyle name="Lien hypertexte" xfId="782" builtinId="8" hidden="1"/>
    <cellStyle name="Lien hypertexte" xfId="784" builtinId="8" hidden="1"/>
    <cellStyle name="Lien hypertexte" xfId="786" builtinId="8" hidden="1"/>
    <cellStyle name="Lien hypertexte" xfId="788" builtinId="8" hidden="1"/>
    <cellStyle name="Lien hypertexte" xfId="790" builtinId="8" hidden="1"/>
    <cellStyle name="Lien hypertexte" xfId="792" builtinId="8" hidden="1"/>
    <cellStyle name="Lien hypertexte" xfId="794" builtinId="8" hidden="1"/>
    <cellStyle name="Lien hypertexte" xfId="796" builtinId="8" hidden="1"/>
    <cellStyle name="Lien hypertexte" xfId="798" builtinId="8" hidden="1"/>
    <cellStyle name="Lien hypertexte" xfId="800" builtinId="8" hidden="1"/>
    <cellStyle name="Lien hypertexte" xfId="802" builtinId="8" hidden="1"/>
    <cellStyle name="Lien hypertexte" xfId="804" builtinId="8" hidden="1"/>
    <cellStyle name="Lien hypertexte" xfId="806" builtinId="8" hidden="1"/>
    <cellStyle name="Lien hypertexte" xfId="808" builtinId="8" hidden="1"/>
    <cellStyle name="Lien hypertexte" xfId="810" builtinId="8" hidden="1"/>
    <cellStyle name="Lien hypertexte" xfId="812" builtinId="8" hidden="1"/>
    <cellStyle name="Lien hypertexte" xfId="814" builtinId="8" hidden="1"/>
    <cellStyle name="Lien hypertexte" xfId="816" builtinId="8" hidden="1"/>
    <cellStyle name="Lien hypertexte" xfId="818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5" builtinId="9" hidden="1"/>
    <cellStyle name="Lien hypertexte visité" xfId="727" builtinId="9" hidden="1"/>
    <cellStyle name="Lien hypertexte visité" xfId="729" builtinId="9" hidden="1"/>
    <cellStyle name="Lien hypertexte visité" xfId="731" builtinId="9" hidden="1"/>
    <cellStyle name="Lien hypertexte visité" xfId="733" builtinId="9" hidden="1"/>
    <cellStyle name="Lien hypertexte visité" xfId="735" builtinId="9" hidden="1"/>
    <cellStyle name="Lien hypertexte visité" xfId="737" builtinId="9" hidden="1"/>
    <cellStyle name="Lien hypertexte visité" xfId="739" builtinId="9" hidden="1"/>
    <cellStyle name="Lien hypertexte visité" xfId="741" builtinId="9" hidden="1"/>
    <cellStyle name="Lien hypertexte visité" xfId="743" builtinId="9" hidden="1"/>
    <cellStyle name="Lien hypertexte visité" xfId="745" builtinId="9" hidden="1"/>
    <cellStyle name="Lien hypertexte visité" xfId="747" builtinId="9" hidden="1"/>
    <cellStyle name="Lien hypertexte visité" xfId="749" builtinId="9" hidden="1"/>
    <cellStyle name="Lien hypertexte visité" xfId="751" builtinId="9" hidden="1"/>
    <cellStyle name="Lien hypertexte visité" xfId="753" builtinId="9" hidden="1"/>
    <cellStyle name="Lien hypertexte visité" xfId="755" builtinId="9" hidden="1"/>
    <cellStyle name="Lien hypertexte visité" xfId="757" builtinId="9" hidden="1"/>
    <cellStyle name="Lien hypertexte visité" xfId="759" builtinId="9" hidden="1"/>
    <cellStyle name="Lien hypertexte visité" xfId="761" builtinId="9" hidden="1"/>
    <cellStyle name="Lien hypertexte visité" xfId="763" builtinId="9" hidden="1"/>
    <cellStyle name="Lien hypertexte visité" xfId="765" builtinId="9" hidden="1"/>
    <cellStyle name="Lien hypertexte visité" xfId="767" builtinId="9" hidden="1"/>
    <cellStyle name="Lien hypertexte visité" xfId="769" builtinId="9" hidden="1"/>
    <cellStyle name="Lien hypertexte visité" xfId="771" builtinId="9" hidden="1"/>
    <cellStyle name="Lien hypertexte visité" xfId="773" builtinId="9" hidden="1"/>
    <cellStyle name="Lien hypertexte visité" xfId="775" builtinId="9" hidden="1"/>
    <cellStyle name="Lien hypertexte visité" xfId="777" builtinId="9" hidden="1"/>
    <cellStyle name="Lien hypertexte visité" xfId="779" builtinId="9" hidden="1"/>
    <cellStyle name="Lien hypertexte visité" xfId="781" builtinId="9" hidden="1"/>
    <cellStyle name="Lien hypertexte visité" xfId="783" builtinId="9" hidden="1"/>
    <cellStyle name="Lien hypertexte visité" xfId="785" builtinId="9" hidden="1"/>
    <cellStyle name="Lien hypertexte visité" xfId="787" builtinId="9" hidden="1"/>
    <cellStyle name="Lien hypertexte visité" xfId="789" builtinId="9" hidden="1"/>
    <cellStyle name="Lien hypertexte visité" xfId="791" builtinId="9" hidden="1"/>
    <cellStyle name="Lien hypertexte visité" xfId="793" builtinId="9" hidden="1"/>
    <cellStyle name="Lien hypertexte visité" xfId="795" builtinId="9" hidden="1"/>
    <cellStyle name="Lien hypertexte visité" xfId="797" builtinId="9" hidden="1"/>
    <cellStyle name="Lien hypertexte visité" xfId="799" builtinId="9" hidden="1"/>
    <cellStyle name="Lien hypertexte visité" xfId="801" builtinId="9" hidden="1"/>
    <cellStyle name="Lien hypertexte visité" xfId="803" builtinId="9" hidden="1"/>
    <cellStyle name="Lien hypertexte visité" xfId="805" builtinId="9" hidden="1"/>
    <cellStyle name="Lien hypertexte visité" xfId="807" builtinId="9" hidden="1"/>
    <cellStyle name="Lien hypertexte visité" xfId="809" builtinId="9" hidden="1"/>
    <cellStyle name="Lien hypertexte visité" xfId="811" builtinId="9" hidden="1"/>
    <cellStyle name="Lien hypertexte visité" xfId="813" builtinId="9" hidden="1"/>
    <cellStyle name="Lien hypertexte visité" xfId="815" builtinId="9" hidden="1"/>
    <cellStyle name="Lien hypertexte visité" xfId="817" builtinId="9" hidden="1"/>
    <cellStyle name="Lien hypertexte visité" xfId="819" builtinId="9" hidden="1"/>
    <cellStyle name="Normal" xfId="0" builtinId="0"/>
    <cellStyle name="Pourcentage" xfId="8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64"/>
  <sheetViews>
    <sheetView tabSelected="1" workbookViewId="0">
      <selection activeCell="I31" sqref="I31"/>
    </sheetView>
  </sheetViews>
  <sheetFormatPr baseColWidth="10" defaultRowHeight="15"/>
  <cols>
    <col min="2" max="2" width="16" customWidth="1"/>
    <col min="3" max="3" width="12" customWidth="1"/>
    <col min="4" max="4" width="11" customWidth="1"/>
    <col min="5" max="5" width="11.42578125" customWidth="1"/>
    <col min="6" max="6" width="10.28515625" customWidth="1"/>
    <col min="7" max="7" width="12" customWidth="1"/>
    <col min="9" max="9" width="13.7109375" customWidth="1"/>
    <col min="10" max="10" width="15.28515625" customWidth="1"/>
    <col min="11" max="11" width="29.28515625" customWidth="1"/>
    <col min="12" max="12" width="8.7109375" customWidth="1"/>
    <col min="13" max="14" width="8.140625" customWidth="1"/>
    <col min="15" max="15" width="8" customWidth="1"/>
    <col min="16" max="16" width="8.28515625" customWidth="1"/>
    <col min="17" max="17" width="9.7109375" customWidth="1"/>
  </cols>
  <sheetData>
    <row r="2" spans="2:18">
      <c r="B2" s="2" t="s">
        <v>12</v>
      </c>
      <c r="C2" s="25">
        <v>132</v>
      </c>
      <c r="D2" s="25">
        <v>272</v>
      </c>
      <c r="E2" s="25">
        <v>10094</v>
      </c>
      <c r="F2" s="25">
        <v>2603</v>
      </c>
      <c r="G2" s="25">
        <v>25603</v>
      </c>
      <c r="I2" s="13"/>
      <c r="J2" s="13"/>
      <c r="L2" s="3"/>
      <c r="M2" s="1"/>
      <c r="N2" s="1"/>
      <c r="O2" s="1"/>
      <c r="P2" s="1"/>
      <c r="Q2" s="1"/>
    </row>
    <row r="3" spans="2:18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10" t="s">
        <v>15</v>
      </c>
      <c r="I3" s="10" t="s">
        <v>26</v>
      </c>
      <c r="J3" s="10"/>
      <c r="L3" s="2"/>
      <c r="M3" s="2"/>
      <c r="N3" s="2"/>
      <c r="O3" s="2"/>
      <c r="P3" s="2"/>
      <c r="Q3" s="2"/>
      <c r="R3" s="10"/>
    </row>
    <row r="4" spans="2:18">
      <c r="B4" s="1" t="s">
        <v>5</v>
      </c>
      <c r="C4" s="14">
        <v>2.1000000000000003E-3</v>
      </c>
      <c r="D4" s="14">
        <v>2.1000000000000003E-3</v>
      </c>
      <c r="E4" s="14">
        <v>2.0000000000000005E-3</v>
      </c>
      <c r="F4" s="14">
        <v>2.1000000000000003E-3</v>
      </c>
      <c r="G4" s="14">
        <v>2.1000000000000003E-3</v>
      </c>
      <c r="H4" s="14">
        <f t="shared" ref="H4:H10" si="0">AVERAGE(C4:G4)</f>
        <v>2.0800000000000007E-3</v>
      </c>
      <c r="I4" s="14">
        <f>((C4*C$2+D4*D$2+E4*E$2+F4*F$2+G4*G$2)/SUM(C$2:G$2))</f>
        <v>2.0739200082678798E-3</v>
      </c>
      <c r="J4" s="14"/>
      <c r="K4" s="19"/>
      <c r="Q4" s="13"/>
      <c r="R4" s="13"/>
    </row>
    <row r="5" spans="2:18">
      <c r="B5" s="1" t="s">
        <v>6</v>
      </c>
      <c r="C5" s="14">
        <v>2.0000000000000005E-3</v>
      </c>
      <c r="D5" s="14">
        <v>2.2000000000000006E-3</v>
      </c>
      <c r="E5" s="14">
        <v>2.0000000000000005E-3</v>
      </c>
      <c r="F5" s="14">
        <v>2.0000000000000005E-3</v>
      </c>
      <c r="G5" s="14">
        <v>2.0000000000000005E-3</v>
      </c>
      <c r="H5" s="14">
        <f t="shared" si="0"/>
        <v>2.0400000000000001E-3</v>
      </c>
      <c r="I5" s="14">
        <f t="shared" ref="I5:I10" si="1">((C5*C$2+D5*D$2+E5*E$2+F5*F$2+G5*G$2)/SUM(C$2:G$2))</f>
        <v>2.0014055394791241E-3</v>
      </c>
      <c r="J5" s="14"/>
      <c r="K5" s="19"/>
      <c r="L5" s="1" t="s">
        <v>7</v>
      </c>
      <c r="M5" s="16" t="s">
        <v>8</v>
      </c>
      <c r="N5" s="16" t="s">
        <v>9</v>
      </c>
      <c r="O5" s="16" t="s">
        <v>10</v>
      </c>
      <c r="P5" s="16" t="s">
        <v>11</v>
      </c>
      <c r="Q5" s="23" t="s">
        <v>14</v>
      </c>
      <c r="R5" s="13"/>
    </row>
    <row r="6" spans="2:18">
      <c r="B6" s="1" t="s">
        <v>7</v>
      </c>
      <c r="C6" s="14">
        <v>0.62909999999999999</v>
      </c>
      <c r="D6" s="14">
        <v>0.40899999999999997</v>
      </c>
      <c r="E6" s="14">
        <v>0.36630000000000001</v>
      </c>
      <c r="F6" s="14">
        <v>0.80299999999999994</v>
      </c>
      <c r="G6" s="14">
        <v>0.53289999999999993</v>
      </c>
      <c r="H6" s="14">
        <f t="shared" si="0"/>
        <v>0.54805999999999988</v>
      </c>
      <c r="I6" s="14">
        <f t="shared" si="1"/>
        <v>0.50707340584952454</v>
      </c>
      <c r="J6" s="14"/>
      <c r="K6" s="20" t="s">
        <v>16</v>
      </c>
      <c r="L6" s="17">
        <f>CORREL(C6:G6,C18:G18)</f>
        <v>0.85606264569660029</v>
      </c>
      <c r="M6" s="17">
        <f>CORREL(C7:G7,C19:G19)</f>
        <v>0.73521068950787383</v>
      </c>
      <c r="N6" s="17">
        <f>CORREL(C8:G8,C20:G20)</f>
        <v>0.68329559583337107</v>
      </c>
      <c r="O6" s="17">
        <f>CORREL(C9:G9,C21:G21)</f>
        <v>0.97457334403337348</v>
      </c>
      <c r="P6" s="17">
        <f>CORREL(C10:G10,C22:G22)</f>
        <v>0.99678494590490796</v>
      </c>
      <c r="Q6" s="17">
        <f>CORREL(C11:G11,C23:G23)</f>
        <v>0.94877735037191113</v>
      </c>
      <c r="R6" s="1"/>
    </row>
    <row r="7" spans="2:18">
      <c r="B7" s="1" t="s">
        <v>8</v>
      </c>
      <c r="C7" s="14">
        <v>0.57630000000000003</v>
      </c>
      <c r="D7" s="14">
        <v>0.36970000000000003</v>
      </c>
      <c r="E7" s="14">
        <v>0.29119999999999996</v>
      </c>
      <c r="F7" s="14">
        <v>0.67790000000000006</v>
      </c>
      <c r="G7" s="14">
        <v>0.43159999999999998</v>
      </c>
      <c r="H7" s="14">
        <f t="shared" si="0"/>
        <v>0.46934000000000003</v>
      </c>
      <c r="I7" s="14">
        <f t="shared" si="1"/>
        <v>0.41160684425382382</v>
      </c>
      <c r="J7" s="14"/>
      <c r="K7" s="19"/>
      <c r="L7" s="1"/>
      <c r="M7" s="13"/>
      <c r="N7" s="13"/>
      <c r="O7" s="13"/>
      <c r="P7" s="13"/>
      <c r="Q7" s="13"/>
      <c r="R7" s="13"/>
    </row>
    <row r="8" spans="2:18">
      <c r="B8" s="1" t="s">
        <v>9</v>
      </c>
      <c r="C8" s="14">
        <v>0.41819999999999996</v>
      </c>
      <c r="D8" s="14">
        <v>0.42409999999999998</v>
      </c>
      <c r="E8" s="14">
        <v>0.42809999999999998</v>
      </c>
      <c r="F8" s="14">
        <v>0.2525</v>
      </c>
      <c r="G8" s="14">
        <v>0.44159999999999994</v>
      </c>
      <c r="H8" s="14">
        <f t="shared" si="0"/>
        <v>0.39289999999999997</v>
      </c>
      <c r="I8" s="14">
        <f t="shared" si="1"/>
        <v>0.4251586735221165</v>
      </c>
      <c r="J8" s="14"/>
      <c r="K8" s="19"/>
      <c r="L8" s="1"/>
      <c r="M8" s="13"/>
      <c r="N8" s="13"/>
      <c r="O8" s="13"/>
      <c r="P8" s="13"/>
      <c r="Q8" s="13"/>
      <c r="R8" s="13"/>
    </row>
    <row r="9" spans="2:18">
      <c r="B9" s="1" t="s">
        <v>10</v>
      </c>
      <c r="C9" s="14">
        <v>0.64890000000000003</v>
      </c>
      <c r="D9" s="14">
        <v>0.23780000000000001</v>
      </c>
      <c r="E9" s="14">
        <v>0.14030000000000001</v>
      </c>
      <c r="F9" s="14">
        <v>0.23139999999999999</v>
      </c>
      <c r="G9" s="14">
        <v>0.1419</v>
      </c>
      <c r="H9" s="14">
        <f t="shared" si="0"/>
        <v>0.28006000000000003</v>
      </c>
      <c r="I9" s="14">
        <f t="shared" si="1"/>
        <v>0.14990503565522945</v>
      </c>
      <c r="J9" s="14"/>
      <c r="K9" s="19"/>
      <c r="L9" s="1"/>
      <c r="M9" s="13"/>
      <c r="N9" s="13"/>
      <c r="O9" s="13"/>
      <c r="P9" s="13"/>
      <c r="Q9" s="13"/>
      <c r="R9" s="13"/>
    </row>
    <row r="10" spans="2:18">
      <c r="B10" s="1" t="s">
        <v>11</v>
      </c>
      <c r="C10" s="14">
        <v>0.58289999999999997</v>
      </c>
      <c r="D10" s="14">
        <v>0.39410000000000001</v>
      </c>
      <c r="E10" s="14">
        <v>0.27230000000000004</v>
      </c>
      <c r="F10" s="14">
        <v>0.73080000000000001</v>
      </c>
      <c r="G10" s="14">
        <v>0.36049999999999999</v>
      </c>
      <c r="H10" s="14">
        <f t="shared" si="0"/>
        <v>0.46812000000000004</v>
      </c>
      <c r="I10" s="14">
        <f t="shared" si="1"/>
        <v>0.3633962406986358</v>
      </c>
      <c r="J10" s="14"/>
      <c r="K10" s="19"/>
      <c r="L10" s="21" t="s">
        <v>17</v>
      </c>
      <c r="M10" s="22" t="s">
        <v>18</v>
      </c>
      <c r="N10" s="22" t="s">
        <v>19</v>
      </c>
      <c r="O10" s="22" t="s">
        <v>20</v>
      </c>
      <c r="P10" s="22" t="s">
        <v>21</v>
      </c>
      <c r="Q10" s="16" t="s">
        <v>22</v>
      </c>
      <c r="R10" s="13"/>
    </row>
    <row r="11" spans="2:18">
      <c r="B11" s="11" t="s">
        <v>14</v>
      </c>
      <c r="C11" s="14">
        <f>AVERAGE(C6:C10)</f>
        <v>0.57108000000000003</v>
      </c>
      <c r="D11" s="14">
        <f>AVERAGE(D6:D10)</f>
        <v>0.36693999999999993</v>
      </c>
      <c r="E11" s="14">
        <f>AVERAGE(E6:E10)</f>
        <v>0.29964000000000002</v>
      </c>
      <c r="F11" s="14">
        <f>AVERAGE(F6:F10)</f>
        <v>0.53912000000000004</v>
      </c>
      <c r="G11" s="14">
        <f>AVERAGE(G6:G10)</f>
        <v>0.38169999999999998</v>
      </c>
      <c r="H11" s="14"/>
      <c r="K11" s="20" t="s">
        <v>24</v>
      </c>
      <c r="L11" s="18">
        <f t="shared" ref="L11:Q11" si="2">CORREL($D6:$D10,C6:C10)</f>
        <v>-0.58852353473458574</v>
      </c>
      <c r="M11" s="18">
        <f t="shared" si="2"/>
        <v>1</v>
      </c>
      <c r="N11" s="18">
        <f t="shared" si="2"/>
        <v>0.920578094701479</v>
      </c>
      <c r="O11" s="18">
        <f t="shared" si="2"/>
        <v>0.48584186195718343</v>
      </c>
      <c r="P11" s="18">
        <f t="shared" si="2"/>
        <v>0.91255889508745247</v>
      </c>
      <c r="Q11" s="18">
        <f t="shared" si="2"/>
        <v>0.77160424954530571</v>
      </c>
      <c r="R11" s="13"/>
    </row>
    <row r="12" spans="2:18">
      <c r="B12" s="1"/>
      <c r="H12" s="7"/>
      <c r="K12" s="20" t="s">
        <v>23</v>
      </c>
      <c r="L12" s="18">
        <f t="shared" ref="L12:Q12" si="3">CORREL($D18:$D22,C18:C22)</f>
        <v>0.1475110464642192</v>
      </c>
      <c r="M12" s="18">
        <f t="shared" si="3"/>
        <v>1</v>
      </c>
      <c r="N12" s="18">
        <f t="shared" si="3"/>
        <v>0.75225140331584905</v>
      </c>
      <c r="O12" s="18">
        <f t="shared" si="3"/>
        <v>0.94597746842320796</v>
      </c>
      <c r="P12" s="18">
        <f t="shared" si="3"/>
        <v>0.9210852104444992</v>
      </c>
      <c r="Q12" s="18">
        <f t="shared" si="3"/>
        <v>0.99228194782547463</v>
      </c>
    </row>
    <row r="13" spans="2:18">
      <c r="K13" s="19"/>
      <c r="L13" s="2"/>
      <c r="M13" s="2"/>
      <c r="N13" s="2"/>
      <c r="O13" s="2"/>
      <c r="P13" s="2"/>
      <c r="Q13" s="2"/>
    </row>
    <row r="14" spans="2:18">
      <c r="B14" s="2" t="s">
        <v>13</v>
      </c>
      <c r="C14" s="24">
        <v>4792</v>
      </c>
      <c r="D14" s="24">
        <v>1304</v>
      </c>
      <c r="E14" s="24">
        <v>149506</v>
      </c>
      <c r="F14" s="24">
        <v>23235</v>
      </c>
      <c r="G14" s="24">
        <v>475834</v>
      </c>
      <c r="H14" s="7"/>
      <c r="K14" s="19"/>
      <c r="L14" s="1"/>
      <c r="M14" s="13"/>
      <c r="N14" s="13"/>
      <c r="O14" s="13"/>
      <c r="P14" s="13"/>
      <c r="Q14" s="13"/>
    </row>
    <row r="15" spans="2:18">
      <c r="B15" s="2"/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10" t="s">
        <v>15</v>
      </c>
      <c r="I15" s="10" t="s">
        <v>26</v>
      </c>
      <c r="J15" s="10"/>
      <c r="K15" s="19"/>
      <c r="L15" s="21" t="s">
        <v>17</v>
      </c>
      <c r="M15" s="22" t="s">
        <v>18</v>
      </c>
      <c r="N15" s="22" t="s">
        <v>19</v>
      </c>
      <c r="O15" s="22" t="s">
        <v>20</v>
      </c>
      <c r="P15" s="22" t="s">
        <v>21</v>
      </c>
      <c r="Q15" s="16" t="s">
        <v>22</v>
      </c>
      <c r="R15" s="10"/>
    </row>
    <row r="16" spans="2:18">
      <c r="B16" s="1" t="s">
        <v>5</v>
      </c>
      <c r="C16" s="14"/>
      <c r="D16" s="14"/>
      <c r="E16" s="14"/>
      <c r="F16" s="14"/>
      <c r="G16" s="14"/>
      <c r="H16" s="14" t="e">
        <f t="shared" ref="H16:H22" si="4">AVERAGE(C16:G16)</f>
        <v>#DIV/0!</v>
      </c>
      <c r="I16" s="14">
        <f>((C16*C$14+D16*D$14+E16*E$14+F16*F$14+G16*G$14)/SUM(C$14:G$14))</f>
        <v>0</v>
      </c>
      <c r="J16" s="14"/>
      <c r="K16" s="20" t="s">
        <v>25</v>
      </c>
      <c r="L16" s="17">
        <f t="shared" ref="L16:Q16" si="5">CORREL(C6:C10,C18:C22)</f>
        <v>0.93287100631014497</v>
      </c>
      <c r="M16" s="17">
        <f t="shared" si="5"/>
        <v>0.709625993596114</v>
      </c>
      <c r="N16" s="17">
        <f t="shared" si="5"/>
        <v>0.91126736063910985</v>
      </c>
      <c r="O16" s="17">
        <f t="shared" si="5"/>
        <v>0.9819925562155154</v>
      </c>
      <c r="P16" s="17">
        <f t="shared" si="5"/>
        <v>0.92147795172698133</v>
      </c>
      <c r="Q16" s="17">
        <f t="shared" si="5"/>
        <v>0.98616170991518548</v>
      </c>
      <c r="R16" s="13"/>
    </row>
    <row r="17" spans="2:18">
      <c r="B17" s="1" t="s">
        <v>6</v>
      </c>
      <c r="C17" s="14"/>
      <c r="D17" s="14"/>
      <c r="E17" s="14"/>
      <c r="F17" s="14"/>
      <c r="G17" s="14"/>
      <c r="H17" s="14" t="e">
        <f t="shared" si="4"/>
        <v>#DIV/0!</v>
      </c>
      <c r="I17" s="14">
        <f t="shared" ref="I17:I22" si="6">((C17*C$14+D17*D$14+E17*E$14+F17*F$14+G17*G$14)/SUM(C$14:G$14))</f>
        <v>0</v>
      </c>
      <c r="J17" s="14"/>
      <c r="K17" s="13"/>
      <c r="R17" s="13"/>
    </row>
    <row r="18" spans="2:18">
      <c r="B18" s="1" t="s">
        <v>7</v>
      </c>
      <c r="C18" s="14">
        <v>0.48249999999999993</v>
      </c>
      <c r="D18" s="14">
        <v>0.48080000000000006</v>
      </c>
      <c r="E18" s="14">
        <v>0.36680000000000001</v>
      </c>
      <c r="F18" s="14">
        <v>0.61099999999999999</v>
      </c>
      <c r="G18" s="14">
        <v>0.52719999999999989</v>
      </c>
      <c r="H18" s="14">
        <f t="shared" si="4"/>
        <v>0.49366000000000004</v>
      </c>
      <c r="I18" s="14">
        <f t="shared" si="6"/>
        <v>0.49312429265997726</v>
      </c>
      <c r="J18" s="14"/>
      <c r="L18" s="1"/>
      <c r="M18" s="13"/>
      <c r="N18" s="13"/>
      <c r="O18" s="13"/>
      <c r="P18" s="13"/>
      <c r="Q18" s="13"/>
      <c r="R18" s="13"/>
    </row>
    <row r="19" spans="2:18">
      <c r="B19" s="1" t="s">
        <v>8</v>
      </c>
      <c r="C19" s="14">
        <v>0.45580000000000009</v>
      </c>
      <c r="D19" s="14">
        <v>0.38170000000000004</v>
      </c>
      <c r="E19" s="14">
        <v>0.27070000000000005</v>
      </c>
      <c r="F19" s="14">
        <v>0.49959999999999993</v>
      </c>
      <c r="G19" s="14">
        <v>0.52229999999999999</v>
      </c>
      <c r="H19" s="14">
        <f t="shared" si="4"/>
        <v>0.42602000000000001</v>
      </c>
      <c r="I19" s="14">
        <f t="shared" si="6"/>
        <v>0.46327011399619045</v>
      </c>
      <c r="J19" s="14"/>
      <c r="L19" s="1"/>
      <c r="M19" s="13"/>
      <c r="N19" s="13"/>
      <c r="O19" s="13"/>
      <c r="P19" s="13"/>
      <c r="Q19" s="13"/>
    </row>
    <row r="20" spans="2:18">
      <c r="B20" s="1" t="s">
        <v>9</v>
      </c>
      <c r="C20" s="14">
        <v>0.32180000000000003</v>
      </c>
      <c r="D20" s="14">
        <v>0.25669999999999998</v>
      </c>
      <c r="E20" s="14">
        <v>0.34809999999999997</v>
      </c>
      <c r="F20" s="14">
        <v>0.24730000000000002</v>
      </c>
      <c r="G20" s="14">
        <v>0.35930000000000001</v>
      </c>
      <c r="H20" s="14">
        <f t="shared" si="4"/>
        <v>0.30663999999999997</v>
      </c>
      <c r="I20" s="14">
        <f t="shared" si="6"/>
        <v>0.3522884207487425</v>
      </c>
      <c r="J20" s="14"/>
      <c r="L20" s="1"/>
      <c r="M20" s="13"/>
      <c r="N20" s="13"/>
      <c r="O20" s="13"/>
      <c r="P20" s="13"/>
      <c r="Q20" s="13"/>
      <c r="R20" s="13"/>
    </row>
    <row r="21" spans="2:18">
      <c r="B21" s="1" t="s">
        <v>10</v>
      </c>
      <c r="C21" s="14">
        <v>0.51140000000000008</v>
      </c>
      <c r="D21" s="14">
        <v>0.14250000000000002</v>
      </c>
      <c r="E21" s="14">
        <v>0.1444</v>
      </c>
      <c r="F21" s="14">
        <v>0.13930000000000001</v>
      </c>
      <c r="G21" s="14">
        <v>0.1391</v>
      </c>
      <c r="H21" s="14">
        <f t="shared" si="4"/>
        <v>0.21534000000000003</v>
      </c>
      <c r="I21" s="14">
        <f t="shared" si="6"/>
        <v>0.14304934860410801</v>
      </c>
      <c r="J21" s="14"/>
      <c r="L21" s="11"/>
      <c r="M21" s="13"/>
      <c r="N21" s="13"/>
      <c r="O21" s="13"/>
      <c r="P21" s="13"/>
      <c r="Q21" s="13"/>
      <c r="R21" s="13"/>
    </row>
    <row r="22" spans="2:18">
      <c r="B22" s="1" t="s">
        <v>11</v>
      </c>
      <c r="C22" s="14">
        <v>0.51790000000000003</v>
      </c>
      <c r="D22" s="14">
        <v>0.37330000000000008</v>
      </c>
      <c r="E22" s="14">
        <v>0.31779999999999997</v>
      </c>
      <c r="F22" s="14">
        <v>0.60690000000000011</v>
      </c>
      <c r="G22" s="14">
        <v>0.37220000000000003</v>
      </c>
      <c r="H22" s="14">
        <f t="shared" si="4"/>
        <v>0.43762000000000001</v>
      </c>
      <c r="I22" s="14">
        <f t="shared" si="6"/>
        <v>0.36917520876898474</v>
      </c>
      <c r="J22" s="14"/>
      <c r="R22" s="13"/>
    </row>
    <row r="23" spans="2:18">
      <c r="B23" s="11" t="s">
        <v>14</v>
      </c>
      <c r="C23" s="14">
        <f>AVERAGE(C18:C22)</f>
        <v>0.45788000000000001</v>
      </c>
      <c r="D23" s="14">
        <f>AVERAGE(D18:D22)</f>
        <v>0.32700000000000007</v>
      </c>
      <c r="E23" s="14">
        <f>AVERAGE(E18:E22)</f>
        <v>0.28955999999999998</v>
      </c>
      <c r="F23" s="14">
        <f>AVERAGE(F18:F22)</f>
        <v>0.42081999999999997</v>
      </c>
      <c r="G23" s="14">
        <f>AVERAGE(G18:G22)</f>
        <v>0.38401999999999997</v>
      </c>
      <c r="H23" s="14"/>
      <c r="L23" s="3"/>
      <c r="R23" s="13"/>
    </row>
    <row r="32" spans="2:18">
      <c r="H32" s="10"/>
    </row>
    <row r="33" spans="8:8">
      <c r="H33" s="14"/>
    </row>
    <row r="34" spans="8:8">
      <c r="H34" s="14"/>
    </row>
    <row r="35" spans="8:8">
      <c r="H35" s="14"/>
    </row>
    <row r="36" spans="8:8">
      <c r="H36" s="14"/>
    </row>
    <row r="37" spans="8:8">
      <c r="H37" s="14"/>
    </row>
    <row r="38" spans="8:8">
      <c r="H38" s="14"/>
    </row>
    <row r="39" spans="8:8">
      <c r="H39" s="14"/>
    </row>
    <row r="40" spans="8:8">
      <c r="H40" s="14"/>
    </row>
    <row r="41" spans="8:8">
      <c r="H41" s="7"/>
    </row>
    <row r="43" spans="8:8">
      <c r="H43" s="7"/>
    </row>
    <row r="44" spans="8:8">
      <c r="H44" s="10"/>
    </row>
    <row r="45" spans="8:8">
      <c r="H45" s="14"/>
    </row>
    <row r="46" spans="8:8">
      <c r="H46" s="14"/>
    </row>
    <row r="47" spans="8:8">
      <c r="H47" s="14"/>
    </row>
    <row r="48" spans="8:8">
      <c r="H48" s="14"/>
    </row>
    <row r="49" spans="2:8">
      <c r="H49" s="14"/>
    </row>
    <row r="50" spans="2:8">
      <c r="H50" s="14"/>
    </row>
    <row r="51" spans="2:8">
      <c r="H51" s="14"/>
    </row>
    <row r="52" spans="2:8">
      <c r="H52" s="14"/>
    </row>
    <row r="55" spans="2:8">
      <c r="H55" s="7"/>
    </row>
    <row r="56" spans="2:8">
      <c r="B56" s="2"/>
      <c r="C56" s="2"/>
      <c r="D56" s="2"/>
      <c r="E56" s="2"/>
      <c r="F56" s="2"/>
      <c r="G56" s="2"/>
      <c r="H56" s="10"/>
    </row>
    <row r="57" spans="2:8">
      <c r="B57" s="1"/>
      <c r="C57" s="14"/>
      <c r="D57" s="14"/>
      <c r="E57" s="14"/>
      <c r="F57" s="14"/>
      <c r="G57" s="14"/>
      <c r="H57" s="14"/>
    </row>
    <row r="58" spans="2:8">
      <c r="B58" s="1"/>
      <c r="C58" s="14"/>
      <c r="D58" s="14"/>
      <c r="E58" s="14"/>
      <c r="F58" s="14"/>
      <c r="G58" s="14"/>
      <c r="H58" s="14"/>
    </row>
    <row r="59" spans="2:8">
      <c r="B59" s="1"/>
      <c r="C59" s="14"/>
      <c r="D59" s="14"/>
      <c r="E59" s="14"/>
      <c r="F59" s="14"/>
      <c r="G59" s="14"/>
      <c r="H59" s="14"/>
    </row>
    <row r="60" spans="2:8">
      <c r="B60" s="1"/>
      <c r="C60" s="14"/>
      <c r="D60" s="14"/>
      <c r="E60" s="14"/>
      <c r="F60" s="14"/>
      <c r="G60" s="14"/>
      <c r="H60" s="14"/>
    </row>
    <row r="61" spans="2:8">
      <c r="B61" s="1"/>
      <c r="C61" s="14"/>
      <c r="D61" s="14"/>
      <c r="E61" s="14"/>
      <c r="F61" s="14"/>
      <c r="G61" s="14"/>
      <c r="H61" s="14"/>
    </row>
    <row r="62" spans="2:8">
      <c r="B62" s="1"/>
      <c r="C62" s="14"/>
      <c r="D62" s="14"/>
      <c r="E62" s="14"/>
      <c r="F62" s="14"/>
      <c r="G62" s="14"/>
      <c r="H62" s="14"/>
    </row>
    <row r="63" spans="2:8">
      <c r="B63" s="1"/>
      <c r="C63" s="14"/>
      <c r="D63" s="14"/>
      <c r="E63" s="14"/>
      <c r="F63" s="14"/>
      <c r="G63" s="14"/>
      <c r="H63" s="14"/>
    </row>
    <row r="64" spans="2:8">
      <c r="B64" s="11"/>
      <c r="C64" s="14"/>
      <c r="D64" s="14"/>
      <c r="E64" s="14"/>
      <c r="F64" s="14"/>
      <c r="G64" s="14"/>
      <c r="H64" s="14"/>
    </row>
  </sheetData>
  <phoneticPr fontId="2" type="noConversion"/>
  <conditionalFormatting sqref="C4:C10">
    <cfRule type="colorScale" priority="106">
      <colorScale>
        <cfvo type="min" val="0"/>
        <cfvo type="max" val="0"/>
        <color rgb="FFFFEF9C"/>
        <color rgb="FFFF7128"/>
      </colorScale>
    </cfRule>
  </conditionalFormatting>
  <conditionalFormatting sqref="D4:D10">
    <cfRule type="colorScale" priority="105">
      <colorScale>
        <cfvo type="min" val="0"/>
        <cfvo type="max" val="0"/>
        <color rgb="FFFFEF9C"/>
        <color rgb="FFFF7128"/>
      </colorScale>
    </cfRule>
  </conditionalFormatting>
  <conditionalFormatting sqref="E4:E10">
    <cfRule type="colorScale" priority="104">
      <colorScale>
        <cfvo type="min" val="0"/>
        <cfvo type="max" val="0"/>
        <color rgb="FFFFEF9C"/>
        <color rgb="FFFF7128"/>
      </colorScale>
    </cfRule>
  </conditionalFormatting>
  <conditionalFormatting sqref="F4:F10">
    <cfRule type="colorScale" priority="103">
      <colorScale>
        <cfvo type="min" val="0"/>
        <cfvo type="max" val="0"/>
        <color rgb="FFFFEF9C"/>
        <color rgb="FFFF7128"/>
      </colorScale>
    </cfRule>
  </conditionalFormatting>
  <conditionalFormatting sqref="G4:G10">
    <cfRule type="colorScale" priority="102">
      <colorScale>
        <cfvo type="min" val="0"/>
        <cfvo type="max" val="0"/>
        <color rgb="FFFFEF9C"/>
        <color rgb="FFFF7128"/>
      </colorScale>
    </cfRule>
  </conditionalFormatting>
  <conditionalFormatting sqref="C16:C22">
    <cfRule type="colorScale" priority="101">
      <colorScale>
        <cfvo type="min" val="0"/>
        <cfvo type="max" val="0"/>
        <color rgb="FFFFEF9C"/>
        <color rgb="FFFF7128"/>
      </colorScale>
    </cfRule>
  </conditionalFormatting>
  <conditionalFormatting sqref="D16:D22">
    <cfRule type="colorScale" priority="100">
      <colorScale>
        <cfvo type="min" val="0"/>
        <cfvo type="max" val="0"/>
        <color rgb="FFFFEF9C"/>
        <color rgb="FFFF7128"/>
      </colorScale>
    </cfRule>
  </conditionalFormatting>
  <conditionalFormatting sqref="E16:E22">
    <cfRule type="colorScale" priority="99">
      <colorScale>
        <cfvo type="min" val="0"/>
        <cfvo type="max" val="0"/>
        <color rgb="FFFFEF9C"/>
        <color rgb="FFFF7128"/>
      </colorScale>
    </cfRule>
  </conditionalFormatting>
  <conditionalFormatting sqref="F16:F22">
    <cfRule type="colorScale" priority="98">
      <colorScale>
        <cfvo type="min" val="0"/>
        <cfvo type="max" val="0"/>
        <color rgb="FFFFEF9C"/>
        <color rgb="FFFF7128"/>
      </colorScale>
    </cfRule>
  </conditionalFormatting>
  <conditionalFormatting sqref="G16:G22">
    <cfRule type="colorScale" priority="97">
      <colorScale>
        <cfvo type="min" val="0"/>
        <cfvo type="max" val="0"/>
        <color rgb="FFFFEF9C"/>
        <color rgb="FFFF7128"/>
      </colorScale>
    </cfRule>
  </conditionalFormatting>
  <conditionalFormatting sqref="C57:C63">
    <cfRule type="colorScale" priority="81">
      <colorScale>
        <cfvo type="min" val="0"/>
        <cfvo type="max" val="0"/>
        <color rgb="FFFFEF9C"/>
        <color rgb="FFFF7128"/>
      </colorScale>
    </cfRule>
  </conditionalFormatting>
  <conditionalFormatting sqref="D57:D63">
    <cfRule type="colorScale" priority="80">
      <colorScale>
        <cfvo type="min" val="0"/>
        <cfvo type="max" val="0"/>
        <color rgb="FFFFEF9C"/>
        <color rgb="FFFF7128"/>
      </colorScale>
    </cfRule>
  </conditionalFormatting>
  <conditionalFormatting sqref="E57:E63">
    <cfRule type="colorScale" priority="79">
      <colorScale>
        <cfvo type="min" val="0"/>
        <cfvo type="max" val="0"/>
        <color rgb="FFFFEF9C"/>
        <color rgb="FFFF7128"/>
      </colorScale>
    </cfRule>
  </conditionalFormatting>
  <conditionalFormatting sqref="F57:F63">
    <cfRule type="colorScale" priority="78">
      <colorScale>
        <cfvo type="min" val="0"/>
        <cfvo type="max" val="0"/>
        <color rgb="FFFFEF9C"/>
        <color rgb="FFFF7128"/>
      </colorScale>
    </cfRule>
  </conditionalFormatting>
  <conditionalFormatting sqref="G57:G63">
    <cfRule type="colorScale" priority="77">
      <colorScale>
        <cfvo type="min" val="0"/>
        <cfvo type="max" val="0"/>
        <color rgb="FFFFEF9C"/>
        <color rgb="FFFF7128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3:T26"/>
  <sheetViews>
    <sheetView zoomScale="85" zoomScaleNormal="85" zoomScalePageLayoutView="85" workbookViewId="0">
      <selection activeCell="E36" sqref="E36"/>
    </sheetView>
  </sheetViews>
  <sheetFormatPr baseColWidth="10" defaultRowHeight="15"/>
  <cols>
    <col min="2" max="2" width="18" customWidth="1"/>
    <col min="3" max="3" width="15.85546875" customWidth="1"/>
    <col min="4" max="5" width="15.140625" customWidth="1"/>
    <col min="6" max="6" width="15.85546875" customWidth="1"/>
    <col min="7" max="7" width="15.42578125" customWidth="1"/>
    <col min="9" max="9" width="13.7109375" customWidth="1"/>
    <col min="15" max="15" width="7.140625" customWidth="1"/>
  </cols>
  <sheetData>
    <row r="3" spans="2:20">
      <c r="B3" s="3" t="s">
        <v>12</v>
      </c>
      <c r="I3" s="3" t="s">
        <v>12</v>
      </c>
    </row>
    <row r="4" spans="2:20" ht="15.75">
      <c r="B4" s="4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J4" s="5" t="s">
        <v>0</v>
      </c>
      <c r="K4" s="5" t="s">
        <v>1</v>
      </c>
      <c r="L4" s="5" t="s">
        <v>2</v>
      </c>
      <c r="M4" s="5" t="s">
        <v>3</v>
      </c>
      <c r="N4" s="5" t="s">
        <v>4</v>
      </c>
      <c r="P4" s="5"/>
      <c r="Q4" s="5"/>
      <c r="R4" s="5"/>
      <c r="S4" s="5"/>
      <c r="T4" s="5"/>
    </row>
    <row r="5" spans="2:20" ht="15.75">
      <c r="B5" s="6" t="s">
        <v>5</v>
      </c>
      <c r="C5" s="8">
        <v>2.9999999999999997E-4</v>
      </c>
      <c r="D5" s="8">
        <v>2.9999999999999997E-4</v>
      </c>
      <c r="E5" s="8">
        <v>4.3368086899420177E-19</v>
      </c>
      <c r="F5" s="8">
        <v>2.9999999999999997E-4</v>
      </c>
      <c r="G5" s="8">
        <v>2.9999999999999997E-4</v>
      </c>
      <c r="I5" s="6" t="s">
        <v>5</v>
      </c>
      <c r="J5" s="15">
        <f>C5*1.96/SQRT(10)</f>
        <v>1.8594192641790069E-4</v>
      </c>
      <c r="K5" s="15">
        <f t="shared" ref="K5:N11" si="0">D5*1.96/SQRT(10)</f>
        <v>1.8594192641790069E-4</v>
      </c>
      <c r="L5" s="15">
        <f t="shared" si="0"/>
        <v>2.6879818743790367E-19</v>
      </c>
      <c r="M5" s="15">
        <f t="shared" si="0"/>
        <v>1.8594192641790069E-4</v>
      </c>
      <c r="N5" s="15">
        <f t="shared" si="0"/>
        <v>1.8594192641790069E-4</v>
      </c>
      <c r="P5" s="12"/>
      <c r="Q5" s="12"/>
      <c r="R5" s="12"/>
      <c r="S5" s="12"/>
      <c r="T5" s="12"/>
    </row>
    <row r="6" spans="2:20" ht="15.75">
      <c r="B6" s="6" t="s">
        <v>6</v>
      </c>
      <c r="C6" s="8">
        <v>4.3368086899420177E-19</v>
      </c>
      <c r="D6" s="8">
        <v>4.0000000000000002E-4</v>
      </c>
      <c r="E6" s="8">
        <v>4.3368086899420177E-19</v>
      </c>
      <c r="F6" s="8">
        <v>4.3368086899420177E-19</v>
      </c>
      <c r="G6" s="8">
        <v>4.3368086899420177E-19</v>
      </c>
      <c r="I6" s="6" t="s">
        <v>6</v>
      </c>
      <c r="J6" s="15">
        <f t="shared" ref="J6:J11" si="1">C6*1.96/SQRT(10)</f>
        <v>2.6879818743790367E-19</v>
      </c>
      <c r="K6" s="15">
        <f t="shared" si="0"/>
        <v>2.4792256855720092E-4</v>
      </c>
      <c r="L6" s="15">
        <f t="shared" si="0"/>
        <v>2.6879818743790367E-19</v>
      </c>
      <c r="M6" s="15">
        <f t="shared" si="0"/>
        <v>2.6879818743790367E-19</v>
      </c>
      <c r="N6" s="15">
        <f t="shared" si="0"/>
        <v>2.6879818743790367E-19</v>
      </c>
      <c r="P6" s="12"/>
      <c r="Q6" s="12"/>
      <c r="R6" s="12"/>
      <c r="S6" s="12"/>
      <c r="T6" s="12"/>
    </row>
    <row r="7" spans="2:20" ht="15.75">
      <c r="B7" s="6" t="s">
        <v>7</v>
      </c>
      <c r="C7" s="8">
        <v>1.3148764200486687E-2</v>
      </c>
      <c r="D7" s="8">
        <v>8.0746516952745293E-3</v>
      </c>
      <c r="E7" s="8">
        <v>1.3319534526401439E-2</v>
      </c>
      <c r="F7" s="8">
        <v>1.1349008767288856E-2</v>
      </c>
      <c r="G7" s="8">
        <v>9.4069123520951429E-3</v>
      </c>
      <c r="I7" s="6" t="s">
        <v>7</v>
      </c>
      <c r="J7" s="15">
        <f t="shared" si="1"/>
        <v>8.1496884848440733E-3</v>
      </c>
      <c r="K7" s="15">
        <f t="shared" si="0"/>
        <v>5.0047209712430459E-3</v>
      </c>
      <c r="L7" s="15">
        <f t="shared" si="0"/>
        <v>8.2555330294294144E-3</v>
      </c>
      <c r="M7" s="15">
        <f t="shared" si="0"/>
        <v>7.0341885104111147E-3</v>
      </c>
      <c r="N7" s="15">
        <f t="shared" si="0"/>
        <v>5.8304646813097201E-3</v>
      </c>
      <c r="P7" s="12"/>
      <c r="Q7" s="12"/>
      <c r="R7" s="12"/>
      <c r="S7" s="12"/>
      <c r="T7" s="12"/>
    </row>
    <row r="8" spans="2:20" ht="15.75">
      <c r="B8" s="6" t="s">
        <v>8</v>
      </c>
      <c r="C8" s="8">
        <v>1.1314150432091642E-2</v>
      </c>
      <c r="D8" s="8">
        <v>6.2297672508690137E-3</v>
      </c>
      <c r="E8" s="8">
        <v>1.3607350954539243E-2</v>
      </c>
      <c r="F8" s="8">
        <v>1.0054352291420859E-2</v>
      </c>
      <c r="G8" s="8">
        <v>1.3872274507087883E-2</v>
      </c>
      <c r="I8" s="6" t="s">
        <v>8</v>
      </c>
      <c r="J8" s="15">
        <f t="shared" si="1"/>
        <v>7.0125830904168114E-3</v>
      </c>
      <c r="K8" s="15">
        <f t="shared" si="0"/>
        <v>3.8612497458724456E-3</v>
      </c>
      <c r="L8" s="15">
        <f t="shared" si="0"/>
        <v>8.4339234997716228E-3</v>
      </c>
      <c r="M8" s="15">
        <f t="shared" si="0"/>
        <v>6.2317521131700958E-3</v>
      </c>
      <c r="N8" s="15">
        <f t="shared" si="0"/>
        <v>8.5981248188195161E-3</v>
      </c>
      <c r="P8" s="12"/>
      <c r="Q8" s="12"/>
      <c r="R8" s="12"/>
      <c r="S8" s="12"/>
      <c r="T8" s="12"/>
    </row>
    <row r="9" spans="2:20" ht="15.75">
      <c r="B9" s="6" t="s">
        <v>9</v>
      </c>
      <c r="C9" s="8">
        <v>1.6191355718407279E-2</v>
      </c>
      <c r="D9" s="8">
        <v>1.33375410027486E-2</v>
      </c>
      <c r="E9" s="8">
        <v>3.0823529973057914E-2</v>
      </c>
      <c r="F9" s="8">
        <v>4.5058295573623508E-2</v>
      </c>
      <c r="G9" s="8">
        <v>2.6138859959837567E-2</v>
      </c>
      <c r="I9" s="6" t="s">
        <v>9</v>
      </c>
      <c r="J9" s="15">
        <f t="shared" si="1"/>
        <v>1.003550624532714E-2</v>
      </c>
      <c r="K9" s="15">
        <f t="shared" si="0"/>
        <v>8.2666935590960458E-3</v>
      </c>
      <c r="L9" s="15">
        <f t="shared" si="0"/>
        <v>1.9104621807300971E-2</v>
      </c>
      <c r="M9" s="15">
        <f t="shared" si="0"/>
        <v>2.7927420933555745E-2</v>
      </c>
      <c r="N9" s="15">
        <f t="shared" si="0"/>
        <v>1.6201033250999759E-2</v>
      </c>
      <c r="P9" s="12"/>
      <c r="Q9" s="12"/>
      <c r="R9" s="12"/>
      <c r="S9" s="12"/>
      <c r="T9" s="12"/>
    </row>
    <row r="10" spans="2:20" ht="15.75">
      <c r="B10" s="6" t="s">
        <v>10</v>
      </c>
      <c r="C10" s="8">
        <v>1.0718675291284842E-2</v>
      </c>
      <c r="D10" s="8">
        <v>9.8974744253268968E-3</v>
      </c>
      <c r="E10" s="8">
        <v>1.608135566424676E-2</v>
      </c>
      <c r="F10" s="8">
        <v>1.2539537471533789E-2</v>
      </c>
      <c r="G10" s="8">
        <v>9.5126231923691774E-3</v>
      </c>
      <c r="I10" s="6" t="s">
        <v>10</v>
      </c>
      <c r="J10" s="15">
        <f t="shared" si="1"/>
        <v>6.6435037743648537E-3</v>
      </c>
      <c r="K10" s="15">
        <f t="shared" si="0"/>
        <v>6.1345182043906253E-3</v>
      </c>
      <c r="L10" s="15">
        <f t="shared" si="0"/>
        <v>9.9673275054048723E-3</v>
      </c>
      <c r="M10" s="15">
        <f t="shared" si="0"/>
        <v>7.7720858461548144E-3</v>
      </c>
      <c r="N10" s="15">
        <f t="shared" si="0"/>
        <v>5.8959849389224172E-3</v>
      </c>
      <c r="P10" s="12"/>
      <c r="Q10" s="12"/>
      <c r="R10" s="12"/>
      <c r="S10" s="12"/>
      <c r="T10" s="12"/>
    </row>
    <row r="11" spans="2:20" ht="15.75">
      <c r="B11" s="6" t="s">
        <v>11</v>
      </c>
      <c r="C11" s="8">
        <v>1.2372954376380779E-2</v>
      </c>
      <c r="D11" s="8">
        <v>9.1372862492098816E-3</v>
      </c>
      <c r="E11" s="8">
        <v>1.1506954418958996E-2</v>
      </c>
      <c r="F11" s="8">
        <v>8.4711274338189549E-3</v>
      </c>
      <c r="G11" s="8">
        <v>1.7625265955440221E-2</v>
      </c>
      <c r="I11" s="6" t="s">
        <v>11</v>
      </c>
      <c r="J11" s="15">
        <f t="shared" si="1"/>
        <v>7.668836574083457E-3</v>
      </c>
      <c r="K11" s="15">
        <f t="shared" si="0"/>
        <v>5.6633486913662658E-3</v>
      </c>
      <c r="L11" s="15">
        <f t="shared" si="0"/>
        <v>7.1320842395473693E-3</v>
      </c>
      <c r="M11" s="15">
        <f t="shared" si="0"/>
        <v>5.2504591799194134E-3</v>
      </c>
      <c r="N11" s="15">
        <f t="shared" si="0"/>
        <v>1.0924253017941319E-2</v>
      </c>
      <c r="P11" s="12"/>
      <c r="Q11" s="12"/>
      <c r="R11" s="12"/>
      <c r="S11" s="12"/>
      <c r="T11" s="12"/>
    </row>
    <row r="12" spans="2:20">
      <c r="J12" s="9"/>
      <c r="K12" s="9"/>
      <c r="L12" s="9"/>
      <c r="M12" s="9"/>
      <c r="N12" s="9"/>
      <c r="P12" s="12"/>
      <c r="Q12" s="12"/>
      <c r="R12" s="12"/>
      <c r="S12" s="12"/>
      <c r="T12" s="12"/>
    </row>
    <row r="13" spans="2:20">
      <c r="J13" s="9"/>
      <c r="K13" s="9"/>
      <c r="L13" s="9"/>
      <c r="M13" s="9"/>
      <c r="N13" s="9"/>
      <c r="P13" s="12"/>
      <c r="Q13" s="12"/>
      <c r="R13" s="12"/>
      <c r="S13" s="12"/>
      <c r="T13" s="12"/>
    </row>
    <row r="14" spans="2:20">
      <c r="J14" s="9"/>
      <c r="K14" s="9"/>
      <c r="L14" s="9"/>
      <c r="M14" s="9"/>
      <c r="N14" s="9"/>
      <c r="P14" s="12"/>
      <c r="Q14" s="12"/>
      <c r="R14" s="12"/>
      <c r="S14" s="12"/>
      <c r="T14" s="12"/>
    </row>
    <row r="15" spans="2:20">
      <c r="B15" s="3" t="s">
        <v>13</v>
      </c>
      <c r="I15" s="3" t="s">
        <v>13</v>
      </c>
      <c r="J15" s="9"/>
      <c r="K15" s="9"/>
      <c r="L15" s="9"/>
      <c r="M15" s="9"/>
      <c r="N15" s="9"/>
      <c r="P15" s="12"/>
      <c r="Q15" s="12"/>
      <c r="R15" s="12"/>
      <c r="S15" s="12"/>
      <c r="T15" s="12"/>
    </row>
    <row r="16" spans="2:20" ht="15.75">
      <c r="B16" s="4"/>
      <c r="C16" s="5" t="s">
        <v>0</v>
      </c>
      <c r="D16" s="5" t="s">
        <v>1</v>
      </c>
      <c r="E16" s="5" t="s">
        <v>2</v>
      </c>
      <c r="F16" s="5" t="s">
        <v>3</v>
      </c>
      <c r="G16" s="5" t="s">
        <v>4</v>
      </c>
      <c r="J16" s="5" t="s">
        <v>0</v>
      </c>
      <c r="K16" s="5" t="s">
        <v>1</v>
      </c>
      <c r="L16" s="5" t="s">
        <v>2</v>
      </c>
      <c r="M16" s="5" t="s">
        <v>3</v>
      </c>
      <c r="N16" s="5" t="s">
        <v>4</v>
      </c>
      <c r="P16" s="5"/>
      <c r="Q16" s="5"/>
      <c r="R16" s="5"/>
      <c r="S16" s="5"/>
      <c r="T16" s="5"/>
    </row>
    <row r="17" spans="2:20" ht="15.75">
      <c r="B17" s="6" t="s">
        <v>5</v>
      </c>
      <c r="C17" s="8"/>
      <c r="D17" s="8"/>
      <c r="E17" s="8"/>
      <c r="F17" s="8"/>
      <c r="G17" s="8"/>
      <c r="I17" s="6" t="s">
        <v>5</v>
      </c>
      <c r="J17" s="15">
        <f>C17*1.96/SQRT(10)</f>
        <v>0</v>
      </c>
      <c r="K17" s="15">
        <f t="shared" ref="K17:N23" si="2">D17*1.96/SQRT(10)</f>
        <v>0</v>
      </c>
      <c r="L17" s="15">
        <f t="shared" si="2"/>
        <v>0</v>
      </c>
      <c r="M17" s="15">
        <f t="shared" si="2"/>
        <v>0</v>
      </c>
      <c r="N17" s="15">
        <f t="shared" si="2"/>
        <v>0</v>
      </c>
      <c r="P17" s="12"/>
      <c r="Q17" s="12"/>
      <c r="R17" s="12"/>
      <c r="S17" s="12"/>
      <c r="T17" s="12"/>
    </row>
    <row r="18" spans="2:20" ht="15.75">
      <c r="B18" s="6" t="s">
        <v>6</v>
      </c>
      <c r="C18" s="8"/>
      <c r="D18" s="8"/>
      <c r="E18" s="8"/>
      <c r="F18" s="8"/>
      <c r="G18" s="8"/>
      <c r="I18" s="6" t="s">
        <v>6</v>
      </c>
      <c r="J18" s="15">
        <f t="shared" ref="J18:J23" si="3">C18*1.96/SQRT(10)</f>
        <v>0</v>
      </c>
      <c r="K18" s="15">
        <f t="shared" si="2"/>
        <v>0</v>
      </c>
      <c r="L18" s="15">
        <f t="shared" si="2"/>
        <v>0</v>
      </c>
      <c r="M18" s="15">
        <f t="shared" si="2"/>
        <v>0</v>
      </c>
      <c r="N18" s="15">
        <f t="shared" si="2"/>
        <v>0</v>
      </c>
      <c r="P18" s="12"/>
      <c r="Q18" s="12"/>
      <c r="R18" s="12"/>
      <c r="S18" s="12"/>
      <c r="T18" s="12"/>
    </row>
    <row r="19" spans="2:20" ht="15.75">
      <c r="B19" s="6" t="s">
        <v>7</v>
      </c>
      <c r="C19" s="8">
        <v>5.6258332716140865E-3</v>
      </c>
      <c r="D19" s="8">
        <v>8.6810137656842708E-3</v>
      </c>
      <c r="E19" s="8">
        <v>1.1178550889985706E-2</v>
      </c>
      <c r="F19" s="8">
        <v>9.3808315196468681E-3</v>
      </c>
      <c r="G19" s="8">
        <v>1.3984276885130684E-2</v>
      </c>
      <c r="I19" s="6" t="s">
        <v>7</v>
      </c>
      <c r="J19" s="15">
        <f t="shared" si="3"/>
        <v>3.4869275874328128E-3</v>
      </c>
      <c r="K19" s="15">
        <f t="shared" si="2"/>
        <v>5.3805480761721586E-3</v>
      </c>
      <c r="L19" s="15">
        <f t="shared" si="2"/>
        <v>6.9285376234816017E-3</v>
      </c>
      <c r="M19" s="15">
        <f t="shared" si="2"/>
        <v>5.8142996138830054E-3</v>
      </c>
      <c r="N19" s="15">
        <f t="shared" si="2"/>
        <v>8.6675446119417309E-3</v>
      </c>
      <c r="P19" s="12"/>
      <c r="Q19" s="12"/>
      <c r="R19" s="12"/>
      <c r="S19" s="12"/>
      <c r="T19" s="12"/>
    </row>
    <row r="20" spans="2:20" ht="15.75">
      <c r="B20" s="6" t="s">
        <v>8</v>
      </c>
      <c r="C20" s="8">
        <v>8.8521183905322896E-3</v>
      </c>
      <c r="D20" s="8">
        <v>1.0354226190305106E-2</v>
      </c>
      <c r="E20" s="8">
        <v>1.154166365824269E-2</v>
      </c>
      <c r="F20" s="8">
        <v>1.4927826365549686E-2</v>
      </c>
      <c r="G20" s="8">
        <v>9.7473073204860095E-3</v>
      </c>
      <c r="I20" s="6" t="s">
        <v>8</v>
      </c>
      <c r="J20" s="15">
        <f t="shared" si="3"/>
        <v>5.4865998213830024E-3</v>
      </c>
      <c r="K20" s="15">
        <f t="shared" si="2"/>
        <v>6.4176158813067071E-3</v>
      </c>
      <c r="L20" s="15">
        <f t="shared" si="2"/>
        <v>7.15359724893707E-3</v>
      </c>
      <c r="M20" s="15">
        <f t="shared" si="2"/>
        <v>9.2523626388074584E-3</v>
      </c>
      <c r="N20" s="15">
        <f t="shared" si="2"/>
        <v>6.0414436685282472E-3</v>
      </c>
      <c r="P20" s="12"/>
      <c r="Q20" s="12"/>
      <c r="R20" s="12"/>
      <c r="S20" s="12"/>
      <c r="T20" s="12"/>
    </row>
    <row r="21" spans="2:20" ht="15.75">
      <c r="B21" s="6" t="s">
        <v>9</v>
      </c>
      <c r="C21" s="8">
        <v>2.5521755425518839E-2</v>
      </c>
      <c r="D21" s="8">
        <v>5.4598534778874837E-3</v>
      </c>
      <c r="E21" s="8">
        <v>6.6700824582609005E-3</v>
      </c>
      <c r="F21" s="8">
        <v>1.4649573372627617E-2</v>
      </c>
      <c r="G21" s="8">
        <v>1.6504847772699997E-2</v>
      </c>
      <c r="I21" s="6" t="s">
        <v>9</v>
      </c>
      <c r="J21" s="15">
        <f t="shared" si="3"/>
        <v>1.5818547897958272E-2</v>
      </c>
      <c r="K21" s="15">
        <f t="shared" si="2"/>
        <v>3.3840522454595791E-3</v>
      </c>
      <c r="L21" s="15">
        <f t="shared" si="2"/>
        <v>4.1341599388509285E-3</v>
      </c>
      <c r="M21" s="15">
        <f t="shared" si="2"/>
        <v>9.0798996470225386E-3</v>
      </c>
      <c r="N21" s="15">
        <f t="shared" si="2"/>
        <v>1.022981063363345E-2</v>
      </c>
      <c r="P21" s="12"/>
      <c r="Q21" s="12"/>
      <c r="R21" s="12"/>
      <c r="S21" s="12"/>
      <c r="T21" s="12"/>
    </row>
    <row r="22" spans="2:20" ht="15.75">
      <c r="B22" s="6" t="s">
        <v>10</v>
      </c>
      <c r="C22" s="8">
        <v>1.4108153670838732E-2</v>
      </c>
      <c r="D22" s="8">
        <v>5.3898051912847408E-3</v>
      </c>
      <c r="E22" s="8">
        <v>5.4990908339470016E-3</v>
      </c>
      <c r="F22" s="8">
        <v>1.1524322105876769E-2</v>
      </c>
      <c r="G22" s="8">
        <v>9.9744674043279087E-3</v>
      </c>
      <c r="I22" s="6" t="s">
        <v>10</v>
      </c>
      <c r="J22" s="15">
        <f t="shared" si="3"/>
        <v>8.7443242391851035E-3</v>
      </c>
      <c r="K22" s="15">
        <f t="shared" si="2"/>
        <v>3.3406358676156215E-3</v>
      </c>
      <c r="L22" s="15">
        <f t="shared" si="2"/>
        <v>3.4083718107037518E-3</v>
      </c>
      <c r="M22" s="15">
        <f t="shared" si="2"/>
        <v>7.1428488434237486E-3</v>
      </c>
      <c r="N22" s="15">
        <f t="shared" si="2"/>
        <v>6.1822389471776294E-3</v>
      </c>
      <c r="P22" s="12"/>
      <c r="Q22" s="12"/>
      <c r="R22" s="12"/>
      <c r="S22" s="12"/>
      <c r="T22" s="12"/>
    </row>
    <row r="23" spans="2:20" ht="15.75">
      <c r="B23" s="6" t="s">
        <v>11</v>
      </c>
      <c r="C23" s="8">
        <v>1.3974619851716909E-2</v>
      </c>
      <c r="D23" s="8">
        <v>6.0340699366182417E-3</v>
      </c>
      <c r="E23" s="8">
        <v>6.2577951388648112E-3</v>
      </c>
      <c r="F23" s="8">
        <v>1.3641480858030052E-2</v>
      </c>
      <c r="G23" s="8">
        <v>7.0964779996840746E-3</v>
      </c>
      <c r="I23" s="6" t="s">
        <v>11</v>
      </c>
      <c r="J23" s="15">
        <f t="shared" si="3"/>
        <v>8.6615591206202665E-3</v>
      </c>
      <c r="K23" s="15">
        <f t="shared" si="2"/>
        <v>3.7399552938504528E-3</v>
      </c>
      <c r="L23" s="15">
        <f t="shared" si="2"/>
        <v>3.8786216108303243E-3</v>
      </c>
      <c r="M23" s="15">
        <f t="shared" si="2"/>
        <v>8.4550774331167491E-3</v>
      </c>
      <c r="N23" s="15">
        <f t="shared" si="2"/>
        <v>4.3984426334783572E-3</v>
      </c>
      <c r="P23" s="12"/>
      <c r="Q23" s="12"/>
      <c r="R23" s="12"/>
      <c r="S23" s="12"/>
      <c r="T23" s="12"/>
    </row>
    <row r="24" spans="2:20">
      <c r="P24" s="12"/>
      <c r="Q24" s="12"/>
      <c r="R24" s="12"/>
      <c r="S24" s="12"/>
      <c r="T24" s="12"/>
    </row>
    <row r="25" spans="2:20">
      <c r="P25" s="12"/>
      <c r="Q25" s="12"/>
      <c r="R25" s="12"/>
      <c r="S25" s="12"/>
      <c r="T25" s="12"/>
    </row>
    <row r="26" spans="2:20">
      <c r="P26" s="12"/>
      <c r="Q26" s="12"/>
      <c r="R26" s="12"/>
      <c r="S26" s="12"/>
      <c r="T26" s="12"/>
    </row>
  </sheetData>
  <conditionalFormatting sqref="C5:C11">
    <cfRule type="colorScale" priority="15">
      <colorScale>
        <cfvo type="min" val="0"/>
        <cfvo type="max" val="0"/>
        <color rgb="FFFEED8B"/>
        <color rgb="FFFF6600"/>
      </colorScale>
    </cfRule>
  </conditionalFormatting>
  <conditionalFormatting sqref="D5:D11">
    <cfRule type="colorScale" priority="14">
      <colorScale>
        <cfvo type="min" val="0"/>
        <cfvo type="max" val="0"/>
        <color rgb="FFFEED8B"/>
        <color rgb="FFFF6600"/>
      </colorScale>
    </cfRule>
  </conditionalFormatting>
  <conditionalFormatting sqref="E5:E11">
    <cfRule type="colorScale" priority="13">
      <colorScale>
        <cfvo type="min" val="0"/>
        <cfvo type="max" val="0"/>
        <color rgb="FFFEED8B"/>
        <color rgb="FFFF6600"/>
      </colorScale>
    </cfRule>
  </conditionalFormatting>
  <conditionalFormatting sqref="F5:F11">
    <cfRule type="colorScale" priority="12">
      <colorScale>
        <cfvo type="min" val="0"/>
        <cfvo type="max" val="0"/>
        <color rgb="FFFEED8B"/>
        <color rgb="FFFF6600"/>
      </colorScale>
    </cfRule>
  </conditionalFormatting>
  <conditionalFormatting sqref="G5:G11">
    <cfRule type="colorScale" priority="11">
      <colorScale>
        <cfvo type="min" val="0"/>
        <cfvo type="max" val="0"/>
        <color rgb="FFFEED8B"/>
        <color rgb="FFFF6600"/>
      </colorScale>
    </cfRule>
  </conditionalFormatting>
  <conditionalFormatting sqref="C17:C23">
    <cfRule type="colorScale" priority="10">
      <colorScale>
        <cfvo type="min" val="0"/>
        <cfvo type="max" val="0"/>
        <color rgb="FFFEED8B"/>
        <color rgb="FFFF6600"/>
      </colorScale>
    </cfRule>
  </conditionalFormatting>
  <conditionalFormatting sqref="D17:D23">
    <cfRule type="colorScale" priority="9">
      <colorScale>
        <cfvo type="min" val="0"/>
        <cfvo type="max" val="0"/>
        <color rgb="FFFEED8B"/>
        <color rgb="FFFF6600"/>
      </colorScale>
    </cfRule>
  </conditionalFormatting>
  <conditionalFormatting sqref="E17:E23">
    <cfRule type="colorScale" priority="8">
      <colorScale>
        <cfvo type="min" val="0"/>
        <cfvo type="max" val="0"/>
        <color rgb="FFFEED8B"/>
        <color rgb="FFFF6600"/>
      </colorScale>
    </cfRule>
  </conditionalFormatting>
  <conditionalFormatting sqref="F17:F23">
    <cfRule type="colorScale" priority="7">
      <colorScale>
        <cfvo type="min" val="0"/>
        <cfvo type="max" val="0"/>
        <color rgb="FFFEED8B"/>
        <color rgb="FFFF6600"/>
      </colorScale>
    </cfRule>
  </conditionalFormatting>
  <conditionalFormatting sqref="G17:G23">
    <cfRule type="colorScale" priority="6">
      <colorScale>
        <cfvo type="min" val="0"/>
        <cfvo type="max" val="0"/>
        <color rgb="FFFEED8B"/>
        <color rgb="FFFF6600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best method by collection</vt:lpstr>
      <vt:lpstr>std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2016-12-13T14:34:21Z</dcterms:modified>
</cp:coreProperties>
</file>