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6215" tabRatio="500"/>
  </bookViews>
  <sheets>
    <sheet name="correlations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/>
  <c r="K7"/>
  <c r="K8"/>
  <c r="K9"/>
  <c r="K10"/>
  <c r="L10"/>
  <c r="L9"/>
  <c r="L8"/>
  <c r="L7"/>
  <c r="M8"/>
  <c r="M9"/>
  <c r="M10"/>
  <c r="N10"/>
  <c r="N9"/>
  <c r="O10"/>
  <c r="Q6"/>
  <c r="E47"/>
  <c r="Q7"/>
  <c r="E48"/>
  <c r="Q8"/>
  <c r="E49"/>
  <c r="Q9"/>
  <c r="E50"/>
  <c r="Q10"/>
  <c r="E51"/>
  <c r="E46"/>
  <c r="N23"/>
  <c r="Q23"/>
  <c r="N22"/>
  <c r="Q22"/>
  <c r="K21"/>
  <c r="L21"/>
  <c r="M21"/>
  <c r="N21"/>
  <c r="O21"/>
  <c r="P21"/>
  <c r="Q21"/>
  <c r="N20"/>
  <c r="Q20"/>
  <c r="N19"/>
  <c r="Q19"/>
  <c r="N18"/>
  <c r="Q18"/>
  <c r="P10"/>
  <c r="O9"/>
  <c r="P9"/>
  <c r="N8"/>
  <c r="O8"/>
  <c r="P8"/>
  <c r="M7"/>
  <c r="N7"/>
  <c r="O7"/>
  <c r="P7"/>
  <c r="L6"/>
  <c r="M6"/>
  <c r="N6"/>
  <c r="O6"/>
  <c r="P6"/>
  <c r="L5"/>
  <c r="M5"/>
  <c r="N5"/>
  <c r="O5"/>
  <c r="P5"/>
  <c r="Q5"/>
  <c r="L23"/>
  <c r="M23"/>
  <c r="O23"/>
  <c r="P23"/>
  <c r="L22"/>
  <c r="M22"/>
  <c r="O22"/>
  <c r="P22"/>
  <c r="L20"/>
  <c r="M20"/>
  <c r="O20"/>
  <c r="P20"/>
  <c r="L19"/>
  <c r="M19"/>
  <c r="O19"/>
  <c r="P19"/>
  <c r="K23"/>
  <c r="K22"/>
  <c r="K20"/>
  <c r="K19"/>
  <c r="L18"/>
  <c r="M18"/>
  <c r="O18"/>
  <c r="P18"/>
  <c r="K18"/>
  <c r="K5"/>
</calcChain>
</file>

<file path=xl/sharedStrings.xml><?xml version="1.0" encoding="utf-8"?>
<sst xmlns="http://schemas.openxmlformats.org/spreadsheetml/2006/main" count="117" uniqueCount="19">
  <si>
    <t>EN-&gt;FR</t>
  </si>
  <si>
    <t>FR-&gt;EN</t>
  </si>
  <si>
    <t>EN-&gt;ES</t>
  </si>
  <si>
    <t>ES-&gt;EN</t>
  </si>
  <si>
    <t>ES-&gt;FR</t>
  </si>
  <si>
    <t>FR-&gt;ES</t>
  </si>
  <si>
    <t>Overall (pond.)</t>
  </si>
  <si>
    <t>CL-CNG</t>
  </si>
  <si>
    <t>CL-CTS</t>
  </si>
  <si>
    <t>CL-ASA</t>
  </si>
  <si>
    <t>CL-ESA</t>
  </si>
  <si>
    <t>T+MA</t>
  </si>
  <si>
    <t>Chunks</t>
  </si>
  <si>
    <t>Sentences</t>
  </si>
  <si>
    <t>Top méth.</t>
  </si>
  <si>
    <t>Overall</t>
  </si>
  <si>
    <t>Best methods ranking on chunks</t>
  </si>
  <si>
    <t>Best methods ranking on sentences</t>
  </si>
  <si>
    <t>Correlation by language pairs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</si>
</sst>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2" borderId="0" xfId="0" applyNumberFormat="1" applyFill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51"/>
  <sheetViews>
    <sheetView tabSelected="1" topLeftCell="A13" zoomScale="85" zoomScaleNormal="85" workbookViewId="0">
      <selection activeCell="I48" sqref="I48"/>
    </sheetView>
  </sheetViews>
  <sheetFormatPr baseColWidth="10" defaultRowHeight="15.75"/>
  <cols>
    <col min="9" max="9" width="24.875" customWidth="1"/>
    <col min="12" max="16" width="11.875" bestFit="1" customWidth="1"/>
  </cols>
  <sheetData>
    <row r="2" spans="2:17">
      <c r="C2" s="13" t="s">
        <v>12</v>
      </c>
      <c r="D2" s="13"/>
      <c r="E2" s="13"/>
      <c r="F2" s="13"/>
      <c r="G2" s="13"/>
      <c r="H2" s="13"/>
      <c r="K2" s="13" t="s">
        <v>12</v>
      </c>
      <c r="L2" s="13"/>
      <c r="M2" s="13"/>
      <c r="N2" s="13"/>
      <c r="O2" s="13"/>
      <c r="P2" s="13"/>
    </row>
    <row r="3" spans="2:17">
      <c r="C3" s="13" t="s">
        <v>6</v>
      </c>
      <c r="D3" s="13"/>
      <c r="E3" s="13"/>
      <c r="F3" s="13"/>
      <c r="G3" s="13"/>
      <c r="H3" s="13"/>
      <c r="K3" s="13" t="s">
        <v>6</v>
      </c>
      <c r="L3" s="13"/>
      <c r="M3" s="13"/>
      <c r="N3" s="13"/>
      <c r="O3" s="13"/>
      <c r="P3" s="13"/>
    </row>
    <row r="4" spans="2:17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/>
      <c r="J4" s="6"/>
      <c r="K4" s="4" t="s">
        <v>0</v>
      </c>
      <c r="L4" s="4" t="s">
        <v>1</v>
      </c>
      <c r="M4" s="4" t="s">
        <v>2</v>
      </c>
      <c r="N4" s="4" t="s">
        <v>3</v>
      </c>
      <c r="O4" s="4" t="s">
        <v>4</v>
      </c>
      <c r="P4" s="4" t="s">
        <v>5</v>
      </c>
      <c r="Q4" s="4" t="s">
        <v>15</v>
      </c>
    </row>
    <row r="5" spans="2:17">
      <c r="B5" s="1" t="s">
        <v>7</v>
      </c>
      <c r="C5" s="3">
        <v>0.50707340584952454</v>
      </c>
      <c r="D5" s="3">
        <v>0.50707340584952454</v>
      </c>
      <c r="E5" s="3">
        <v>0.4375</v>
      </c>
      <c r="F5" s="3">
        <v>0.43746505956062276</v>
      </c>
      <c r="G5" s="3">
        <v>0.47947226548326793</v>
      </c>
      <c r="H5" s="3">
        <v>0.47947226548326793</v>
      </c>
      <c r="J5" s="2" t="s">
        <v>0</v>
      </c>
      <c r="K5" s="10">
        <f>CORREL($C$5:$C$9,C5:C9)</f>
        <v>1</v>
      </c>
      <c r="L5" s="10">
        <f t="shared" ref="L5:P5" si="0">CORREL($C$5:$C$9,D5:D9)</f>
        <v>0.99067359609408334</v>
      </c>
      <c r="M5" s="12">
        <f t="shared" si="0"/>
        <v>0.99842157153505873</v>
      </c>
      <c r="N5" s="10">
        <f t="shared" si="0"/>
        <v>0.9946141131148698</v>
      </c>
      <c r="O5" s="10">
        <f t="shared" si="0"/>
        <v>0.95740265669080382</v>
      </c>
      <c r="P5" s="11">
        <f t="shared" si="0"/>
        <v>0.93968089286114453</v>
      </c>
      <c r="Q5" s="5">
        <f>AVERAGE(K5:P5)</f>
        <v>0.98013213838265989</v>
      </c>
    </row>
    <row r="6" spans="2:17">
      <c r="B6" s="1" t="s">
        <v>8</v>
      </c>
      <c r="C6" s="3">
        <v>0.42499903885903262</v>
      </c>
      <c r="D6" s="3">
        <v>0.41160684425382382</v>
      </c>
      <c r="E6" s="3">
        <v>0.378</v>
      </c>
      <c r="F6" s="3">
        <v>0.38806934577428814</v>
      </c>
      <c r="G6" s="3">
        <v>0.42034085796421888</v>
      </c>
      <c r="H6" s="3">
        <v>0.41686801194563061</v>
      </c>
      <c r="J6" s="2" t="s">
        <v>1</v>
      </c>
      <c r="K6" s="5">
        <f>CORREL($D$5:$D$9,C5:C9)</f>
        <v>0.99067359609408334</v>
      </c>
      <c r="L6" s="10">
        <f t="shared" ref="L6:P6" si="1">CORREL($D$5:$D$9,D5:D9)</f>
        <v>1</v>
      </c>
      <c r="M6" s="10">
        <f t="shared" si="1"/>
        <v>0.98981594155744024</v>
      </c>
      <c r="N6" s="10">
        <f t="shared" si="1"/>
        <v>0.99401090921070889</v>
      </c>
      <c r="O6" s="10">
        <f t="shared" si="1"/>
        <v>0.97954399216439847</v>
      </c>
      <c r="P6" s="10">
        <f t="shared" si="1"/>
        <v>0.97057527030717672</v>
      </c>
      <c r="Q6" s="5">
        <f t="shared" ref="Q6:Q10" si="2">AVERAGE(K6:P6)</f>
        <v>0.98743661822230122</v>
      </c>
    </row>
    <row r="7" spans="2:17">
      <c r="B7" s="1" t="s">
        <v>9</v>
      </c>
      <c r="C7" s="3">
        <v>0.47382099266225725</v>
      </c>
      <c r="D7" s="7">
        <v>0.4251586735221165</v>
      </c>
      <c r="E7" s="3">
        <v>0.4083</v>
      </c>
      <c r="F7" s="3">
        <v>0.39411049234988843</v>
      </c>
      <c r="G7" s="3">
        <v>0.37363489352200729</v>
      </c>
      <c r="H7" s="3">
        <v>0.35402913282536491</v>
      </c>
      <c r="J7" s="2" t="s">
        <v>2</v>
      </c>
      <c r="K7" s="5">
        <f>CORREL($E$5:$E$9,C5:C9)</f>
        <v>0.99842157153505873</v>
      </c>
      <c r="L7" s="5">
        <f t="shared" ref="L7:P7" si="3">CORREL($E$5:$E$9,D5:D9)</f>
        <v>0.98981594155744024</v>
      </c>
      <c r="M7" s="10">
        <f t="shared" si="3"/>
        <v>1</v>
      </c>
      <c r="N7" s="10">
        <f t="shared" si="3"/>
        <v>0.99626160059821145</v>
      </c>
      <c r="O7" s="10">
        <f t="shared" si="3"/>
        <v>0.96667362781029376</v>
      </c>
      <c r="P7" s="10">
        <f t="shared" si="3"/>
        <v>0.94931482793102762</v>
      </c>
      <c r="Q7" s="5">
        <f t="shared" si="2"/>
        <v>0.98341459490533867</v>
      </c>
    </row>
    <row r="8" spans="2:17">
      <c r="B8" s="1" t="s">
        <v>10</v>
      </c>
      <c r="C8" s="3">
        <v>0.14990503565522945</v>
      </c>
      <c r="D8" s="3">
        <v>0.14990503565522945</v>
      </c>
      <c r="E8" s="3">
        <v>0.14760000000000001</v>
      </c>
      <c r="F8" s="3">
        <v>0.14763468229852916</v>
      </c>
      <c r="G8" s="3">
        <v>0.15203948756593821</v>
      </c>
      <c r="H8" s="3">
        <v>0.15203948756593821</v>
      </c>
      <c r="J8" s="2" t="s">
        <v>3</v>
      </c>
      <c r="K8" s="5">
        <f>CORREL($F$5:$F$9,C5:C9)</f>
        <v>0.9946141131148698</v>
      </c>
      <c r="L8" s="5">
        <f t="shared" ref="L8:P8" si="4">CORREL($F$5:$F$9,D5:D9)</f>
        <v>0.99401090921070889</v>
      </c>
      <c r="M8" s="5">
        <f t="shared" si="4"/>
        <v>0.99626160059821145</v>
      </c>
      <c r="N8" s="10">
        <f t="shared" si="4"/>
        <v>1.0000000000000002</v>
      </c>
      <c r="O8" s="10">
        <f t="shared" si="4"/>
        <v>0.97839880597647311</v>
      </c>
      <c r="P8" s="10">
        <f t="shared" si="4"/>
        <v>0.96535330992263702</v>
      </c>
      <c r="Q8" s="5">
        <f t="shared" si="2"/>
        <v>0.98810645647048345</v>
      </c>
    </row>
    <row r="9" spans="2:17">
      <c r="B9" s="1" t="s">
        <v>11</v>
      </c>
      <c r="C9" s="3">
        <v>0.37296713776353863</v>
      </c>
      <c r="D9" s="3">
        <v>0.3633962406986358</v>
      </c>
      <c r="E9" s="3">
        <v>0.31769999999999998</v>
      </c>
      <c r="F9" s="3">
        <v>0.32791126408346555</v>
      </c>
      <c r="G9" s="3">
        <v>0.31580844567249994</v>
      </c>
      <c r="H9" s="3">
        <v>0.31398600016746214</v>
      </c>
      <c r="J9" s="2" t="s">
        <v>4</v>
      </c>
      <c r="K9" s="5">
        <f>CORREL($G$5:$G$9,C5:C9)</f>
        <v>0.95740265669080382</v>
      </c>
      <c r="L9" s="5">
        <f t="shared" ref="L9:P9" si="5">CORREL($G$5:$G$9,D5:D9)</f>
        <v>0.97954399216439847</v>
      </c>
      <c r="M9" s="5">
        <f t="shared" si="5"/>
        <v>0.96667362781029376</v>
      </c>
      <c r="N9" s="5">
        <f t="shared" si="5"/>
        <v>0.97839880597647311</v>
      </c>
      <c r="O9" s="10">
        <f t="shared" si="5"/>
        <v>1</v>
      </c>
      <c r="P9" s="12">
        <f t="shared" si="5"/>
        <v>0.99781765313232285</v>
      </c>
      <c r="Q9" s="5">
        <f t="shared" si="2"/>
        <v>0.97997278929571541</v>
      </c>
    </row>
    <row r="10" spans="2:17">
      <c r="J10" s="2" t="s">
        <v>5</v>
      </c>
      <c r="K10" s="5">
        <f>CORREL($H$5:$H$9,C5:C9)</f>
        <v>0.93968089286114453</v>
      </c>
      <c r="L10" s="5">
        <f t="shared" ref="L10:P10" si="6">CORREL($H$5:$H$9,D5:D9)</f>
        <v>0.97057527030717672</v>
      </c>
      <c r="M10" s="5">
        <f t="shared" si="6"/>
        <v>0.94931482793102762</v>
      </c>
      <c r="N10" s="5">
        <f t="shared" si="6"/>
        <v>0.96535330992263702</v>
      </c>
      <c r="O10" s="5">
        <f t="shared" si="6"/>
        <v>0.99781765313232285</v>
      </c>
      <c r="P10" s="10">
        <f t="shared" si="6"/>
        <v>1</v>
      </c>
      <c r="Q10" s="5">
        <f t="shared" si="2"/>
        <v>0.97045699235905147</v>
      </c>
    </row>
    <row r="15" spans="2:17">
      <c r="C15" s="13" t="s">
        <v>13</v>
      </c>
      <c r="D15" s="13"/>
      <c r="E15" s="13"/>
      <c r="F15" s="13"/>
      <c r="G15" s="13"/>
      <c r="H15" s="13"/>
      <c r="K15" s="13" t="s">
        <v>13</v>
      </c>
      <c r="L15" s="13"/>
      <c r="M15" s="13"/>
      <c r="N15" s="13"/>
      <c r="O15" s="13"/>
      <c r="P15" s="13"/>
    </row>
    <row r="16" spans="2:17">
      <c r="C16" s="13" t="s">
        <v>6</v>
      </c>
      <c r="D16" s="13"/>
      <c r="E16" s="13"/>
      <c r="F16" s="13"/>
      <c r="G16" s="13"/>
      <c r="H16" s="13"/>
      <c r="K16" s="13" t="s">
        <v>6</v>
      </c>
      <c r="L16" s="13"/>
      <c r="M16" s="13"/>
      <c r="N16" s="13"/>
      <c r="O16" s="13"/>
      <c r="P16" s="13"/>
    </row>
    <row r="17" spans="2:17">
      <c r="C17" s="4" t="s">
        <v>0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  <c r="I17" s="6"/>
      <c r="J17" s="6"/>
      <c r="K17" s="4" t="s">
        <v>0</v>
      </c>
      <c r="L17" s="4" t="s">
        <v>1</v>
      </c>
      <c r="M17" s="4" t="s">
        <v>2</v>
      </c>
      <c r="N17" s="4" t="s">
        <v>3</v>
      </c>
      <c r="O17" s="4" t="s">
        <v>4</v>
      </c>
      <c r="P17" s="4" t="s">
        <v>5</v>
      </c>
      <c r="Q17" s="4" t="s">
        <v>15</v>
      </c>
    </row>
    <row r="18" spans="2:17">
      <c r="B18" s="1" t="s">
        <v>7</v>
      </c>
      <c r="C18" s="3">
        <v>0.49312429265997726</v>
      </c>
      <c r="D18" s="3">
        <v>0.49312429265997726</v>
      </c>
      <c r="E18" s="3">
        <v>0.38191947993975872</v>
      </c>
      <c r="F18" s="3">
        <v>0.38191947993975872</v>
      </c>
      <c r="G18" s="3">
        <v>0.45771794576374469</v>
      </c>
      <c r="H18" s="3">
        <v>0.45771794576374469</v>
      </c>
      <c r="J18" s="2" t="s">
        <v>0</v>
      </c>
      <c r="K18" s="10">
        <f>CORREL($C$18:$C$22,C18:C22)</f>
        <v>0.99999999999999989</v>
      </c>
      <c r="L18" s="10">
        <f t="shared" ref="L18:P18" si="7">CORREL($C$18:$C$22,D18:D22)</f>
        <v>0.99957834778534804</v>
      </c>
      <c r="M18" s="10">
        <f t="shared" si="7"/>
        <v>0.92875141055929111</v>
      </c>
      <c r="N18" s="10">
        <f t="shared" si="7"/>
        <v>0.92207222770754727</v>
      </c>
      <c r="O18" s="10">
        <f t="shared" si="7"/>
        <v>0.99083294410579881</v>
      </c>
      <c r="P18" s="10">
        <f t="shared" si="7"/>
        <v>0.98209383798779448</v>
      </c>
      <c r="Q18" s="5">
        <f>AVERAGE(K18:P18)</f>
        <v>0.97055479469096329</v>
      </c>
    </row>
    <row r="19" spans="2:17">
      <c r="B19" s="1" t="s">
        <v>8</v>
      </c>
      <c r="C19" s="3">
        <v>0.47339213650826145</v>
      </c>
      <c r="D19" s="3">
        <v>0.46327011399619045</v>
      </c>
      <c r="E19" s="3">
        <v>0.31712656940741946</v>
      </c>
      <c r="F19" s="3">
        <v>0.32040449639762547</v>
      </c>
      <c r="G19" s="3">
        <v>0.46447554639345412</v>
      </c>
      <c r="H19" s="3">
        <v>0.45751797305961289</v>
      </c>
      <c r="J19" s="2" t="s">
        <v>1</v>
      </c>
      <c r="K19" s="5">
        <f>CORREL($D$18:$D$22,C18:C22)</f>
        <v>0.99957834778534804</v>
      </c>
      <c r="L19" s="10">
        <f t="shared" ref="L19:P19" si="8">CORREL($D$18:$D$22,D18:D22)</f>
        <v>0.99999999999999989</v>
      </c>
      <c r="M19" s="10">
        <f t="shared" si="8"/>
        <v>0.93056397499876486</v>
      </c>
      <c r="N19" s="10">
        <f t="shared" si="8"/>
        <v>0.92380897642262993</v>
      </c>
      <c r="O19" s="10">
        <f t="shared" si="8"/>
        <v>0.9888143332416901</v>
      </c>
      <c r="P19" s="10">
        <f t="shared" si="8"/>
        <v>0.98128665374828239</v>
      </c>
      <c r="Q19" s="5">
        <f t="shared" ref="Q19:Q23" si="9">AVERAGE(K19:P19)</f>
        <v>0.97067538103278583</v>
      </c>
    </row>
    <row r="20" spans="2:17">
      <c r="B20" s="1" t="s">
        <v>9</v>
      </c>
      <c r="C20" s="3">
        <v>0.35759924038181012</v>
      </c>
      <c r="D20" s="3">
        <v>0.3522884207487425</v>
      </c>
      <c r="E20" s="3">
        <v>0.26935405383606659</v>
      </c>
      <c r="F20" s="3">
        <v>0.25310332133237101</v>
      </c>
      <c r="G20" s="3">
        <v>0.30977493953647806</v>
      </c>
      <c r="H20" s="3">
        <v>0.28427220518875407</v>
      </c>
      <c r="J20" s="2" t="s">
        <v>2</v>
      </c>
      <c r="K20" s="5">
        <f>CORREL($E$18:$E$22,C18:C22)</f>
        <v>0.92875141055929111</v>
      </c>
      <c r="L20" s="5">
        <f t="shared" ref="L20:P20" si="10">CORREL($E$18:$E$22,D18:D22)</f>
        <v>0.93056397499876486</v>
      </c>
      <c r="M20" s="10">
        <f t="shared" si="10"/>
        <v>1.0000000000000002</v>
      </c>
      <c r="N20" s="12">
        <f t="shared" si="10"/>
        <v>0.9968286649860707</v>
      </c>
      <c r="O20" s="10">
        <f t="shared" si="10"/>
        <v>0.92466979938607896</v>
      </c>
      <c r="P20" s="11">
        <f t="shared" si="10"/>
        <v>0.91323609309220743</v>
      </c>
      <c r="Q20" s="5">
        <f t="shared" si="9"/>
        <v>0.94900832383706879</v>
      </c>
    </row>
    <row r="21" spans="2:17">
      <c r="B21" s="1" t="s">
        <v>10</v>
      </c>
      <c r="C21" s="3">
        <v>0.14304934860410801</v>
      </c>
      <c r="D21" s="3">
        <v>0.14304934860410801</v>
      </c>
      <c r="E21" s="3">
        <v>0.13366492228577306</v>
      </c>
      <c r="F21" s="3">
        <v>0.13366492228577306</v>
      </c>
      <c r="G21" s="3">
        <v>0.13833416585731242</v>
      </c>
      <c r="H21" s="3">
        <v>0.13833416585731242</v>
      </c>
      <c r="J21" s="2" t="s">
        <v>3</v>
      </c>
      <c r="K21" s="5">
        <f>CORREL($F$18:$F$22,C18:C22)</f>
        <v>0.92207222770754727</v>
      </c>
      <c r="L21" s="5">
        <f t="shared" ref="L21:P21" si="11">CORREL($F$18:$F$22,D18:D22)</f>
        <v>0.92380897642262993</v>
      </c>
      <c r="M21" s="5">
        <f t="shared" si="11"/>
        <v>0.9968286649860707</v>
      </c>
      <c r="N21" s="10">
        <f t="shared" si="11"/>
        <v>1.0000000000000002</v>
      </c>
      <c r="O21" s="10">
        <f t="shared" si="11"/>
        <v>0.92795095609534373</v>
      </c>
      <c r="P21" s="10">
        <f t="shared" si="11"/>
        <v>0.92156748167489611</v>
      </c>
      <c r="Q21" s="5">
        <f t="shared" si="9"/>
        <v>0.94870471781441446</v>
      </c>
    </row>
    <row r="22" spans="2:17">
      <c r="B22" s="1" t="s">
        <v>11</v>
      </c>
      <c r="C22" s="3">
        <v>0.37595104930568185</v>
      </c>
      <c r="D22" s="3">
        <v>0.36917520876898474</v>
      </c>
      <c r="E22" s="3">
        <v>0.35051766978302312</v>
      </c>
      <c r="F22" s="3">
        <v>0.3526393681625456</v>
      </c>
      <c r="G22" s="3">
        <v>0.3672984152526772</v>
      </c>
      <c r="H22" s="3">
        <v>0.35251832981026199</v>
      </c>
      <c r="J22" s="2" t="s">
        <v>4</v>
      </c>
      <c r="K22" s="5">
        <f>CORREL($G$18:$G$22,C18:C22)</f>
        <v>0.99083294410579881</v>
      </c>
      <c r="L22" s="5">
        <f t="shared" ref="L22:P22" si="12">CORREL($G$18:$G$22,D18:D22)</f>
        <v>0.9888143332416901</v>
      </c>
      <c r="M22" s="5">
        <f t="shared" si="12"/>
        <v>0.92466979938607896</v>
      </c>
      <c r="N22" s="5">
        <f t="shared" si="12"/>
        <v>0.92795095609534373</v>
      </c>
      <c r="O22" s="10">
        <f t="shared" si="12"/>
        <v>0.99999999999999989</v>
      </c>
      <c r="P22" s="12">
        <f t="shared" si="12"/>
        <v>0.9967071816705112</v>
      </c>
      <c r="Q22" s="5">
        <f t="shared" si="9"/>
        <v>0.97149586908323704</v>
      </c>
    </row>
    <row r="23" spans="2:17">
      <c r="J23" s="2" t="s">
        <v>5</v>
      </c>
      <c r="K23" s="5">
        <f>CORREL($H$18:$H$22,C18:C22)</f>
        <v>0.98209383798779448</v>
      </c>
      <c r="L23" s="5">
        <f t="shared" ref="L23:P23" si="13">CORREL($H$18:$H$22,D18:D22)</f>
        <v>0.98128665374828239</v>
      </c>
      <c r="M23" s="5">
        <f t="shared" si="13"/>
        <v>0.91323609309220743</v>
      </c>
      <c r="N23" s="5">
        <f t="shared" si="13"/>
        <v>0.92156748167489611</v>
      </c>
      <c r="O23" s="5">
        <f t="shared" si="13"/>
        <v>0.9967071816705112</v>
      </c>
      <c r="P23" s="10">
        <f t="shared" si="13"/>
        <v>1</v>
      </c>
      <c r="Q23" s="5">
        <f t="shared" si="9"/>
        <v>0.96581520802894849</v>
      </c>
    </row>
    <row r="25" spans="2:17" ht="15.75" customHeight="1"/>
    <row r="27" spans="2:17">
      <c r="C27" s="13" t="s">
        <v>16</v>
      </c>
      <c r="D27" s="13"/>
      <c r="E27" s="13"/>
      <c r="F27" s="13"/>
      <c r="G27" s="13"/>
      <c r="H27" s="13"/>
    </row>
    <row r="28" spans="2:17">
      <c r="C28" s="13" t="s">
        <v>6</v>
      </c>
      <c r="D28" s="13"/>
      <c r="E28" s="13"/>
      <c r="F28" s="13"/>
      <c r="G28" s="13"/>
      <c r="H28" s="13"/>
    </row>
    <row r="29" spans="2:17">
      <c r="B29" s="4" t="s">
        <v>14</v>
      </c>
      <c r="C29" s="8" t="s">
        <v>0</v>
      </c>
      <c r="D29" s="8" t="s">
        <v>1</v>
      </c>
      <c r="E29" s="8" t="s">
        <v>2</v>
      </c>
      <c r="F29" s="8" t="s">
        <v>3</v>
      </c>
      <c r="G29" s="8" t="s">
        <v>4</v>
      </c>
      <c r="H29" s="8" t="s">
        <v>5</v>
      </c>
    </row>
    <row r="30" spans="2:17">
      <c r="B30" s="4">
        <v>1</v>
      </c>
      <c r="C30" s="9" t="s">
        <v>7</v>
      </c>
      <c r="D30" s="9" t="s">
        <v>7</v>
      </c>
      <c r="E30" s="9" t="s">
        <v>7</v>
      </c>
      <c r="F30" s="9" t="s">
        <v>7</v>
      </c>
      <c r="G30" s="9" t="s">
        <v>7</v>
      </c>
      <c r="H30" s="9" t="s">
        <v>7</v>
      </c>
    </row>
    <row r="31" spans="2:17">
      <c r="B31" s="4">
        <v>2</v>
      </c>
      <c r="C31" s="9" t="s">
        <v>9</v>
      </c>
      <c r="D31" s="9" t="s">
        <v>9</v>
      </c>
      <c r="E31" s="9" t="s">
        <v>9</v>
      </c>
      <c r="F31" s="9" t="s">
        <v>9</v>
      </c>
      <c r="G31" s="9" t="s">
        <v>8</v>
      </c>
      <c r="H31" s="9" t="s">
        <v>8</v>
      </c>
    </row>
    <row r="32" spans="2:17">
      <c r="B32" s="4">
        <v>3</v>
      </c>
      <c r="C32" s="9" t="s">
        <v>8</v>
      </c>
      <c r="D32" s="9" t="s">
        <v>8</v>
      </c>
      <c r="E32" s="9" t="s">
        <v>8</v>
      </c>
      <c r="F32" s="9" t="s">
        <v>8</v>
      </c>
      <c r="G32" s="9" t="s">
        <v>9</v>
      </c>
      <c r="H32" s="9" t="s">
        <v>9</v>
      </c>
    </row>
    <row r="33" spans="2:8">
      <c r="C33" s="6"/>
      <c r="D33" s="6"/>
      <c r="E33" s="6"/>
      <c r="F33" s="6"/>
      <c r="G33" s="6"/>
      <c r="H33" s="6"/>
    </row>
    <row r="34" spans="2:8">
      <c r="C34" s="6"/>
      <c r="D34" s="6"/>
      <c r="E34" s="6"/>
      <c r="F34" s="6"/>
      <c r="G34" s="6"/>
      <c r="H34" s="6"/>
    </row>
    <row r="35" spans="2:8">
      <c r="C35" s="13" t="s">
        <v>17</v>
      </c>
      <c r="D35" s="13"/>
      <c r="E35" s="13"/>
      <c r="F35" s="13"/>
      <c r="G35" s="13"/>
      <c r="H35" s="13"/>
    </row>
    <row r="36" spans="2:8">
      <c r="C36" s="13" t="s">
        <v>6</v>
      </c>
      <c r="D36" s="13"/>
      <c r="E36" s="13"/>
      <c r="F36" s="13"/>
      <c r="G36" s="13"/>
      <c r="H36" s="13"/>
    </row>
    <row r="37" spans="2:8">
      <c r="B37" s="4" t="s">
        <v>14</v>
      </c>
      <c r="C37" s="8" t="s">
        <v>0</v>
      </c>
      <c r="D37" s="8" t="s">
        <v>1</v>
      </c>
      <c r="E37" s="8" t="s">
        <v>2</v>
      </c>
      <c r="F37" s="8" t="s">
        <v>3</v>
      </c>
      <c r="G37" s="8" t="s">
        <v>4</v>
      </c>
      <c r="H37" s="8" t="s">
        <v>5</v>
      </c>
    </row>
    <row r="38" spans="2:8">
      <c r="B38" s="4">
        <v>1</v>
      </c>
      <c r="C38" s="9" t="s">
        <v>7</v>
      </c>
      <c r="D38" s="9" t="s">
        <v>7</v>
      </c>
      <c r="E38" s="9" t="s">
        <v>7</v>
      </c>
      <c r="F38" s="9" t="s">
        <v>7</v>
      </c>
      <c r="G38" s="9" t="s">
        <v>8</v>
      </c>
      <c r="H38" s="9" t="s">
        <v>7</v>
      </c>
    </row>
    <row r="39" spans="2:8">
      <c r="B39" s="4">
        <v>2</v>
      </c>
      <c r="C39" s="9" t="s">
        <v>8</v>
      </c>
      <c r="D39" s="9" t="s">
        <v>8</v>
      </c>
      <c r="E39" s="9" t="s">
        <v>11</v>
      </c>
      <c r="F39" s="9" t="s">
        <v>11</v>
      </c>
      <c r="G39" s="9" t="s">
        <v>7</v>
      </c>
      <c r="H39" s="9" t="s">
        <v>8</v>
      </c>
    </row>
    <row r="40" spans="2:8">
      <c r="B40" s="4">
        <v>3</v>
      </c>
      <c r="C40" s="9" t="s">
        <v>11</v>
      </c>
      <c r="D40" s="9" t="s">
        <v>11</v>
      </c>
      <c r="E40" s="9" t="s">
        <v>8</v>
      </c>
      <c r="F40" s="9" t="s">
        <v>8</v>
      </c>
      <c r="G40" s="9" t="s">
        <v>11</v>
      </c>
      <c r="H40" s="9" t="s">
        <v>11</v>
      </c>
    </row>
    <row r="44" spans="2:8">
      <c r="D44" s="14" t="s">
        <v>18</v>
      </c>
      <c r="E44" s="14"/>
      <c r="F44" s="14"/>
    </row>
    <row r="46" spans="2:8">
      <c r="D46" s="2" t="s">
        <v>0</v>
      </c>
      <c r="E46" s="3">
        <f t="shared" ref="E46:E51" si="14">AVERAGE(Q5,Q18)</f>
        <v>0.97534346653681159</v>
      </c>
    </row>
    <row r="47" spans="2:8">
      <c r="D47" s="2" t="s">
        <v>1</v>
      </c>
      <c r="E47" s="3">
        <f t="shared" si="14"/>
        <v>0.97905599962754353</v>
      </c>
    </row>
    <row r="48" spans="2:8">
      <c r="D48" s="2" t="s">
        <v>2</v>
      </c>
      <c r="E48" s="3">
        <f t="shared" si="14"/>
        <v>0.96621145937120367</v>
      </c>
    </row>
    <row r="49" spans="4:5">
      <c r="D49" s="2" t="s">
        <v>3</v>
      </c>
      <c r="E49" s="3">
        <f t="shared" si="14"/>
        <v>0.96840558714244895</v>
      </c>
    </row>
    <row r="50" spans="4:5">
      <c r="D50" s="2" t="s">
        <v>4</v>
      </c>
      <c r="E50" s="3">
        <f t="shared" si="14"/>
        <v>0.97573432918947622</v>
      </c>
    </row>
    <row r="51" spans="4:5">
      <c r="D51" s="2" t="s">
        <v>5</v>
      </c>
      <c r="E51" s="3">
        <f t="shared" si="14"/>
        <v>0.96813610019399998</v>
      </c>
    </row>
  </sheetData>
  <mergeCells count="12">
    <mergeCell ref="C35:H35"/>
    <mergeCell ref="C36:H36"/>
    <mergeCell ref="K2:P2"/>
    <mergeCell ref="K3:P3"/>
    <mergeCell ref="K15:P15"/>
    <mergeCell ref="K16:P16"/>
    <mergeCell ref="C27:H27"/>
    <mergeCell ref="C28:H28"/>
    <mergeCell ref="C2:H2"/>
    <mergeCell ref="C3:H3"/>
    <mergeCell ref="C15:H15"/>
    <mergeCell ref="C16:H16"/>
  </mergeCells>
  <conditionalFormatting sqref="C5:C9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D5:D6 D8:D9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C18:C22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D18:D22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E18:E22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F18:F22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G18:G22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H18:H22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D5:D9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E5:E9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F5:F9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G5:G9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H5:H9"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Q5:Q10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Q18:Q23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E46:E51">
    <cfRule type="colorScale" priority="1">
      <colorScale>
        <cfvo type="min" val="0"/>
        <cfvo type="max" val="0"/>
        <color rgb="FFFCFCFF"/>
        <color rgb="FFF8696B"/>
      </colorScale>
    </cfRule>
  </conditionalFormatting>
  <pageMargins left="0.75" right="0.75" top="1" bottom="1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cp:lastPrinted>2016-06-06T09:47:26Z</cp:lastPrinted>
  <dcterms:created xsi:type="dcterms:W3CDTF">2016-04-27T13:42:11Z</dcterms:created>
  <dcterms:modified xsi:type="dcterms:W3CDTF">2016-12-13T14:54:07Z</dcterms:modified>
</cp:coreProperties>
</file>