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drawings/drawing1.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D:\Documents\P11\"/>
    </mc:Choice>
  </mc:AlternateContent>
  <xr:revisionPtr revIDLastSave="0" documentId="13_ncr:1_{80073F4A-2B89-4CE4-A717-66DCA5EFFD62}" xr6:coauthVersionLast="47" xr6:coauthVersionMax="47" xr10:uidLastSave="{00000000-0000-0000-0000-000000000000}"/>
  <bookViews>
    <workbookView xWindow="-96" yWindow="-96" windowWidth="23232" windowHeight="12432" activeTab="2" xr2:uid="{00000000-000D-0000-FFFF-FFFF00000000}"/>
  </bookViews>
  <sheets>
    <sheet name="équipe" sheetId="2" r:id="rId1"/>
    <sheet name="equipement" sheetId="5" r:id="rId2"/>
    <sheet name="rentabilité" sheetId="7" r:id="rId3"/>
  </sheets>
  <definedNames>
    <definedName name="DonnéesExternes_1" localSheetId="0" hidden="1">équipe!$A$1:$D$13</definedName>
    <definedName name="DonnéesExternes_2" localSheetId="1" hidden="1">equipement!$A$1:$O$7</definedName>
    <definedName name="DonnéesExternes_3" localSheetId="2" hidden="1">'rentabilité'!$A$1:$R$7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7" i="5" l="1"/>
  <c r="P6" i="5"/>
  <c r="P5" i="5"/>
  <c r="P4" i="5"/>
  <c r="P3" i="5"/>
  <c r="P2"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CD5D198-5632-4CBD-8E11-CC4909A4195A}" keepAlive="1" name="Requête - équipe" description="Connexion à la requête « équipe » dans le classeur." type="5" refreshedVersion="8" background="1" saveData="1">
    <dbPr connection="Provider=Microsoft.Mashup.OleDb.1;Data Source=$Workbook$;Location=équipe;Extended Properties=&quot;&quot;" command="SELECT * FROM [équipe]"/>
  </connection>
  <connection id="2" xr16:uid="{993FCEFD-64B9-46F6-8787-AE7BA8C7AAB1}" keepAlive="1" name="Requête - equipement" description="Connexion à la requête « equipement » dans le classeur." type="5" refreshedVersion="0" background="1">
    <dbPr connection="Provider=Microsoft.Mashup.OleDb.1;Data Source=$Workbook$;Location=equipement;Extended Properties=&quot;&quot;" command="SELECT * FROM [equipement]"/>
  </connection>
  <connection id="3" xr16:uid="{94779333-638A-4117-8A5E-CD61B344FA6E}" keepAlive="1" name="Requête - equipement (2)" description="Connexion à la requête « equipement (2) » dans le classeur." type="5" refreshedVersion="0" background="1">
    <dbPr connection="Provider=Microsoft.Mashup.OleDb.1;Data Source=$Workbook$;Location=&quot;equipement (2)&quot;;Extended Properties=&quot;&quot;" command="SELECT * FROM [equipement (2)]"/>
  </connection>
  <connection id="4" xr16:uid="{A19BC5E4-DF5C-468D-9F5C-EE2F49BF821F}" keepAlive="1" name="Requête - equipement (3)" description="Connexion à la requête « equipement (3) » dans le classeur." type="5" refreshedVersion="8" background="1" saveData="1">
    <dbPr connection="Provider=Microsoft.Mashup.OleDb.1;Data Source=$Workbook$;Location=&quot;equipement (3)&quot;;Extended Properties=&quot;&quot;" command="SELECT * FROM [equipement (3)]"/>
  </connection>
  <connection id="5" xr16:uid="{F412EAB8-10C4-4368-93FC-2B492E8DAA8C}" keepAlive="1" name="Requête - rentabilité" description="Connexion à la requête « rentabilité » dans le classeur." type="5" refreshedVersion="8" background="1" saveData="1">
    <dbPr connection="Provider=Microsoft.Mashup.OleDb.1;Data Source=$Workbook$;Location=rentabilité;Extended Properties=&quot;&quot;" command="SELECT * FROM [rentabilité]"/>
  </connection>
</connections>
</file>

<file path=xl/sharedStrings.xml><?xml version="1.0" encoding="utf-8"?>
<sst xmlns="http://schemas.openxmlformats.org/spreadsheetml/2006/main" count="237" uniqueCount="155">
  <si>
    <t>Profils</t>
  </si>
  <si>
    <t>Description</t>
  </si>
  <si>
    <t>Salaire</t>
  </si>
  <si>
    <t>Product owner</t>
  </si>
  <si>
    <t>Scrum master</t>
  </si>
  <si>
    <t>Juriste</t>
  </si>
  <si>
    <t>Graphiste</t>
  </si>
  <si>
    <t>Data scientist</t>
  </si>
  <si>
    <t>Expert en intelligence artificielle</t>
  </si>
  <si>
    <t>750 €/jour</t>
  </si>
  <si>
    <t>675 €/jour</t>
  </si>
  <si>
    <t>600 €/jour</t>
  </si>
  <si>
    <t>700 €/jour</t>
  </si>
  <si>
    <t>Responsable de la définition et de la priorisation des fonctionnalités de l'application</t>
  </si>
  <si>
    <t>Responsable de l'application de la méthodologie agile SCRUM et de la gestion de l'équipe de développement</t>
  </si>
  <si>
    <t>Développeur mobile</t>
  </si>
  <si>
    <t>Responsable du développement de l'application mobile</t>
  </si>
  <si>
    <t>Développeur cloud</t>
  </si>
  <si>
    <t>Cybersécurité</t>
  </si>
  <si>
    <t>Responsable de la rédaction et de la révision des contrats et des politiques de confidentialité</t>
  </si>
  <si>
    <t>Responsable de la conception de l'interface utilisateur et de la création de visuels pour l'application</t>
  </si>
  <si>
    <t>Responsable de l'analyse des données pour l'optimisation des recommandations d'articles</t>
  </si>
  <si>
    <t>Chargé de testing</t>
  </si>
  <si>
    <t>Responsable de la réalisation des tests de l'application mobile et de la validation des fonctionnalités</t>
  </si>
  <si>
    <t>Chargé de marketing digital</t>
  </si>
  <si>
    <t>Chargé de relations clients</t>
  </si>
  <si>
    <t>Responsable du développement et de la mise en œuvre des ressources cloud</t>
  </si>
  <si>
    <t>Responsable de la mise en place et de la gestion de mesures de sécurité pour protéger les données et les systèmes de l'application</t>
  </si>
  <si>
    <t>Responsable de la mise en œuvre et de l'entraînement des modèles de machine learning pour la recommandation d'articles</t>
  </si>
  <si>
    <t>Responsable de la stratégie de marketing en ligne et de la promotion de l'application mobile auprès des utilisateurs</t>
  </si>
  <si>
    <t>Responsable de la gestion des relations avec les clients de l'application mobile, y compris la résolution de problèmes et la gestion de la satisfaction des clients</t>
  </si>
  <si>
    <t>Cout total estimé</t>
  </si>
  <si>
    <t>Ressource</t>
  </si>
  <si>
    <t>Stockage de données</t>
  </si>
  <si>
    <t>Service de machine learning</t>
  </si>
  <si>
    <t>Objectif</t>
  </si>
  <si>
    <t>Utilisation prévue</t>
  </si>
  <si>
    <t>Spécifications techniques</t>
  </si>
  <si>
    <t>Quantité</t>
  </si>
  <si>
    <t>Unité de mesure</t>
  </si>
  <si>
    <t>Nom de l'abonnement</t>
  </si>
  <si>
    <t>Prix total (par mois)</t>
  </si>
  <si>
    <t>Taxes (20 %)</t>
  </si>
  <si>
    <t>Frais de transaction (3 %)</t>
  </si>
  <si>
    <t>Prix total avec taxes et frais (par mois)</t>
  </si>
  <si>
    <t>Date de début</t>
  </si>
  <si>
    <t>Date de fin</t>
  </si>
  <si>
    <t>Remarques</t>
  </si>
  <si>
    <t>Total</t>
  </si>
  <si>
    <t>Instance de machine virtuelle</t>
  </si>
  <si>
    <t>Héberger l'application</t>
  </si>
  <si>
    <t>Serveur d'application</t>
  </si>
  <si>
    <t>2 vCPU, 8 Go de RAM, 200 Go d'espace de stockage</t>
  </si>
  <si>
    <t>Serveur virtuel pour héberger notre application</t>
  </si>
  <si>
    <t>1</t>
  </si>
  <si>
    <t>mois</t>
  </si>
  <si>
    <t>Abonnement Azure VM</t>
  </si>
  <si>
    <t>100 €</t>
  </si>
  <si>
    <t>20 €</t>
  </si>
  <si>
    <t>3 €</t>
  </si>
  <si>
    <t>123 €</t>
  </si>
  <si>
    <t>01/01/2023</t>
  </si>
  <si>
    <t>01/01/2024</t>
  </si>
  <si>
    <t>-</t>
  </si>
  <si>
    <t>Stockage des données de l'application</t>
  </si>
  <si>
    <t>Base de données relationnelle</t>
  </si>
  <si>
    <t>1 To d'espace de stockage, accès en lecture/écriture à haute performance</t>
  </si>
  <si>
    <t>Stockage de données pour notre application, y compris la base de données relationnelle</t>
  </si>
  <si>
    <t>To</t>
  </si>
  <si>
    <t>Abonnement Azure Storage</t>
  </si>
  <si>
    <t>50 €</t>
  </si>
  <si>
    <t>10 €</t>
  </si>
  <si>
    <t>1,50 €</t>
  </si>
  <si>
    <t>61,50 €</t>
  </si>
  <si>
    <t>Trafic réseau</t>
  </si>
  <si>
    <t>Transfert de données vers et depuis l'application</t>
  </si>
  <si>
    <t>Trafic réseau pour l'application</t>
  </si>
  <si>
    <t>10 To de trafic réseau inclus, tarification au-delà de 10 To</t>
  </si>
  <si>
    <t>Trafic réseau pour notre application</t>
  </si>
  <si>
    <t>Abonnement Azure Networking</t>
  </si>
  <si>
    <t>25 €</t>
  </si>
  <si>
    <t>5 €</t>
  </si>
  <si>
    <t>0,75 €</t>
  </si>
  <si>
    <t>30,75 €</t>
  </si>
  <si>
    <t>Tarification au-delà de 10 To : 0,01 €/Go</t>
  </si>
  <si>
    <t>Sécurité</t>
  </si>
  <si>
    <t>Protéger l'application contre les menaces en ligne</t>
  </si>
  <si>
    <t>Protection de l'application contre les menaces en ligne</t>
  </si>
  <si>
    <t>Protection contre les virus, les logiciels malveillants et les attaques en ligne</t>
  </si>
  <si>
    <t>Protection de notre application contre les menaces en ligne</t>
  </si>
  <si>
    <t>Abonnement Azure Security</t>
  </si>
  <si>
    <t>Entraîner et déployer des modèles de prédiction</t>
  </si>
  <si>
    <t>Entraînement et déploiement de modèles de prédiction</t>
  </si>
  <si>
    <t>Accès à une variété d'outils et de bibliothèques de machine learning, capacité de traitement parallèle pour l'entraînement de modèles</t>
  </si>
  <si>
    <t>Service de machine learning pour entraîner et déployer des modèles de prédiction pour notre application</t>
  </si>
  <si>
    <t>Abonnement Azure ML</t>
  </si>
  <si>
    <t>200 €</t>
  </si>
  <si>
    <t>40 €</t>
  </si>
  <si>
    <t>6 €</t>
  </si>
  <si>
    <t>246 €</t>
  </si>
  <si>
    <t>Budget total</t>
  </si>
  <si>
    <t>525 €/mois</t>
  </si>
  <si>
    <t>Garantie de disponibilité de 99,9 %</t>
  </si>
  <si>
    <t>Année</t>
  </si>
  <si>
    <t>Nombre de visites</t>
  </si>
  <si>
    <t>Taux de rebond</t>
  </si>
  <si>
    <t>Nombre d'utilisateurs</t>
  </si>
  <si>
    <t>Taux de conversion</t>
  </si>
  <si>
    <t>Prix moyen (en euros)</t>
  </si>
  <si>
    <t>Gains estimés (en euros)</t>
  </si>
  <si>
    <t>Coûts fixes (en euros)</t>
  </si>
  <si>
    <t>Coûts variables (en euros)</t>
  </si>
  <si>
    <t>Autres coûts (en euros)</t>
  </si>
  <si>
    <t>Cout total (en euros)</t>
  </si>
  <si>
    <t>Bénéfices estimés (en euros)</t>
  </si>
  <si>
    <t>Retour sur investissement</t>
  </si>
  <si>
    <t>Taux de rentabilité</t>
  </si>
  <si>
    <t>Taux de croissance des bénéfices</t>
  </si>
  <si>
    <t>Hypothèses et sources</t>
  </si>
  <si>
    <t>Risques</t>
  </si>
  <si>
    <t>Date de lancement</t>
  </si>
  <si>
    <t>2023</t>
  </si>
  <si>
    <t>100 000</t>
  </si>
  <si>
    <t>50%</t>
  </si>
  <si>
    <t>10 000</t>
  </si>
  <si>
    <t>5%</t>
  </si>
  <si>
    <t>100</t>
  </si>
  <si>
    <t>120000</t>
  </si>
  <si>
    <t>54,05%</t>
  </si>
  <si>
    <t>10%</t>
  </si>
  <si>
    <t>Hypothèse de croissance du nombre de visites de 10% par an, taux de rebond moyen de 50% (source : Google Analytics), hypothèse de croissance du nombre d'utilisateurs de 10% par an, taux de conversion moyen de 5% (source : étude de marché)</t>
  </si>
  <si>
    <t>Changements de politiques de confidentialité, perturbations du marché</t>
  </si>
  <si>
    <t>2024</t>
  </si>
  <si>
    <t>110 000</t>
  </si>
  <si>
    <t>11 000</t>
  </si>
  <si>
    <t>240000</t>
  </si>
  <si>
    <t>303,80%</t>
  </si>
  <si>
    <t>2025</t>
  </si>
  <si>
    <t>121 000</t>
  </si>
  <si>
    <t>12 100</t>
  </si>
  <si>
    <t>360000</t>
  </si>
  <si>
    <t>448,55%</t>
  </si>
  <si>
    <t>2026</t>
  </si>
  <si>
    <t>133 100</t>
  </si>
  <si>
    <t>13 310</t>
  </si>
  <si>
    <t>480000</t>
  </si>
  <si>
    <t>593,30%</t>
  </si>
  <si>
    <t>2027</t>
  </si>
  <si>
    <t>146 410</t>
  </si>
  <si>
    <t>14 641</t>
  </si>
  <si>
    <t>600000</t>
  </si>
  <si>
    <t>Commentaire : Toutes ces informations sont essentielles pour comprendre les coûts associés à l'infrastructure et à la mise en place de l'application.</t>
  </si>
  <si>
    <t>Commentaire : la table présente les différents profils nécessaires pour le développement de l'application mobile de Fashion Insta ainsi que les salaires associés. Il est important de noter que les coûts totaux estimés incluent non seulement les salaires, mais également les taxes et les frais de transaction. Il est également important de prévoir un budget pour les profils de chargé de marketing digital et de chargé de relations clients afin de promouvoir l'application et gérer les relations avec les clients de manière efficace. Enfin, il est recommandé de revoir les coûts estimés pour chaque profil afin de s'assurer qu'ils sont corrects et de prendre en compte tous les frais associés.</t>
  </si>
  <si>
    <t>Commentaire : Il semble que les gains estimés augmentent de façon significative chaque année, atteignant un total de 1 465 000 euros sur cinq ans. Cependant, il est important de noter que les coûts fixes et variables augmentent également chaque année, ce qui peut affecter la rentabilité de l'application à long terme.
Les coûts totaux estimés pour le développement et le lancement de l'application sont de 1 830 000 €, avec des coûts fixes de 630 000 €, des coûts variables de 315 000 € et d'autres coûts de 140 000 €. Les gains estimés pour les années 2023 à 2027 sont de 1 465 000 €, avec un retour sur investissement attendu de 476,19 % et un taux de rentabilité attendu de 737,05%,
Ces résultats sont basés sur des hypothèses et des sources spécifiques, telles que la croissance du nombre de visites et d'utilisateurs, ainsi que le taux de rebond et le taux de conversion moyen. Il est important de garder à l'esprit que ces résultats sont des estimations et qu'il existe certains risques, tels que des changements de politiques de confidentialité et des perturbations du marché, qui pourraient affecter les résultats réels.</t>
  </si>
  <si>
    <t>Prix total avec taxes et frais (par 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</si>
</sst>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0.00\ &quot;€&quot;;[Red]\-#,##0.00\ &quot;€&quot;"/>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10"/>
      <color rgb="FF000000"/>
      <name val="Arial"/>
      <family val="2"/>
    </font>
    <font>
      <b/>
      <sz val="10"/>
      <color theme="0"/>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0" borderId="0" xfId="0" applyAlignment="1">
      <alignment wrapText="1"/>
    </xf>
    <xf numFmtId="0" fontId="16" fillId="0" borderId="0" xfId="0" applyFont="1" applyAlignment="1">
      <alignment wrapText="1"/>
    </xf>
    <xf numFmtId="0" fontId="0" fillId="0" borderId="0" xfId="0" applyAlignment="1">
      <alignment horizontal="left" vertical="center" wrapText="1"/>
    </xf>
    <xf numFmtId="10" fontId="0" fillId="0" borderId="0" xfId="0" applyNumberFormat="1" applyAlignment="1">
      <alignment wrapText="1"/>
    </xf>
    <xf numFmtId="0" fontId="0" fillId="0" borderId="0" xfId="0" applyAlignment="1">
      <alignment horizontal="center" vertical="center" wrapText="1"/>
    </xf>
    <xf numFmtId="8" fontId="0" fillId="0" borderId="0" xfId="0" applyNumberFormat="1" applyAlignment="1">
      <alignment horizontal="center" vertical="center" wrapText="1"/>
    </xf>
    <xf numFmtId="0" fontId="16" fillId="0" borderId="0" xfId="0" applyFont="1" applyAlignment="1">
      <alignment horizontal="center" vertical="center" wrapText="1"/>
    </xf>
    <xf numFmtId="0" fontId="17" fillId="0" borderId="0" xfId="0" applyFont="1" applyAlignment="1">
      <alignment wrapText="1"/>
    </xf>
    <xf numFmtId="0" fontId="20" fillId="0" borderId="0" xfId="0" applyFont="1" applyAlignment="1">
      <alignment horizontal="center" vertical="center"/>
    </xf>
    <xf numFmtId="0" fontId="19" fillId="0" borderId="0" xfId="0" applyFont="1" applyAlignment="1">
      <alignment horizontal="center" vertical="center"/>
    </xf>
    <xf numFmtId="0" fontId="0" fillId="0" borderId="0" xfId="0" applyAlignment="1">
      <alignment horizontal="left" vertical="center" wrapText="1"/>
    </xf>
  </cellXfs>
  <cellStyles count="42">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Entrée" xfId="9" builtinId="20" customBuiltin="1"/>
    <cellStyle name="Insatisfaisant" xfId="7" builtinId="27" customBuiltin="1"/>
    <cellStyle name="Neutre" xfId="8" builtinId="28" customBuiltin="1"/>
    <cellStyle name="Normal" xfId="0" builtinId="0"/>
    <cellStyle name="Note" xfId="15" builtinId="10" customBuiltin="1"/>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s>
  <dxfs count="44">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font>
        <b/>
      </font>
      <alignment horizontal="general" vertical="bottom"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alignment horizontal="center" vertical="center" textRotation="0" wrapText="1" indent="0" justifyLastLine="0" shrinkToFit="0" readingOrder="0"/>
    </dxf>
    <dxf>
      <font>
        <b/>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'rentabilité'!$L$1</c:f>
              <c:strCache>
                <c:ptCount val="1"/>
                <c:pt idx="0">
                  <c:v>Bénéfices estimés (en euros)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forward val="2"/>
            <c:dispRSqr val="0"/>
            <c:dispEq val="0"/>
          </c:trendline>
          <c:cat>
            <c:strRef>
              <c:f>'rentabilité'!$A$2:$A$6</c:f>
              <c:strCache>
                <c:ptCount val="5"/>
                <c:pt idx="0">
                  <c:v>2023</c:v>
                </c:pt>
                <c:pt idx="1">
                  <c:v>2024</c:v>
                </c:pt>
                <c:pt idx="2">
                  <c:v>2025</c:v>
                </c:pt>
                <c:pt idx="3">
                  <c:v>2026</c:v>
                </c:pt>
                <c:pt idx="4">
                  <c:v>2027</c:v>
                </c:pt>
              </c:strCache>
            </c:strRef>
          </c:cat>
          <c:val>
            <c:numRef>
              <c:f>'rentabilité'!$L$2:$L$6</c:f>
              <c:numCache>
                <c:formatCode>General</c:formatCode>
                <c:ptCount val="5"/>
                <c:pt idx="0">
                  <c:v>42000</c:v>
                </c:pt>
                <c:pt idx="1">
                  <c:v>161000</c:v>
                </c:pt>
                <c:pt idx="2">
                  <c:v>285000</c:v>
                </c:pt>
                <c:pt idx="3">
                  <c:v>417000</c:v>
                </c:pt>
                <c:pt idx="4">
                  <c:v>549000</c:v>
                </c:pt>
              </c:numCache>
            </c:numRef>
          </c:val>
          <c:smooth val="0"/>
          <c:extLst>
            <c:ext xmlns:c16="http://schemas.microsoft.com/office/drawing/2014/chart" uri="{C3380CC4-5D6E-409C-BE32-E72D297353CC}">
              <c16:uniqueId val="{00000000-7AC1-4793-8FF1-9A6D638F8BDF}"/>
            </c:ext>
          </c:extLst>
        </c:ser>
        <c:ser>
          <c:idx val="1"/>
          <c:order val="1"/>
          <c:tx>
            <c:v>Seuil Best Case Scenario</c:v>
          </c:tx>
          <c:spPr>
            <a:ln w="28575" cap="rnd">
              <a:solidFill>
                <a:srgbClr val="00B05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2-E4A5-4255-80D4-F66A5D6438E9}"/>
                </c:ext>
              </c:extLst>
            </c:dLbl>
            <c:dLbl>
              <c:idx val="1"/>
              <c:layout>
                <c:manualLayout>
                  <c:x val="0.22004824443848825"/>
                  <c:y val="-2.2950591101554988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E4A5-4255-80D4-F66A5D6438E9}"/>
                </c:ext>
              </c:extLst>
            </c:dLbl>
            <c:dLbl>
              <c:idx val="2"/>
              <c:delete val="1"/>
              <c:extLst>
                <c:ext xmlns:c15="http://schemas.microsoft.com/office/drawing/2012/chart" uri="{CE6537A1-D6FC-4f65-9D91-7224C49458BB}"/>
                <c:ext xmlns:c16="http://schemas.microsoft.com/office/drawing/2014/chart" uri="{C3380CC4-5D6E-409C-BE32-E72D297353CC}">
                  <c16:uniqueId val="{00000010-E4A5-4255-80D4-F66A5D6438E9}"/>
                </c:ext>
              </c:extLst>
            </c:dLbl>
            <c:dLbl>
              <c:idx val="3"/>
              <c:delete val="1"/>
              <c:extLst>
                <c:ext xmlns:c15="http://schemas.microsoft.com/office/drawing/2012/chart" uri="{CE6537A1-D6FC-4f65-9D91-7224C49458BB}"/>
                <c:ext xmlns:c16="http://schemas.microsoft.com/office/drawing/2014/chart" uri="{C3380CC4-5D6E-409C-BE32-E72D297353CC}">
                  <c16:uniqueId val="{0000000E-E4A5-4255-80D4-F66A5D6438E9}"/>
                </c:ext>
              </c:extLst>
            </c:dLbl>
            <c:dLbl>
              <c:idx val="4"/>
              <c:delete val="1"/>
              <c:extLst>
                <c:ext xmlns:c15="http://schemas.microsoft.com/office/drawing/2012/chart" uri="{CE6537A1-D6FC-4f65-9D91-7224C49458BB}"/>
                <c:ext xmlns:c16="http://schemas.microsoft.com/office/drawing/2014/chart" uri="{C3380CC4-5D6E-409C-BE32-E72D297353CC}">
                  <c16:uniqueId val="{0000000F-E4A5-4255-80D4-F66A5D6438E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'rentabilité'!$S$2:$S$7</c:f>
              <c:numCache>
                <c:formatCode>General</c:formatCode>
                <c:ptCount val="6"/>
                <c:pt idx="0">
                  <c:v>65775</c:v>
                </c:pt>
                <c:pt idx="1">
                  <c:v>65775</c:v>
                </c:pt>
                <c:pt idx="2">
                  <c:v>65775</c:v>
                </c:pt>
                <c:pt idx="3">
                  <c:v>65775</c:v>
                </c:pt>
                <c:pt idx="4">
                  <c:v>65775</c:v>
                </c:pt>
              </c:numCache>
            </c:numRef>
          </c:val>
          <c:smooth val="0"/>
          <c:extLst>
            <c:ext xmlns:c16="http://schemas.microsoft.com/office/drawing/2014/chart" uri="{C3380CC4-5D6E-409C-BE32-E72D297353CC}">
              <c16:uniqueId val="{00000000-E4A5-4255-80D4-F66A5D6438E9}"/>
            </c:ext>
          </c:extLst>
        </c:ser>
        <c:ser>
          <c:idx val="2"/>
          <c:order val="2"/>
          <c:tx>
            <c:v>Seuil Worst Case Scenario</c:v>
          </c:tx>
          <c:spPr>
            <a:ln w="28575" cap="rnd">
              <a:solidFill>
                <a:srgbClr val="FF0000"/>
              </a:solidFill>
              <a:round/>
            </a:ln>
            <a:effectLst/>
          </c:spPr>
          <c:marker>
            <c:symbol val="none"/>
          </c:marker>
          <c:dLbls>
            <c:dLbl>
              <c:idx val="0"/>
              <c:layout>
                <c:manualLayout>
                  <c:x val="0.29434467971053335"/>
                  <c:y val="-2.2950591101555842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E4A5-4255-80D4-F66A5D6438E9}"/>
                </c:ext>
              </c:extLst>
            </c:dLbl>
            <c:dLbl>
              <c:idx val="1"/>
              <c:delete val="1"/>
              <c:extLst>
                <c:ext xmlns:c15="http://schemas.microsoft.com/office/drawing/2012/chart" uri="{CE6537A1-D6FC-4f65-9D91-7224C49458BB}"/>
                <c:ext xmlns:c16="http://schemas.microsoft.com/office/drawing/2014/chart" uri="{C3380CC4-5D6E-409C-BE32-E72D297353CC}">
                  <c16:uniqueId val="{0000000D-E4A5-4255-80D4-F66A5D6438E9}"/>
                </c:ext>
              </c:extLst>
            </c:dLbl>
            <c:dLbl>
              <c:idx val="2"/>
              <c:delete val="1"/>
              <c:extLst>
                <c:ext xmlns:c15="http://schemas.microsoft.com/office/drawing/2012/chart" uri="{CE6537A1-D6FC-4f65-9D91-7224C49458BB}"/>
                <c:ext xmlns:c16="http://schemas.microsoft.com/office/drawing/2014/chart" uri="{C3380CC4-5D6E-409C-BE32-E72D297353CC}">
                  <c16:uniqueId val="{0000000C-E4A5-4255-80D4-F66A5D6438E9}"/>
                </c:ext>
              </c:extLst>
            </c:dLbl>
            <c:dLbl>
              <c:idx val="3"/>
              <c:delete val="1"/>
              <c:extLst>
                <c:ext xmlns:c15="http://schemas.microsoft.com/office/drawing/2012/chart" uri="{CE6537A1-D6FC-4f65-9D91-7224C49458BB}"/>
                <c:ext xmlns:c16="http://schemas.microsoft.com/office/drawing/2014/chart" uri="{C3380CC4-5D6E-409C-BE32-E72D297353CC}">
                  <c16:uniqueId val="{0000000B-E4A5-4255-80D4-F66A5D6438E9}"/>
                </c:ext>
              </c:extLst>
            </c:dLbl>
            <c:dLbl>
              <c:idx val="4"/>
              <c:delete val="1"/>
              <c:extLst>
                <c:ext xmlns:c15="http://schemas.microsoft.com/office/drawing/2012/chart" uri="{CE6537A1-D6FC-4f65-9D91-7224C49458BB}"/>
                <c:ext xmlns:c16="http://schemas.microsoft.com/office/drawing/2014/chart" uri="{C3380CC4-5D6E-409C-BE32-E72D297353CC}">
                  <c16:uniqueId val="{0000000A-E4A5-4255-80D4-F66A5D6438E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'rentabilité'!$T$2:$T$6</c:f>
              <c:numCache>
                <c:formatCode>General</c:formatCode>
                <c:ptCount val="5"/>
                <c:pt idx="0">
                  <c:v>351810</c:v>
                </c:pt>
                <c:pt idx="1">
                  <c:v>351810</c:v>
                </c:pt>
                <c:pt idx="2">
                  <c:v>351810</c:v>
                </c:pt>
                <c:pt idx="3">
                  <c:v>351810</c:v>
                </c:pt>
                <c:pt idx="4">
                  <c:v>351810</c:v>
                </c:pt>
              </c:numCache>
            </c:numRef>
          </c:val>
          <c:smooth val="0"/>
          <c:extLst>
            <c:ext xmlns:c16="http://schemas.microsoft.com/office/drawing/2014/chart" uri="{C3380CC4-5D6E-409C-BE32-E72D297353CC}">
              <c16:uniqueId val="{00000001-E4A5-4255-80D4-F66A5D6438E9}"/>
            </c:ext>
          </c:extLst>
        </c:ser>
        <c:dLbls>
          <c:dLblPos val="t"/>
          <c:showLegendKey val="0"/>
          <c:showVal val="1"/>
          <c:showCatName val="0"/>
          <c:showSerName val="0"/>
          <c:showPercent val="0"/>
          <c:showBubbleSize val="0"/>
        </c:dLbls>
        <c:smooth val="0"/>
        <c:axId val="587571472"/>
        <c:axId val="587584368"/>
      </c:lineChart>
      <c:catAx>
        <c:axId val="587571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87584368"/>
        <c:crosses val="autoZero"/>
        <c:auto val="1"/>
        <c:lblAlgn val="ctr"/>
        <c:lblOffset val="100"/>
        <c:noMultiLvlLbl val="0"/>
      </c:catAx>
      <c:valAx>
        <c:axId val="587584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87571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484504</xdr:colOff>
      <xdr:row>16</xdr:row>
      <xdr:rowOff>154940</xdr:rowOff>
    </xdr:from>
    <xdr:to>
      <xdr:col>5</xdr:col>
      <xdr:colOff>232410</xdr:colOff>
      <xdr:row>31</xdr:row>
      <xdr:rowOff>137160</xdr:rowOff>
    </xdr:to>
    <xdr:graphicFrame macro="">
      <xdr:nvGraphicFramePr>
        <xdr:cNvPr id="3" name="Graphique 2">
          <a:extLst>
            <a:ext uri="{FF2B5EF4-FFF2-40B4-BE49-F238E27FC236}">
              <a16:creationId xmlns:a16="http://schemas.microsoft.com/office/drawing/2014/main" id="{BB642370-CC73-C214-BCAC-E7C7EEBCE7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onnéesExternes_1" connectionId="1" xr16:uid="{7349AC5E-095A-48A6-ADC3-6F493770D993}" autoFormatId="16" applyNumberFormats="0" applyBorderFormats="0" applyFontFormats="0" applyPatternFormats="0" applyAlignmentFormats="0" applyWidthHeightFormats="0">
  <queryTableRefresh nextId="5">
    <queryTableFields count="4">
      <queryTableField id="1" name="Profils" tableColumnId="1"/>
      <queryTableField id="2" name="Description" tableColumnId="2"/>
      <queryTableField id="3" name="Salaire" tableColumnId="3"/>
      <queryTableField id="4" name="Cout total estimé"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onnéesExternes_2" connectionId="4" xr16:uid="{8E41F54A-F4AF-430D-A3E1-005BDC2327CE}" autoFormatId="16" applyNumberFormats="0" applyBorderFormats="0" applyFontFormats="0" applyPatternFormats="0" applyAlignmentFormats="0" applyWidthHeightFormats="0">
  <queryTableRefresh nextId="22" unboundColumnsRight="1">
    <queryTableFields count="16">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16" name="Column16" tableColumnId="16"/>
      <queryTableField id="14" name="Column14" tableColumnId="14"/>
      <queryTableField id="15" name="Column15" tableColumnId="15"/>
      <queryTableField id="10" name="Column10" tableColumnId="10"/>
      <queryTableField id="11" name="Column11" tableColumnId="11"/>
      <queryTableField id="12" name="Column12" tableColumnId="12"/>
      <queryTableField id="13" name="Column13" tableColumnId="13"/>
      <queryTableField id="21" dataBound="0" tableColumnId="9"/>
    </queryTableFields>
    <queryTableDeletedFields count="2">
      <deletedField name="Column17"/>
      <deletedField name="Column9"/>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onnéesExternes_3" connectionId="5" xr16:uid="{24913312-5289-4B50-B3D7-19503F361A1E}" autoFormatId="16" applyNumberFormats="0" applyBorderFormats="0" applyFontFormats="0" applyPatternFormats="0" applyAlignmentFormats="0" applyWidthHeightFormats="0">
  <queryTableRefresh nextId="20">
    <queryTableFields count="18">
      <queryTableField id="1" name="Année" tableColumnId="1"/>
      <queryTableField id="2" name="Nombre de visites" tableColumnId="2"/>
      <queryTableField id="3" name="Taux de rebond" tableColumnId="3"/>
      <queryTableField id="4" name="Nombre d'utilisateurs" tableColumnId="4"/>
      <queryTableField id="5" name="Taux de conversion" tableColumnId="5"/>
      <queryTableField id="6" name="Prix moyen (en euros)" tableColumnId="6"/>
      <queryTableField id="7" name="Gains estimés (en euros)" tableColumnId="7"/>
      <queryTableField id="8" name="Coûts fixes (en euros)" tableColumnId="8"/>
      <queryTableField id="9" name="Coûts variables (en euros)" tableColumnId="9"/>
      <queryTableField id="10" name="Autres coûts (en euros)" tableColumnId="10"/>
      <queryTableField id="11" name="Cout total (en euros)" tableColumnId="11"/>
      <queryTableField id="12" name="Bénéfices estimés (en euros)" tableColumnId="12"/>
      <queryTableField id="13" name="Retour sur investissement" tableColumnId="13"/>
      <queryTableField id="14" name="Taux de rentabilité" tableColumnId="14"/>
      <queryTableField id="15" name="Taux de croissance des bénéfices" tableColumnId="15"/>
      <queryTableField id="16" name="Hypothèses et sources" tableColumnId="16"/>
      <queryTableField id="17" name="Risques" tableColumnId="17"/>
      <queryTableField id="18" name="Date de lancement" tableColumnId="18"/>
    </queryTableFields>
    <queryTableDeletedFields count="1">
      <deletedField name="Column1"/>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2774EF6-15DD-49FC-B1BE-45B88DD9D4C4}" name="équipe" displayName="équipe" ref="A1:D13" tableType="queryTable" totalsRowShown="0" headerRowDxfId="43" dataDxfId="42">
  <autoFilter ref="A1:D13" xr:uid="{72774EF6-15DD-49FC-B1BE-45B88DD9D4C4}"/>
  <tableColumns count="4">
    <tableColumn id="1" xr3:uid="{B6F366FD-9F21-4B5E-8ECC-25AFACF0274D}" uniqueName="1" name="Profils" queryTableFieldId="1" dataDxfId="41"/>
    <tableColumn id="2" xr3:uid="{9ED66928-FF44-4320-B124-57E575D7E5BD}" uniqueName="2" name="Description" queryTableFieldId="2" dataDxfId="40"/>
    <tableColumn id="3" xr3:uid="{98AF49C7-F3BF-475E-92AC-EDDE27032A74}" uniqueName="3" name="Salaire" queryTableFieldId="3" dataDxfId="39"/>
    <tableColumn id="4" xr3:uid="{21810BC5-E5AE-41EC-A691-4E0B353326D1}" uniqueName="4" name="Cout total estimé" queryTableFieldId="4" dataDxfId="38"/>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8870EFE-5328-4141-A19E-EF2D52A70BF8}" name="equipement__3" displayName="equipement__3" ref="A1:P7" tableType="queryTable" totalsRowShown="0" headerRowDxfId="37" dataDxfId="36">
  <autoFilter ref="A1:P7" xr:uid="{38870EFE-5328-4141-A19E-EF2D52A70BF8}"/>
  <tableColumns count="16">
    <tableColumn id="1" xr3:uid="{C02D6C87-3CAC-4D71-9500-85BC205EDFE4}" uniqueName="1" name="Ressource" queryTableFieldId="1" dataDxfId="35"/>
    <tableColumn id="2" xr3:uid="{537144FC-B215-44C7-A25A-EAF4E81EAB72}" uniqueName="2" name="Objectif" queryTableFieldId="2" dataDxfId="34"/>
    <tableColumn id="3" xr3:uid="{51E6F82F-FC11-4DDE-84CA-2A00BC4F70BA}" uniqueName="3" name="Utilisation prévue" queryTableFieldId="3" dataDxfId="33"/>
    <tableColumn id="4" xr3:uid="{509FA718-69A1-42EE-81F8-A07BB0107B39}" uniqueName="4" name="Spécifications techniques" queryTableFieldId="4" dataDxfId="32"/>
    <tableColumn id="5" xr3:uid="{7C387909-B6D6-4714-B243-47B323DCE8C8}" uniqueName="5" name="Description" queryTableFieldId="5" dataDxfId="31"/>
    <tableColumn id="6" xr3:uid="{1B005CCD-DBF8-4893-AB09-77F4A35CD08A}" uniqueName="6" name="Quantité" queryTableFieldId="6" dataDxfId="30"/>
    <tableColumn id="7" xr3:uid="{98501AA9-1C2D-40A8-ACEA-2F77194946DB}" uniqueName="7" name="Unité de mesure" queryTableFieldId="7" dataDxfId="29"/>
    <tableColumn id="8" xr3:uid="{C1F3A7DD-25C9-4CD0-BCB5-44FB051DC632}" uniqueName="8" name="Nom de l'abonnement" queryTableFieldId="8" dataDxfId="28"/>
    <tableColumn id="16" xr3:uid="{54D606FF-62BA-4111-9B2F-983FAB93749F}" uniqueName="16" name="Remarques" queryTableFieldId="16" dataDxfId="27"/>
    <tableColumn id="14" xr3:uid="{4AE69EDD-8ECA-4CBA-AE44-018975721DF3}" uniqueName="14" name="Date de début" queryTableFieldId="14" dataDxfId="26"/>
    <tableColumn id="15" xr3:uid="{A88EA617-BF9E-4179-A908-BA40E3DAF280}" uniqueName="15" name="Date de fin" queryTableFieldId="15" dataDxfId="25"/>
    <tableColumn id="10" xr3:uid="{B3F723E6-38A9-4FCB-88EE-348821A1ED2B}" uniqueName="10" name="Prix total (par mois)" queryTableFieldId="10" dataDxfId="24"/>
    <tableColumn id="11" xr3:uid="{4B535EA7-8E9D-4F31-B49A-1737962F3EA2}" uniqueName="11" name="Taxes (20 %)" queryTableFieldId="11" dataDxfId="23"/>
    <tableColumn id="12" xr3:uid="{692F25FD-9D53-40CF-A362-48D5165124EE}" uniqueName="12" name="Frais de transaction (3 %)" queryTableFieldId="12" dataDxfId="22"/>
    <tableColumn id="13" xr3:uid="{6690AC35-D160-4776-9C2E-9B5FD6CDA01C}" uniqueName="13" name="Prix total avec taxes et frais (par mois)" queryTableFieldId="13" dataDxfId="21"/>
    <tableColumn id="9" xr3:uid="{49D57C7C-47E2-45F9-9BBF-7F1A64F5D60E}" uniqueName="9" name="Prix total avec taxes et frais (par an)" queryTableFieldId="21" dataDxfId="20"/>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E262A5A-B9FA-42D8-B6AB-9B56D6B231E4}" name="rentabilité" displayName="rentabilité" ref="A1:R7" tableType="queryTable" totalsRowShown="0" headerRowDxfId="19" dataDxfId="18">
  <autoFilter ref="A1:R7" xr:uid="{1E262A5A-B9FA-42D8-B6AB-9B56D6B231E4}"/>
  <tableColumns count="18">
    <tableColumn id="1" xr3:uid="{61A5BB3E-2A9C-44D6-9B72-F1BF18B0092D}" uniqueName="1" name="Année" queryTableFieldId="1" dataDxfId="17"/>
    <tableColumn id="2" xr3:uid="{12F09243-2860-4A77-8CFF-53461D563D73}" uniqueName="2" name="Nombre de visites" queryTableFieldId="2" dataDxfId="16"/>
    <tableColumn id="3" xr3:uid="{B8725441-DFC3-40A1-A3C0-AB8F53EA371C}" uniqueName="3" name="Taux de rebond" queryTableFieldId="3" dataDxfId="15"/>
    <tableColumn id="4" xr3:uid="{73D9E954-F5C2-4E3D-A591-899A55F40D52}" uniqueName="4" name="Nombre d'utilisateurs" queryTableFieldId="4" dataDxfId="14"/>
    <tableColumn id="5" xr3:uid="{0659FF00-C2F8-456D-ADB1-D146E8E98A23}" uniqueName="5" name="Taux de conversion" queryTableFieldId="5" dataDxfId="13"/>
    <tableColumn id="6" xr3:uid="{04F9BD35-3BC2-4940-B66F-A24EDA95E72B}" uniqueName="6" name="Prix moyen (en euros)" queryTableFieldId="6" dataDxfId="12"/>
    <tableColumn id="7" xr3:uid="{19DEB5A5-B6F7-48AB-A30B-E888EA5B5A03}" uniqueName="7" name="Gains estimés (en euros)" queryTableFieldId="7" dataDxfId="11"/>
    <tableColumn id="8" xr3:uid="{0CB20349-5EA3-44F2-999B-5CF96201F11D}" uniqueName="8" name="Coûts fixes (en euros)" queryTableFieldId="8" dataDxfId="10"/>
    <tableColumn id="9" xr3:uid="{65974A85-B5CA-4B2C-A213-8D6298306A6A}" uniqueName="9" name="Coûts variables (en euros)" queryTableFieldId="9" dataDxfId="9"/>
    <tableColumn id="10" xr3:uid="{90F51B05-DD2B-4254-B444-1D999BA64BB9}" uniqueName="10" name="Autres coûts (en euros)" queryTableFieldId="10" dataDxfId="8"/>
    <tableColumn id="11" xr3:uid="{C69B461B-3ED1-4690-8D36-0310C97DE243}" uniqueName="11" name="Cout total (en euros)" queryTableFieldId="11" dataDxfId="7"/>
    <tableColumn id="12" xr3:uid="{BE5D9356-10AC-437B-81CC-A8BF51C9ED8B}" uniqueName="12" name="Bénéfices estimés (en euros)" queryTableFieldId="12" dataDxfId="6"/>
    <tableColumn id="13" xr3:uid="{6C054F3B-8371-4035-BC71-C43B21197175}" uniqueName="13" name="Retour sur investissement" queryTableFieldId="13" dataDxfId="5"/>
    <tableColumn id="14" xr3:uid="{1C43CF9C-564E-4CFC-B6B1-FE7203739D45}" uniqueName="14" name="Taux de rentabilité" queryTableFieldId="14" dataDxfId="4"/>
    <tableColumn id="15" xr3:uid="{42E523B1-7CA8-469E-8961-98A73550ED7F}" uniqueName="15" name="Taux de croissance des bénéfices" queryTableFieldId="15" dataDxfId="3"/>
    <tableColumn id="16" xr3:uid="{17DD4B12-F107-499B-9BEB-07DB7667762A}" uniqueName="16" name="Hypothèses et sources" queryTableFieldId="16" dataDxfId="2"/>
    <tableColumn id="17" xr3:uid="{5F777D03-3B5B-4DB2-A86A-0B304770651B}" uniqueName="17" name="Risques" queryTableFieldId="17" dataDxfId="1"/>
    <tableColumn id="18" xr3:uid="{13CA8487-963E-490E-8605-2CC2D9EEE3C5}" uniqueName="18" name="Date de lancement" queryTableFieldId="18" dataDxfId="0"/>
  </tableColumns>
  <tableStyleInfo name="TableStyleMedium1"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3DF6E-63D6-4C96-84C5-3F4846379BC5}">
  <dimension ref="A1:D20"/>
  <sheetViews>
    <sheetView zoomScale="140" zoomScaleNormal="140" workbookViewId="0">
      <selection activeCell="A16" sqref="A16:D20"/>
    </sheetView>
  </sheetViews>
  <sheetFormatPr baseColWidth="10" defaultColWidth="11.1015625" defaultRowHeight="14.4" x14ac:dyDescent="0.55000000000000004"/>
  <cols>
    <col min="1" max="1" width="27.3671875" style="1" bestFit="1" customWidth="1"/>
    <col min="2" max="2" width="124.26171875" style="1" bestFit="1" customWidth="1"/>
    <col min="3" max="3" width="9.47265625" style="1" bestFit="1" customWidth="1"/>
    <col min="4" max="4" width="17.62890625" style="1" bestFit="1" customWidth="1"/>
    <col min="5" max="16384" width="11.1015625" style="1"/>
  </cols>
  <sheetData>
    <row r="1" spans="1:4" x14ac:dyDescent="0.55000000000000004">
      <c r="A1" s="1" t="s">
        <v>0</v>
      </c>
      <c r="B1" s="1" t="s">
        <v>1</v>
      </c>
      <c r="C1" s="1" t="s">
        <v>2</v>
      </c>
      <c r="D1" s="1" t="s">
        <v>31</v>
      </c>
    </row>
    <row r="2" spans="1:4" x14ac:dyDescent="0.55000000000000004">
      <c r="A2" s="1" t="s">
        <v>3</v>
      </c>
      <c r="B2" s="1" t="s">
        <v>13</v>
      </c>
      <c r="C2" s="1" t="s">
        <v>10</v>
      </c>
      <c r="D2" s="1">
        <v>14750</v>
      </c>
    </row>
    <row r="3" spans="1:4" x14ac:dyDescent="0.55000000000000004">
      <c r="A3" s="1" t="s">
        <v>4</v>
      </c>
      <c r="B3" s="1" t="s">
        <v>14</v>
      </c>
      <c r="C3" s="1" t="s">
        <v>11</v>
      </c>
      <c r="D3" s="1">
        <v>12600</v>
      </c>
    </row>
    <row r="4" spans="1:4" x14ac:dyDescent="0.55000000000000004">
      <c r="A4" s="1" t="s">
        <v>15</v>
      </c>
      <c r="B4" s="1" t="s">
        <v>16</v>
      </c>
      <c r="C4" s="1" t="s">
        <v>11</v>
      </c>
      <c r="D4" s="1">
        <v>19800</v>
      </c>
    </row>
    <row r="5" spans="1:4" x14ac:dyDescent="0.55000000000000004">
      <c r="A5" s="1" t="s">
        <v>17</v>
      </c>
      <c r="B5" s="1" t="s">
        <v>26</v>
      </c>
      <c r="C5" s="1" t="s">
        <v>10</v>
      </c>
      <c r="D5" s="1">
        <v>20250</v>
      </c>
    </row>
    <row r="6" spans="1:4" x14ac:dyDescent="0.55000000000000004">
      <c r="A6" s="1" t="s">
        <v>18</v>
      </c>
      <c r="B6" s="1" t="s">
        <v>27</v>
      </c>
      <c r="C6" s="1" t="s">
        <v>9</v>
      </c>
      <c r="D6" s="1">
        <v>33750</v>
      </c>
    </row>
    <row r="7" spans="1:4" x14ac:dyDescent="0.55000000000000004">
      <c r="A7" s="1" t="s">
        <v>5</v>
      </c>
      <c r="B7" s="1" t="s">
        <v>19</v>
      </c>
      <c r="C7" s="1" t="s">
        <v>12</v>
      </c>
      <c r="D7" s="1">
        <v>1400</v>
      </c>
    </row>
    <row r="8" spans="1:4" x14ac:dyDescent="0.55000000000000004">
      <c r="A8" s="1" t="s">
        <v>6</v>
      </c>
      <c r="B8" s="1" t="s">
        <v>20</v>
      </c>
      <c r="C8" s="1" t="s">
        <v>11</v>
      </c>
      <c r="D8" s="1">
        <v>1200</v>
      </c>
    </row>
    <row r="9" spans="1:4" x14ac:dyDescent="0.55000000000000004">
      <c r="A9" s="1" t="s">
        <v>7</v>
      </c>
      <c r="B9" s="1" t="s">
        <v>21</v>
      </c>
      <c r="C9" s="1" t="s">
        <v>12</v>
      </c>
      <c r="D9" s="1">
        <v>2100</v>
      </c>
    </row>
    <row r="10" spans="1:4" x14ac:dyDescent="0.55000000000000004">
      <c r="A10" s="1" t="s">
        <v>8</v>
      </c>
      <c r="B10" s="1" t="s">
        <v>28</v>
      </c>
      <c r="C10" s="1" t="s">
        <v>9</v>
      </c>
      <c r="D10" s="1">
        <v>4500</v>
      </c>
    </row>
    <row r="11" spans="1:4" x14ac:dyDescent="0.55000000000000004">
      <c r="A11" s="1" t="s">
        <v>22</v>
      </c>
      <c r="B11" s="1" t="s">
        <v>23</v>
      </c>
      <c r="C11" s="1" t="s">
        <v>11</v>
      </c>
      <c r="D11" s="1">
        <v>1200</v>
      </c>
    </row>
    <row r="12" spans="1:4" x14ac:dyDescent="0.55000000000000004">
      <c r="A12" s="1" t="s">
        <v>24</v>
      </c>
      <c r="B12" s="1" t="s">
        <v>29</v>
      </c>
      <c r="C12" s="1" t="s">
        <v>10</v>
      </c>
      <c r="D12" s="1">
        <v>6750</v>
      </c>
    </row>
    <row r="13" spans="1:4" x14ac:dyDescent="0.55000000000000004">
      <c r="A13" s="1" t="s">
        <v>25</v>
      </c>
      <c r="B13" s="1" t="s">
        <v>30</v>
      </c>
      <c r="C13" s="1" t="s">
        <v>11</v>
      </c>
      <c r="D13" s="1">
        <v>7200</v>
      </c>
    </row>
    <row r="16" spans="1:4" x14ac:dyDescent="0.55000000000000004">
      <c r="A16" s="11" t="s">
        <v>152</v>
      </c>
      <c r="B16" s="11"/>
      <c r="C16" s="11"/>
      <c r="D16" s="11"/>
    </row>
    <row r="17" spans="1:4" x14ac:dyDescent="0.55000000000000004">
      <c r="A17" s="11"/>
      <c r="B17" s="11"/>
      <c r="C17" s="11"/>
      <c r="D17" s="11"/>
    </row>
    <row r="18" spans="1:4" x14ac:dyDescent="0.55000000000000004">
      <c r="A18" s="11"/>
      <c r="B18" s="11"/>
      <c r="C18" s="11"/>
      <c r="D18" s="11"/>
    </row>
    <row r="19" spans="1:4" x14ac:dyDescent="0.55000000000000004">
      <c r="A19" s="11"/>
      <c r="B19" s="11"/>
      <c r="C19" s="11"/>
      <c r="D19" s="11"/>
    </row>
    <row r="20" spans="1:4" x14ac:dyDescent="0.55000000000000004">
      <c r="A20" s="11"/>
      <c r="B20" s="11"/>
      <c r="C20" s="11"/>
      <c r="D20" s="11"/>
    </row>
  </sheetData>
  <mergeCells count="1">
    <mergeCell ref="A16:D20"/>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F5B3F-2455-45CB-9859-AF4709E0722F}">
  <dimension ref="A1:P16"/>
  <sheetViews>
    <sheetView workbookViewId="0">
      <selection activeCell="P8" sqref="P8"/>
    </sheetView>
  </sheetViews>
  <sheetFormatPr baseColWidth="10" defaultColWidth="11.1015625" defaultRowHeight="14.4" x14ac:dyDescent="0.55000000000000004"/>
  <cols>
    <col min="1" max="1" width="18.26171875" style="1" bestFit="1" customWidth="1"/>
    <col min="2" max="2" width="18.47265625" style="1" bestFit="1" customWidth="1"/>
    <col min="3" max="3" width="25.734375" style="1" bestFit="1" customWidth="1"/>
    <col min="4" max="4" width="33.7890625" style="1" bestFit="1" customWidth="1"/>
    <col min="5" max="5" width="23.734375" style="1" bestFit="1" customWidth="1"/>
    <col min="6" max="6" width="10.47265625" style="1" bestFit="1" customWidth="1"/>
    <col min="7" max="7" width="16.734375" style="1" bestFit="1" customWidth="1"/>
    <col min="8" max="8" width="27.15625" style="1" bestFit="1" customWidth="1"/>
    <col min="9" max="9" width="12.47265625" bestFit="1" customWidth="1"/>
    <col min="10" max="10" width="14.89453125" style="1" customWidth="1"/>
    <col min="11" max="11" width="12.15625" bestFit="1" customWidth="1"/>
    <col min="12" max="12" width="19.5234375" style="1" bestFit="1" customWidth="1"/>
    <col min="13" max="13" width="13.3671875" style="1" bestFit="1" customWidth="1"/>
    <col min="14" max="14" width="24.1015625" style="1" customWidth="1"/>
    <col min="15" max="15" width="35" style="1" bestFit="1" customWidth="1"/>
    <col min="16" max="16" width="34.26171875" customWidth="1"/>
    <col min="17" max="17" width="12.15625" style="1" bestFit="1" customWidth="1"/>
    <col min="18" max="18" width="12.47265625" style="1" bestFit="1" customWidth="1"/>
    <col min="19" max="16384" width="11.1015625" style="1"/>
  </cols>
  <sheetData>
    <row r="1" spans="1:16" s="2" customFormat="1" x14ac:dyDescent="0.55000000000000004">
      <c r="A1" s="2" t="s">
        <v>32</v>
      </c>
      <c r="B1" s="2" t="s">
        <v>35</v>
      </c>
      <c r="C1" s="2" t="s">
        <v>36</v>
      </c>
      <c r="D1" s="2" t="s">
        <v>37</v>
      </c>
      <c r="E1" s="2" t="s">
        <v>1</v>
      </c>
      <c r="F1" s="2" t="s">
        <v>38</v>
      </c>
      <c r="G1" s="2" t="s">
        <v>39</v>
      </c>
      <c r="H1" s="2" t="s">
        <v>40</v>
      </c>
      <c r="I1" s="2" t="s">
        <v>47</v>
      </c>
      <c r="J1" s="2" t="s">
        <v>45</v>
      </c>
      <c r="K1" s="2" t="s">
        <v>46</v>
      </c>
      <c r="L1" s="2" t="s">
        <v>41</v>
      </c>
      <c r="M1" s="2" t="s">
        <v>42</v>
      </c>
      <c r="N1" s="2" t="s">
        <v>43</v>
      </c>
      <c r="O1" s="2" t="s">
        <v>44</v>
      </c>
      <c r="P1" s="2" t="s">
        <v>154</v>
      </c>
    </row>
    <row r="2" spans="1:16" ht="43.2" x14ac:dyDescent="0.55000000000000004">
      <c r="A2" s="3" t="s">
        <v>49</v>
      </c>
      <c r="B2" s="5" t="s">
        <v>50</v>
      </c>
      <c r="C2" s="5" t="s">
        <v>51</v>
      </c>
      <c r="D2" s="5" t="s">
        <v>52</v>
      </c>
      <c r="E2" s="5" t="s">
        <v>53</v>
      </c>
      <c r="F2" s="5" t="s">
        <v>54</v>
      </c>
      <c r="G2" s="5" t="s">
        <v>55</v>
      </c>
      <c r="H2" s="5" t="s">
        <v>56</v>
      </c>
      <c r="I2" s="5" t="s">
        <v>102</v>
      </c>
      <c r="J2" s="5" t="s">
        <v>61</v>
      </c>
      <c r="K2" s="5" t="s">
        <v>62</v>
      </c>
      <c r="L2" s="5" t="s">
        <v>57</v>
      </c>
      <c r="M2" s="5" t="s">
        <v>58</v>
      </c>
      <c r="N2" s="5" t="s">
        <v>59</v>
      </c>
      <c r="O2" s="5" t="s">
        <v>60</v>
      </c>
      <c r="P2" s="5">
        <f>123*12</f>
        <v>1476</v>
      </c>
    </row>
    <row r="3" spans="1:16" ht="57.6" x14ac:dyDescent="0.55000000000000004">
      <c r="A3" s="3" t="s">
        <v>33</v>
      </c>
      <c r="B3" s="5" t="s">
        <v>64</v>
      </c>
      <c r="C3" s="5" t="s">
        <v>65</v>
      </c>
      <c r="D3" s="5" t="s">
        <v>66</v>
      </c>
      <c r="E3" s="5" t="s">
        <v>67</v>
      </c>
      <c r="F3" s="5" t="s">
        <v>54</v>
      </c>
      <c r="G3" s="5" t="s">
        <v>68</v>
      </c>
      <c r="H3" s="5" t="s">
        <v>69</v>
      </c>
      <c r="I3" s="5" t="s">
        <v>102</v>
      </c>
      <c r="J3" s="5" t="s">
        <v>61</v>
      </c>
      <c r="K3" s="5" t="s">
        <v>62</v>
      </c>
      <c r="L3" s="5" t="s">
        <v>70</v>
      </c>
      <c r="M3" s="5" t="s">
        <v>71</v>
      </c>
      <c r="N3" s="5" t="s">
        <v>72</v>
      </c>
      <c r="O3" s="6">
        <v>61.5</v>
      </c>
      <c r="P3" s="5">
        <f>61.5*12</f>
        <v>738</v>
      </c>
    </row>
    <row r="4" spans="1:16" ht="43.2" x14ac:dyDescent="0.55000000000000004">
      <c r="A4" s="3" t="s">
        <v>74</v>
      </c>
      <c r="B4" s="5" t="s">
        <v>75</v>
      </c>
      <c r="C4" s="5" t="s">
        <v>76</v>
      </c>
      <c r="D4" s="5" t="s">
        <v>77</v>
      </c>
      <c r="E4" s="5" t="s">
        <v>78</v>
      </c>
      <c r="F4" s="5" t="s">
        <v>54</v>
      </c>
      <c r="G4" s="5" t="s">
        <v>68</v>
      </c>
      <c r="H4" s="5" t="s">
        <v>79</v>
      </c>
      <c r="I4" s="5" t="s">
        <v>84</v>
      </c>
      <c r="J4" s="5" t="s">
        <v>61</v>
      </c>
      <c r="K4" s="5" t="s">
        <v>62</v>
      </c>
      <c r="L4" s="5" t="s">
        <v>80</v>
      </c>
      <c r="M4" s="5" t="s">
        <v>81</v>
      </c>
      <c r="N4" s="5" t="s">
        <v>82</v>
      </c>
      <c r="O4" s="5" t="s">
        <v>83</v>
      </c>
      <c r="P4" s="5">
        <f>30.75*12</f>
        <v>369</v>
      </c>
    </row>
    <row r="5" spans="1:16" ht="43.2" x14ac:dyDescent="0.55000000000000004">
      <c r="A5" s="3" t="s">
        <v>85</v>
      </c>
      <c r="B5" s="5" t="s">
        <v>86</v>
      </c>
      <c r="C5" s="5" t="s">
        <v>87</v>
      </c>
      <c r="D5" s="5" t="s">
        <v>88</v>
      </c>
      <c r="E5" s="5" t="s">
        <v>89</v>
      </c>
      <c r="F5" s="5" t="s">
        <v>54</v>
      </c>
      <c r="G5" s="5" t="s">
        <v>55</v>
      </c>
      <c r="H5" s="5" t="s">
        <v>90</v>
      </c>
      <c r="I5" s="5" t="s">
        <v>102</v>
      </c>
      <c r="J5" s="5" t="s">
        <v>61</v>
      </c>
      <c r="K5" s="5" t="s">
        <v>62</v>
      </c>
      <c r="L5" s="5" t="s">
        <v>70</v>
      </c>
      <c r="M5" s="5" t="s">
        <v>71</v>
      </c>
      <c r="N5" s="5" t="s">
        <v>72</v>
      </c>
      <c r="O5" s="5" t="s">
        <v>73</v>
      </c>
      <c r="P5" s="5">
        <f>61.5*12</f>
        <v>738</v>
      </c>
    </row>
    <row r="6" spans="1:16" ht="57.6" x14ac:dyDescent="0.55000000000000004">
      <c r="A6" s="3" t="s">
        <v>34</v>
      </c>
      <c r="B6" s="5" t="s">
        <v>91</v>
      </c>
      <c r="C6" s="5" t="s">
        <v>92</v>
      </c>
      <c r="D6" s="5" t="s">
        <v>93</v>
      </c>
      <c r="E6" s="5" t="s">
        <v>94</v>
      </c>
      <c r="F6" s="5" t="s">
        <v>54</v>
      </c>
      <c r="G6" s="5" t="s">
        <v>55</v>
      </c>
      <c r="H6" s="5" t="s">
        <v>95</v>
      </c>
      <c r="I6" s="5" t="s">
        <v>63</v>
      </c>
      <c r="J6" s="5" t="s">
        <v>61</v>
      </c>
      <c r="K6" s="5" t="s">
        <v>62</v>
      </c>
      <c r="L6" s="5" t="s">
        <v>96</v>
      </c>
      <c r="M6" s="5" t="s">
        <v>97</v>
      </c>
      <c r="N6" s="5" t="s">
        <v>98</v>
      </c>
      <c r="O6" s="5" t="s">
        <v>99</v>
      </c>
      <c r="P6" s="5">
        <f>246*12</f>
        <v>2952</v>
      </c>
    </row>
    <row r="7" spans="1:16" s="2" customFormat="1" x14ac:dyDescent="0.55000000000000004">
      <c r="A7" s="7" t="s">
        <v>100</v>
      </c>
      <c r="B7" s="7" t="s">
        <v>63</v>
      </c>
      <c r="C7" s="7" t="s">
        <v>63</v>
      </c>
      <c r="D7" s="7" t="s">
        <v>63</v>
      </c>
      <c r="E7" s="7" t="s">
        <v>63</v>
      </c>
      <c r="F7" s="7" t="s">
        <v>63</v>
      </c>
      <c r="G7" s="7" t="s">
        <v>63</v>
      </c>
      <c r="H7" s="7" t="s">
        <v>63</v>
      </c>
      <c r="I7" s="7" t="s">
        <v>63</v>
      </c>
      <c r="J7" s="7" t="s">
        <v>63</v>
      </c>
      <c r="K7" s="7" t="s">
        <v>63</v>
      </c>
      <c r="L7" s="7" t="s">
        <v>63</v>
      </c>
      <c r="M7" s="7" t="s">
        <v>63</v>
      </c>
      <c r="N7" s="7" t="s">
        <v>63</v>
      </c>
      <c r="O7" s="7" t="s">
        <v>101</v>
      </c>
      <c r="P7" s="7">
        <f>SUM(P2:P6)</f>
        <v>6273</v>
      </c>
    </row>
    <row r="10" spans="1:16" x14ac:dyDescent="0.55000000000000004">
      <c r="A10" s="11" t="s">
        <v>151</v>
      </c>
      <c r="B10" s="11"/>
      <c r="C10" s="11"/>
      <c r="D10" s="11"/>
      <c r="E10" s="11"/>
      <c r="F10" s="11"/>
      <c r="G10" s="11"/>
      <c r="H10" s="11"/>
      <c r="I10" s="11"/>
      <c r="J10" s="11"/>
      <c r="K10" s="11"/>
      <c r="L10" s="11"/>
    </row>
    <row r="11" spans="1:16" x14ac:dyDescent="0.55000000000000004">
      <c r="A11" s="11"/>
      <c r="B11" s="11"/>
      <c r="C11" s="11"/>
      <c r="D11" s="11"/>
      <c r="E11" s="11"/>
      <c r="F11" s="11"/>
      <c r="G11" s="11"/>
      <c r="H11" s="11"/>
      <c r="I11" s="11"/>
      <c r="J11" s="11"/>
      <c r="K11" s="11"/>
      <c r="L11" s="11"/>
    </row>
    <row r="12" spans="1:16" x14ac:dyDescent="0.55000000000000004">
      <c r="A12" s="11"/>
      <c r="B12" s="11"/>
      <c r="C12" s="11"/>
      <c r="D12" s="11"/>
      <c r="E12" s="11"/>
      <c r="F12" s="11"/>
      <c r="G12" s="11"/>
      <c r="H12" s="11"/>
      <c r="I12" s="11"/>
      <c r="J12" s="11"/>
      <c r="K12" s="11"/>
      <c r="L12" s="11"/>
    </row>
    <row r="13" spans="1:16" x14ac:dyDescent="0.55000000000000004">
      <c r="A13" s="11"/>
      <c r="B13" s="11"/>
      <c r="C13" s="11"/>
      <c r="D13" s="11"/>
      <c r="E13" s="11"/>
      <c r="F13" s="11"/>
      <c r="G13" s="11"/>
      <c r="H13" s="11"/>
      <c r="I13" s="11"/>
      <c r="J13" s="11"/>
      <c r="K13" s="11"/>
      <c r="L13" s="11"/>
    </row>
    <row r="14" spans="1:16" x14ac:dyDescent="0.55000000000000004">
      <c r="A14" s="11"/>
      <c r="B14" s="11"/>
      <c r="C14" s="11"/>
      <c r="D14" s="11"/>
      <c r="E14" s="11"/>
      <c r="F14" s="11"/>
      <c r="G14" s="11"/>
      <c r="H14" s="11"/>
      <c r="I14" s="11"/>
      <c r="J14" s="11"/>
      <c r="K14" s="11"/>
      <c r="L14" s="11"/>
    </row>
    <row r="15" spans="1:16" x14ac:dyDescent="0.55000000000000004">
      <c r="A15" s="11"/>
      <c r="B15" s="11"/>
      <c r="C15" s="11"/>
      <c r="D15" s="11"/>
      <c r="E15" s="11"/>
      <c r="F15" s="11"/>
      <c r="G15" s="11"/>
      <c r="H15" s="11"/>
      <c r="I15" s="11"/>
      <c r="J15" s="11"/>
      <c r="K15" s="11"/>
      <c r="L15" s="11"/>
    </row>
    <row r="16" spans="1:16" x14ac:dyDescent="0.55000000000000004">
      <c r="A16" s="11"/>
      <c r="B16" s="11"/>
      <c r="C16" s="11"/>
      <c r="D16" s="11"/>
      <c r="E16" s="11"/>
      <c r="F16" s="11"/>
      <c r="G16" s="11"/>
      <c r="H16" s="11"/>
      <c r="I16" s="11"/>
      <c r="J16" s="11"/>
      <c r="K16" s="11"/>
      <c r="L16" s="11"/>
    </row>
  </sheetData>
  <mergeCells count="1">
    <mergeCell ref="A10:L16"/>
  </mergeCells>
  <phoneticPr fontId="18" type="noConversion"/>
  <pageMargins left="0.7" right="0.7" top="0.75" bottom="0.75" header="0.3" footer="0.3"/>
  <pageSetup paperSize="9" orientation="portrait" horizontalDpi="1200" verticalDpi="12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0B3E6-E72F-401A-8CA6-228CA554B183}">
  <dimension ref="A1:T16"/>
  <sheetViews>
    <sheetView tabSelected="1" topLeftCell="A10" workbookViewId="0">
      <selection activeCell="S13" sqref="S13"/>
    </sheetView>
  </sheetViews>
  <sheetFormatPr baseColWidth="10" defaultColWidth="11.1015625" defaultRowHeight="14.4" x14ac:dyDescent="0.55000000000000004"/>
  <cols>
    <col min="1" max="1" width="8.47265625" style="1" bestFit="1" customWidth="1"/>
    <col min="2" max="2" width="17.89453125" style="1" bestFit="1" customWidth="1"/>
    <col min="3" max="3" width="16.1015625" style="1" bestFit="1" customWidth="1"/>
    <col min="4" max="4" width="21.1015625" style="1" bestFit="1" customWidth="1"/>
    <col min="5" max="5" width="19.15625" style="1" bestFit="1" customWidth="1"/>
    <col min="6" max="6" width="21.26171875" style="1" bestFit="1" customWidth="1"/>
    <col min="7" max="7" width="23.47265625" style="1" bestFit="1" customWidth="1"/>
    <col min="8" max="8" width="20.89453125" style="1" bestFit="1" customWidth="1"/>
    <col min="9" max="9" width="24.62890625" style="1" bestFit="1" customWidth="1"/>
    <col min="10" max="10" width="22.3671875" style="1" bestFit="1" customWidth="1"/>
    <col min="11" max="11" width="20.26171875" style="1" bestFit="1" customWidth="1"/>
    <col min="12" max="12" width="26.734375" style="1" bestFit="1" customWidth="1"/>
    <col min="13" max="13" width="24.734375" style="1" bestFit="1" customWidth="1"/>
    <col min="14" max="14" width="18.734375" style="1" bestFit="1" customWidth="1"/>
    <col min="15" max="15" width="30.47265625" style="1" bestFit="1" customWidth="1"/>
    <col min="16" max="16" width="78" style="1" bestFit="1" customWidth="1"/>
    <col min="17" max="17" width="26.47265625" style="1" customWidth="1"/>
    <col min="18" max="18" width="18.7890625" style="1" bestFit="1" customWidth="1"/>
    <col min="19" max="19" width="11.15625" style="1" customWidth="1"/>
    <col min="20" max="16384" width="11.1015625" style="1"/>
  </cols>
  <sheetData>
    <row r="1" spans="1:20" s="2" customFormat="1" x14ac:dyDescent="0.55000000000000004">
      <c r="A1" s="2" t="s">
        <v>103</v>
      </c>
      <c r="B1" s="2" t="s">
        <v>104</v>
      </c>
      <c r="C1" s="2" t="s">
        <v>105</v>
      </c>
      <c r="D1" s="2" t="s">
        <v>106</v>
      </c>
      <c r="E1" s="2" t="s">
        <v>107</v>
      </c>
      <c r="F1" s="2" t="s">
        <v>108</v>
      </c>
      <c r="G1" s="2" t="s">
        <v>109</v>
      </c>
      <c r="H1" s="2" t="s">
        <v>110</v>
      </c>
      <c r="I1" s="2" t="s">
        <v>111</v>
      </c>
      <c r="J1" s="2" t="s">
        <v>112</v>
      </c>
      <c r="K1" s="2" t="s">
        <v>113</v>
      </c>
      <c r="L1" s="2" t="s">
        <v>114</v>
      </c>
      <c r="M1" s="2" t="s">
        <v>115</v>
      </c>
      <c r="N1" s="2" t="s">
        <v>116</v>
      </c>
      <c r="O1" s="2" t="s">
        <v>117</v>
      </c>
      <c r="P1" s="2" t="s">
        <v>118</v>
      </c>
      <c r="Q1" s="2" t="s">
        <v>119</v>
      </c>
      <c r="R1" s="2" t="s">
        <v>120</v>
      </c>
    </row>
    <row r="2" spans="1:20" ht="43.2" x14ac:dyDescent="0.55000000000000004">
      <c r="A2" s="1" t="s">
        <v>121</v>
      </c>
      <c r="B2" s="1" t="s">
        <v>122</v>
      </c>
      <c r="C2" s="1" t="s">
        <v>123</v>
      </c>
      <c r="D2" s="1" t="s">
        <v>124</v>
      </c>
      <c r="E2" s="1" t="s">
        <v>125</v>
      </c>
      <c r="F2" s="1" t="s">
        <v>126</v>
      </c>
      <c r="G2" s="1" t="s">
        <v>127</v>
      </c>
      <c r="H2" s="1">
        <v>63000</v>
      </c>
      <c r="I2" s="1">
        <v>10000</v>
      </c>
      <c r="J2" s="1">
        <v>5000</v>
      </c>
      <c r="K2" s="1">
        <v>78000</v>
      </c>
      <c r="L2" s="1">
        <v>42000</v>
      </c>
      <c r="M2" s="1">
        <v>0.53800000000000003</v>
      </c>
      <c r="N2" s="1" t="s">
        <v>128</v>
      </c>
      <c r="O2" s="1" t="s">
        <v>129</v>
      </c>
      <c r="P2" s="1" t="s">
        <v>130</v>
      </c>
      <c r="Q2" s="1" t="s">
        <v>131</v>
      </c>
      <c r="R2" s="1" t="s">
        <v>61</v>
      </c>
      <c r="S2" s="8">
        <v>65775</v>
      </c>
      <c r="T2" s="9">
        <v>351810</v>
      </c>
    </row>
    <row r="3" spans="1:20" ht="43.2" x14ac:dyDescent="0.55000000000000004">
      <c r="A3" s="1" t="s">
        <v>132</v>
      </c>
      <c r="B3" s="1" t="s">
        <v>133</v>
      </c>
      <c r="C3" s="1" t="s">
        <v>123</v>
      </c>
      <c r="D3" s="1" t="s">
        <v>134</v>
      </c>
      <c r="E3" s="1" t="s">
        <v>125</v>
      </c>
      <c r="F3" s="1" t="s">
        <v>126</v>
      </c>
      <c r="G3" s="1" t="s">
        <v>135</v>
      </c>
      <c r="H3" s="1">
        <v>63000</v>
      </c>
      <c r="I3" s="1">
        <v>11000</v>
      </c>
      <c r="J3" s="1">
        <v>5000</v>
      </c>
      <c r="K3" s="1">
        <v>79000</v>
      </c>
      <c r="L3" s="1">
        <v>161000</v>
      </c>
      <c r="M3" s="1">
        <v>2.0379999999999998</v>
      </c>
      <c r="N3" s="1" t="s">
        <v>136</v>
      </c>
      <c r="O3" s="1" t="s">
        <v>129</v>
      </c>
      <c r="P3" s="1" t="s">
        <v>130</v>
      </c>
      <c r="Q3" s="1" t="s">
        <v>131</v>
      </c>
      <c r="R3" s="1" t="s">
        <v>61</v>
      </c>
      <c r="S3" s="8">
        <v>65775</v>
      </c>
      <c r="T3" s="9">
        <v>351810</v>
      </c>
    </row>
    <row r="4" spans="1:20" ht="43.2" x14ac:dyDescent="0.55000000000000004">
      <c r="A4" s="1" t="s">
        <v>137</v>
      </c>
      <c r="B4" s="1" t="s">
        <v>138</v>
      </c>
      <c r="C4" s="1" t="s">
        <v>123</v>
      </c>
      <c r="D4" s="1" t="s">
        <v>139</v>
      </c>
      <c r="E4" s="1" t="s">
        <v>125</v>
      </c>
      <c r="F4" s="1" t="s">
        <v>126</v>
      </c>
      <c r="G4" s="1" t="s">
        <v>140</v>
      </c>
      <c r="H4" s="1">
        <v>63000</v>
      </c>
      <c r="I4" s="1">
        <v>12100</v>
      </c>
      <c r="J4" s="1">
        <v>5000</v>
      </c>
      <c r="K4" s="1">
        <v>80100</v>
      </c>
      <c r="L4" s="1">
        <v>285000</v>
      </c>
      <c r="M4" s="1">
        <v>3.5430000000000001</v>
      </c>
      <c r="N4" s="1" t="s">
        <v>141</v>
      </c>
      <c r="O4" s="1" t="s">
        <v>129</v>
      </c>
      <c r="P4" s="1" t="s">
        <v>130</v>
      </c>
      <c r="Q4" s="1" t="s">
        <v>131</v>
      </c>
      <c r="R4" s="1" t="s">
        <v>61</v>
      </c>
      <c r="S4" s="8">
        <v>65775</v>
      </c>
      <c r="T4" s="9">
        <v>351810</v>
      </c>
    </row>
    <row r="5" spans="1:20" ht="43.2" x14ac:dyDescent="0.55000000000000004">
      <c r="A5" s="1" t="s">
        <v>142</v>
      </c>
      <c r="B5" s="1" t="s">
        <v>143</v>
      </c>
      <c r="C5" s="1" t="s">
        <v>123</v>
      </c>
      <c r="D5" s="1" t="s">
        <v>144</v>
      </c>
      <c r="E5" s="1" t="s">
        <v>125</v>
      </c>
      <c r="F5" s="1" t="s">
        <v>126</v>
      </c>
      <c r="G5" s="1" t="s">
        <v>145</v>
      </c>
      <c r="H5" s="1">
        <v>63000</v>
      </c>
      <c r="I5" s="1">
        <v>13310</v>
      </c>
      <c r="J5" s="1">
        <v>5000</v>
      </c>
      <c r="K5" s="1">
        <v>81310</v>
      </c>
      <c r="L5" s="1">
        <v>417000</v>
      </c>
      <c r="M5" s="1">
        <v>5.0629999999999997</v>
      </c>
      <c r="N5" s="1" t="s">
        <v>146</v>
      </c>
      <c r="O5" s="1" t="s">
        <v>129</v>
      </c>
      <c r="P5" s="1" t="s">
        <v>130</v>
      </c>
      <c r="Q5" s="1" t="s">
        <v>131</v>
      </c>
      <c r="R5" s="1" t="s">
        <v>61</v>
      </c>
      <c r="S5" s="8">
        <v>65775</v>
      </c>
      <c r="T5" s="9">
        <v>351810</v>
      </c>
    </row>
    <row r="6" spans="1:20" ht="43.2" x14ac:dyDescent="0.55000000000000004">
      <c r="A6" s="1" t="s">
        <v>147</v>
      </c>
      <c r="B6" s="1" t="s">
        <v>148</v>
      </c>
      <c r="C6" s="1" t="s">
        <v>123</v>
      </c>
      <c r="D6" s="1" t="s">
        <v>149</v>
      </c>
      <c r="E6" s="1" t="s">
        <v>125</v>
      </c>
      <c r="F6" s="1" t="s">
        <v>126</v>
      </c>
      <c r="G6" s="1" t="s">
        <v>150</v>
      </c>
      <c r="H6" s="1">
        <v>63000</v>
      </c>
      <c r="I6" s="1">
        <v>14641</v>
      </c>
      <c r="J6" s="1">
        <v>5000</v>
      </c>
      <c r="K6" s="1">
        <v>82641</v>
      </c>
      <c r="L6" s="1">
        <v>549000</v>
      </c>
      <c r="M6" s="1">
        <v>6.5830000000000002</v>
      </c>
      <c r="N6" s="4">
        <v>7.3704999999999998</v>
      </c>
      <c r="O6" s="1" t="s">
        <v>129</v>
      </c>
      <c r="P6" s="1" t="s">
        <v>130</v>
      </c>
      <c r="Q6" s="1" t="s">
        <v>131</v>
      </c>
      <c r="R6" s="1" t="s">
        <v>61</v>
      </c>
      <c r="S6" s="8">
        <v>65775</v>
      </c>
      <c r="T6" s="9">
        <v>351810</v>
      </c>
    </row>
    <row r="7" spans="1:20" s="2" customFormat="1" x14ac:dyDescent="0.55000000000000004">
      <c r="A7" s="2" t="s">
        <v>48</v>
      </c>
      <c r="B7" s="2" t="s">
        <v>63</v>
      </c>
      <c r="C7" s="2" t="s">
        <v>63</v>
      </c>
      <c r="D7" s="2" t="s">
        <v>63</v>
      </c>
      <c r="E7" s="2" t="s">
        <v>63</v>
      </c>
      <c r="F7" s="2" t="s">
        <v>63</v>
      </c>
      <c r="G7" s="2" t="s">
        <v>63</v>
      </c>
      <c r="H7" s="2">
        <v>1800000</v>
      </c>
      <c r="I7" s="2">
        <v>315000</v>
      </c>
      <c r="J7" s="2">
        <v>140000</v>
      </c>
      <c r="K7" s="2">
        <v>455000</v>
      </c>
      <c r="L7" s="2">
        <v>1465000</v>
      </c>
      <c r="M7" s="2">
        <v>4.7618999999999998</v>
      </c>
      <c r="N7" s="2" t="s">
        <v>63</v>
      </c>
      <c r="O7" s="2" t="s">
        <v>63</v>
      </c>
      <c r="P7" s="2" t="s">
        <v>63</v>
      </c>
      <c r="Q7" s="2" t="s">
        <v>63</v>
      </c>
      <c r="R7" s="2" t="s">
        <v>63</v>
      </c>
      <c r="S7" s="1"/>
      <c r="T7" s="10"/>
    </row>
    <row r="10" spans="1:20" x14ac:dyDescent="0.55000000000000004">
      <c r="A10" s="11" t="s">
        <v>153</v>
      </c>
      <c r="B10" s="11"/>
      <c r="C10" s="11"/>
      <c r="D10" s="11"/>
      <c r="E10" s="11"/>
      <c r="F10" s="11"/>
      <c r="G10" s="11"/>
      <c r="H10" s="11"/>
      <c r="I10" s="11"/>
      <c r="J10" s="11"/>
      <c r="K10" s="11"/>
      <c r="L10" s="11"/>
    </row>
    <row r="11" spans="1:20" x14ac:dyDescent="0.55000000000000004">
      <c r="A11" s="11"/>
      <c r="B11" s="11"/>
      <c r="C11" s="11"/>
      <c r="D11" s="11"/>
      <c r="E11" s="11"/>
      <c r="F11" s="11"/>
      <c r="G11" s="11"/>
      <c r="H11" s="11"/>
      <c r="I11" s="11"/>
      <c r="J11" s="11"/>
      <c r="K11" s="11"/>
      <c r="L11" s="11"/>
    </row>
    <row r="12" spans="1:20" x14ac:dyDescent="0.55000000000000004">
      <c r="A12" s="11"/>
      <c r="B12" s="11"/>
      <c r="C12" s="11"/>
      <c r="D12" s="11"/>
      <c r="E12" s="11"/>
      <c r="F12" s="11"/>
      <c r="G12" s="11"/>
      <c r="H12" s="11"/>
      <c r="I12" s="11"/>
      <c r="J12" s="11"/>
      <c r="K12" s="11"/>
      <c r="L12" s="11"/>
    </row>
    <row r="13" spans="1:20" x14ac:dyDescent="0.55000000000000004">
      <c r="A13" s="11"/>
      <c r="B13" s="11"/>
      <c r="C13" s="11"/>
      <c r="D13" s="11"/>
      <c r="E13" s="11"/>
      <c r="F13" s="11"/>
      <c r="G13" s="11"/>
      <c r="H13" s="11"/>
      <c r="I13" s="11"/>
      <c r="J13" s="11"/>
      <c r="K13" s="11"/>
      <c r="L13" s="11"/>
    </row>
    <row r="14" spans="1:20" x14ac:dyDescent="0.55000000000000004">
      <c r="A14" s="11"/>
      <c r="B14" s="11"/>
      <c r="C14" s="11"/>
      <c r="D14" s="11"/>
      <c r="E14" s="11"/>
      <c r="F14" s="11"/>
      <c r="G14" s="11"/>
      <c r="H14" s="11"/>
      <c r="I14" s="11"/>
      <c r="J14" s="11"/>
      <c r="K14" s="11"/>
      <c r="L14" s="11"/>
    </row>
    <row r="15" spans="1:20" x14ac:dyDescent="0.55000000000000004">
      <c r="A15" s="11"/>
      <c r="B15" s="11"/>
      <c r="C15" s="11"/>
      <c r="D15" s="11"/>
      <c r="E15" s="11"/>
      <c r="F15" s="11"/>
      <c r="G15" s="11"/>
      <c r="H15" s="11"/>
      <c r="I15" s="11"/>
      <c r="J15" s="11"/>
      <c r="K15" s="11"/>
      <c r="L15" s="11"/>
    </row>
    <row r="16" spans="1:20" x14ac:dyDescent="0.55000000000000004">
      <c r="A16" s="11"/>
      <c r="B16" s="11"/>
      <c r="C16" s="11"/>
      <c r="D16" s="11"/>
      <c r="E16" s="11"/>
      <c r="F16" s="11"/>
      <c r="G16" s="11"/>
      <c r="H16" s="11"/>
      <c r="I16" s="11"/>
      <c r="J16" s="11"/>
      <c r="K16" s="11"/>
      <c r="L16" s="11"/>
    </row>
  </sheetData>
  <mergeCells count="1">
    <mergeCell ref="A10:L16"/>
  </mergeCells>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o F A A B Q S w M E F A A C A A g A q r Q n V r F N 2 X + l A A A A 9 g A A A B I A H A B D b 2 5 m a W c v U G F j a 2 F n Z S 5 4 b W w g o h g A K K A U A A A A A A A A A A A A A A A A A A A A A A A A A A A A h Y 9 N C s I w G E S v U r J v / g S R 8 j V d C K 4 s i I K 4 D W l s g 2 0 q S W p 7 N x c e y S t Y 0 a o 7 l / P m L W b u 1 x t k Q 1 N H F + 2 8 a W 2 K G K Y o 0 l a 1 h b F l i r p w j B c o E 7 C R 6 i R L H Y 2 y 9 c n g i x R V I Z w T Q v q + x / 0 M t 6 4 k n F J G D v l 6 p y r d S P S R z X 8 5 N t Y H a Z V G A v a v M Y J j x h i e U 4 4 p k A l C b u x X 4 O P e Z / s D Y d n V o X N a H F 2 8 2 g K Z I p D 3 B / E A U E s D B B Q A A g A I A K q 0 J 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q t C d W R e 8 j k 6 M C A A A n D Q A A E w A c A E Z v c m 1 1 b G F z L 1 N l Y 3 R p b 2 4 x L m 0 g o h g A K K A U A A A A A A A A A A A A A A A A A A A A A A A A A A A A 7 V Z N b 9 p A E L 0 j 8 R 9 W z q E g u Q j n g z S N O F B I m x y a 0 s A t 9 G D M k K x k 7 5 K d X Q R C + T + l f 6 F H / 7 H O A q 1 J z J K 0 q S o 1 C p K F / X Z 2 9 s 2 8 J 3 s Q I s 2 l Y J 3 l f 3 B c L B Q L e B 0 q G L B 0 f m P 4 C F i d x a C L B U a / j j Q q s k g T x 5 W W j E w C Q p f e 8 x g q T S k 0 P W D J a 7 3 t f W r 2 G v 0 B I P b a Q d B b J a p E O P b K / m U L Y p 5 w D a r u H X s + a 8 r Y J A L r + z 4 7 E Z E c c H F V r x 1 U q 4 H P P h u p o a O n M d S z 2 8 q 5 F P C l 7 C 8 Z 7 X g n 4 r V O v 2 l A N l I y M e g R v W 7 Y p 8 A 2 P d O u U w g H o L C 0 J O + z y x X e i O N O F M a h w r p W Z j 1 l d 0 p l J 0 R l y N N 5 l q + r Q o F D q Z I l Z R u F p Q 0 E / N n M o z O G P K Z 7 p m 0 y D R N 9 6 7 O Z 1 w K M F B / Z Z u f W O k S G K 8 j h T W k 0 0 1 K H M Q P U P C F O 1 D a j F I h o W r E 0 b m / L x Q I X m / m v a w o L J a x q T 5 c 1 y / W A s o d / q O z v y L A S d 2 a 7 Z d F g Q x c t v u v A 9 x z 4 v g M / c O A 1 B 3 5 4 B 3 + s X D v e m m C l 3 b L 3 D 1 U L X m S 7 L 1 u G v 3 H g R w 4 8 q L o W X B U H r p I D V 8 2 B q + j A V X X g K j v 4 G 3 b d + z / s + n F R C S h i u i j 5 x b H P z r E 5 i d d N S 1 9 R H f Z 5 z H U 6 f 7 p f 1 7 M 9 5 N i j Z z X x N I R I 5 / n h 5 V w m f Q V s A G z M k Z q Q H 4 m 6 o Z n Y d Q V 9 K Q b O B K + M p r Z i q M E o d 5 J I i j G V v m m 8 a i s + o R q n I F i J L k o j s Z y L + h B y g T / n L N w W 2 Z T p d 4 1 s y C d w L + 5 M 6 N r + c j B b C x y H i t u u b g 9 u G K 0 o J F r u 2 Z 7 2 1 1 i 4 L e x d O i d h h j w C V 1 n 3 N l y A J t 8 w p I t T M 2 k L 4 u I N T K F t I E O R w 6 8 g i 8 / 0 y 6 z v 1 k d J S h e K y F o C W T 8 j l 9 t y O h 1 J f Z 1 + R U t c M 1 y Y O R 9 2 w f H G b M B b 5 B R 7 Y m w P W 9 G / G / H 4 b 9 w P U E s B A i 0 A F A A C A A g A q r Q n V r F N 2 X + l A A A A 9 g A A A B I A A A A A A A A A A A A A A A A A A A A A A E N v b m Z p Z y 9 Q Y W N r Y W d l L n h t b F B L A Q I t A B Q A A g A I A K q 0 J 1 Y P y u m r p A A A A O k A A A A T A A A A A A A A A A A A A A A A A P E A A A B b Q 2 9 u d G V u d F 9 U e X B l c 1 0 u e G 1 s U E s B A i 0 A F A A C A A g A q r Q n V k X v I 5 O j A g A A J w 0 A A B M A A A A A A A A A A A A A A A A A 4 g E A A E Z v c m 1 1 b G F z L 1 N l Y 3 R p b 2 4 x L m 1 Q S w U G A A A A A A M A A w D C A A A A 0 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H 0 o A A A A A A A D 9 S 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y V D M y V B O X F 1 a X B l 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8 O p c X V p c G U i I C 8 + P E V u d H J 5 I F R 5 c G U 9 I k Z p b G x l Z E N v b X B s Z X R l U m V z d W x 0 V G 9 X b 3 J r c 2 h l Z X Q i I F Z h b H V l P S J s M S I g L z 4 8 R W 5 0 c n k g V H l w Z T 0 i Q W R k Z W R U b 0 R h d G F N b 2 R l b C I g V m F s d W U 9 I m w w I i A v P j x F b n R y e S B U e X B l P S J G a W x s Q 2 9 1 b n Q i I F Z h b H V l P S J s M T I i I C 8 + P E V u d H J 5 I F R 5 c G U 9 I k Z p b G x F c n J v c k N v Z G U i I F Z h b H V l P S J z V W 5 r b m 9 3 b i I g L z 4 8 R W 5 0 c n k g V H l w Z T 0 i R m l s b E V y c m 9 y Q 2 9 1 b n Q i I F Z h b H V l P S J s M C I g L z 4 8 R W 5 0 c n k g V H l w Z T 0 i R m l s b E x h c 3 R V c G R h d G V k I i B W Y W x 1 Z T 0 i Z D I w M j I t M T I t M z B U M T k 6 M D Q 6 M j A u M D c w M T I y O V o i I C 8 + P E V u d H J 5 I F R 5 c G U 9 I k Z p b G x D b 2 x 1 b W 5 U e X B l c y I g V m F s d W U 9 I n N C Z 1 l H R V E 9 P S I g L z 4 8 R W 5 0 c n k g V H l w Z T 0 i R m l s b E N v b H V t b k 5 h b W V z I i B W Y W x 1 Z T 0 i c 1 s m c X V v d D t Q c m 9 m a W x z J n F 1 b 3 Q 7 L C Z x d W 9 0 O 0 R l c 2 N y a X B 0 a W 9 u J n F 1 b 3 Q 7 L C Z x d W 9 0 O 1 N h b G F p c m U m c X V v d D s s J n F 1 b 3 Q 7 Q 2 9 1 d C B 0 b 3 R h b C B l c 3 R p b c O p 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w 6 l x d W l w Z S 9 B d X R v U m V t b 3 Z l Z E N v b H V t b n M x L n t Q c m 9 m a W x z L D B 9 J n F 1 b 3 Q 7 L C Z x d W 9 0 O 1 N l Y 3 R p b 2 4 x L 8 O p c X V p c G U v Q X V 0 b 1 J l b W 9 2 Z W R D b 2 x 1 b W 5 z M S 5 7 R G V z Y 3 J p c H R p b 2 4 s M X 0 m c X V v d D s s J n F 1 b 3 Q 7 U 2 V j d G l v b j E v w 6 l x d W l w Z S 9 B d X R v U m V t b 3 Z l Z E N v b H V t b n M x L n t T Y W x h a X J l L D J 9 J n F 1 b 3 Q 7 L C Z x d W 9 0 O 1 N l Y 3 R p b 2 4 x L 8 O p c X V p c G U v Q X V 0 b 1 J l b W 9 2 Z W R D b 2 x 1 b W 5 z M S 5 7 Q 2 9 1 d C B 0 b 3 R h b C B l c 3 R p b c O p L D N 9 J n F 1 b 3 Q 7 X S w m c X V v d D t D b 2 x 1 b W 5 D b 3 V u d C Z x d W 9 0 O z o 0 L C Z x d W 9 0 O 0 t l e U N v b H V t b k 5 h b W V z J n F 1 b 3 Q 7 O l t d L C Z x d W 9 0 O 0 N v b H V t b k l k Z W 5 0 a X R p Z X M m c X V v d D s 6 W y Z x d W 9 0 O 1 N l Y 3 R p b 2 4 x L 8 O p c X V p c G U v Q X V 0 b 1 J l b W 9 2 Z W R D b 2 x 1 b W 5 z M S 5 7 U H J v Z m l s c y w w f S Z x d W 9 0 O y w m c X V v d D t T Z W N 0 a W 9 u M S / D q X F 1 a X B l L 0 F 1 d G 9 S Z W 1 v d m V k Q 2 9 s d W 1 u c z E u e 0 R l c 2 N y a X B 0 a W 9 u L D F 9 J n F 1 b 3 Q 7 L C Z x d W 9 0 O 1 N l Y 3 R p b 2 4 x L 8 O p c X V p c G U v Q X V 0 b 1 J l b W 9 2 Z W R D b 2 x 1 b W 5 z M S 5 7 U 2 F s Y W l y Z S w y f S Z x d W 9 0 O y w m c X V v d D t T Z W N 0 a W 9 u M S / D q X F 1 a X B l L 0 F 1 d G 9 S Z W 1 v d m V k Q 2 9 s d W 1 u c z E u e 0 N v d X Q g d G 9 0 Y W w g Z X N 0 a W 3 D q S w z f S Z x d W 9 0 O 1 0 s J n F 1 b 3 Q 7 U m V s Y X R p b 2 5 z a G l w S W 5 m b y Z x d W 9 0 O z p b X X 0 i I C 8 + P C 9 T d G F i b G V F b n R y a W V z P j w v S X R l b T 4 8 S X R l b T 4 8 S X R l b U x v Y 2 F 0 a W 9 u P j x J d G V t V H l w Z T 5 G b 3 J t d W x h P C 9 J d G V t V H l w Z T 4 8 S X R l b V B h d G g + U 2 V j d G l v b j E v J U M z J U E 5 c X V p c G U v U 2 9 1 c m N l P C 9 J d G V t U G F 0 a D 4 8 L 0 l 0 Z W 1 M b 2 N h d G l v b j 4 8 U 3 R h Y m x l R W 5 0 c m l l c y A v P j w v S X R l b T 4 8 S X R l b T 4 8 S X R l b U x v Y 2 F 0 a W 9 u P j x J d G V t V H l w Z T 5 G b 3 J t d W x h P C 9 J d G V t V H l w Z T 4 8 S X R l b V B h d G g + U 2 V j d G l v b j E v J U M z J U E 5 c X V p c G U v R W 4 t d C V D M y V B Q X R l c y U y M H B y b 2 1 1 c z w v S X R l b V B h d G g + P C 9 J d G V t T G 9 j Y X R p b 2 4 + P F N 0 Y W J s Z U V u d H J p Z X M g L z 4 8 L 0 l 0 Z W 0 + P E l 0 Z W 0 + P E l 0 Z W 1 M b 2 N h d G l v b j 4 8 S X R l b V R 5 c G U + R m 9 y b X V s Y T w v S X R l b V R 5 c G U + P E l 0 Z W 1 Q Y X R o P l N l Y 3 R p b 2 4 x L y V D M y V B O X F 1 a X B l L 1 R 5 c G U l M j B t b 2 R p Z m k l Q z M l Q T k 8 L 0 l 0 Z W 1 Q Y X R o P j w v S X R l b U x v Y 2 F 0 a W 9 u P j x T d G F i b G V F b n R y a W V z I C 8 + P C 9 J d G V t P j x J d G V t P j x J d G V t T G 9 j Y X R p b 2 4 + P E l 0 Z W 1 U e X B l P k Z v c m 1 1 b G E 8 L 0 l 0 Z W 1 U e X B l P j x J d G V t U G F 0 a D 5 T Z W N 0 a W 9 u M S 9 l c X V p c G V t Z W 5 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N S I g L z 4 8 R W 5 0 c n k g V H l w Z T 0 i R m l s b E V y c m 9 y Q 2 9 k Z S I g V m F s d W U 9 I n N V b m t u b 3 d u I i A v P j x F b n R y e S B U e X B l P S J G a W x s R X J y b 3 J D b 3 V u d C I g V m F s d W U 9 I m w w I i A v P j x F b n R y e S B U e X B l P S J G a W x s T G F z d F V w Z G F 0 Z W Q i I F Z h b H V l P S J k M j A y M y 0 w M S 0 w N 1 Q x M z o x M D o 1 M y 4 w N T k x N T A 1 W i I g L z 4 8 R W 5 0 c n k g V H l w Z T 0 i R m l s b E N v b H V t b l R 5 c G V z I i B W Y W x 1 Z T 0 i c 0 J n W U d C Z 1 l H Q m c 9 P S I g L z 4 8 R W 5 0 c n k g V H l w Z T 0 i R m l s b E N v b H V t b k 5 h b W V z I i B W Y W x 1 Z T 0 i c 1 s m c X V v d D t D b 2 x 1 b W 4 x J n F 1 b 3 Q 7 L C Z x d W 9 0 O 0 N v b H V t b j I m c X V v d D s s J n F 1 b 3 Q 7 Q 2 9 s d W 1 u M y Z x d W 9 0 O y w m c X V v d D t D b 2 x 1 b W 4 0 J n F 1 b 3 Q 7 L C Z x d W 9 0 O 0 N v b H V t b j U m c X V v d D s s J n F 1 b 3 Q 7 Q 2 9 s d W 1 u N i Z x d W 9 0 O y w m c X V v d D t D b 2 x 1 b W 4 3 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Z X F 1 a X B l b W V u d C 9 B d X R v U m V t b 3 Z l Z E N v b H V t b n M x L n t D b 2 x 1 b W 4 x L D B 9 J n F 1 b 3 Q 7 L C Z x d W 9 0 O 1 N l Y 3 R p b 2 4 x L 2 V x d W l w Z W 1 l b n Q v Q X V 0 b 1 J l b W 9 2 Z W R D b 2 x 1 b W 5 z M S 5 7 Q 2 9 s d W 1 u M i w x f S Z x d W 9 0 O y w m c X V v d D t T Z W N 0 a W 9 u M S 9 l c X V p c G V t Z W 5 0 L 0 F 1 d G 9 S Z W 1 v d m V k Q 2 9 s d W 1 u c z E u e 0 N v b H V t b j M s M n 0 m c X V v d D s s J n F 1 b 3 Q 7 U 2 V j d G l v b j E v Z X F 1 a X B l b W V u d C 9 B d X R v U m V t b 3 Z l Z E N v b H V t b n M x L n t D b 2 x 1 b W 4 0 L D N 9 J n F 1 b 3 Q 7 L C Z x d W 9 0 O 1 N l Y 3 R p b 2 4 x L 2 V x d W l w Z W 1 l b n Q v Q X V 0 b 1 J l b W 9 2 Z W R D b 2 x 1 b W 5 z M S 5 7 Q 2 9 s d W 1 u N S w 0 f S Z x d W 9 0 O y w m c X V v d D t T Z W N 0 a W 9 u M S 9 l c X V p c G V t Z W 5 0 L 0 F 1 d G 9 S Z W 1 v d m V k Q 2 9 s d W 1 u c z E u e 0 N v b H V t b j Y s N X 0 m c X V v d D s s J n F 1 b 3 Q 7 U 2 V j d G l v b j E v Z X F 1 a X B l b W V u d C 9 B d X R v U m V t b 3 Z l Z E N v b H V t b n M x L n t D b 2 x 1 b W 4 3 L D Z 9 J n F 1 b 3 Q 7 X S w m c X V v d D t D b 2 x 1 b W 5 D b 3 V u d C Z x d W 9 0 O z o 3 L C Z x d W 9 0 O 0 t l e U N v b H V t b k 5 h b W V z J n F 1 b 3 Q 7 O l t d L C Z x d W 9 0 O 0 N v b H V t b k l k Z W 5 0 a X R p Z X M m c X V v d D s 6 W y Z x d W 9 0 O 1 N l Y 3 R p b 2 4 x L 2 V x d W l w Z W 1 l b n Q v Q X V 0 b 1 J l b W 9 2 Z W R D b 2 x 1 b W 5 z M S 5 7 Q 2 9 s d W 1 u M S w w f S Z x d W 9 0 O y w m c X V v d D t T Z W N 0 a W 9 u M S 9 l c X V p c G V t Z W 5 0 L 0 F 1 d G 9 S Z W 1 v d m V k Q 2 9 s d W 1 u c z E u e 0 N v b H V t b j I s M X 0 m c X V v d D s s J n F 1 b 3 Q 7 U 2 V j d G l v b j E v Z X F 1 a X B l b W V u d C 9 B d X R v U m V t b 3 Z l Z E N v b H V t b n M x L n t D b 2 x 1 b W 4 z L D J 9 J n F 1 b 3 Q 7 L C Z x d W 9 0 O 1 N l Y 3 R p b 2 4 x L 2 V x d W l w Z W 1 l b n Q v Q X V 0 b 1 J l b W 9 2 Z W R D b 2 x 1 b W 5 z M S 5 7 Q 2 9 s d W 1 u N C w z f S Z x d W 9 0 O y w m c X V v d D t T Z W N 0 a W 9 u M S 9 l c X V p c G V t Z W 5 0 L 0 F 1 d G 9 S Z W 1 v d m V k Q 2 9 s d W 1 u c z E u e 0 N v b H V t b j U s N H 0 m c X V v d D s s J n F 1 b 3 Q 7 U 2 V j d G l v b j E v Z X F 1 a X B l b W V u d C 9 B d X R v U m V t b 3 Z l Z E N v b H V t b n M x L n t D b 2 x 1 b W 4 2 L D V 9 J n F 1 b 3 Q 7 L C Z x d W 9 0 O 1 N l Y 3 R p b 2 4 x L 2 V x d W l w Z W 1 l b n Q v Q X V 0 b 1 J l b W 9 2 Z W R D b 2 x 1 b W 5 z M S 5 7 Q 2 9 s d W 1 u N y w 2 f S Z x d W 9 0 O 1 0 s J n F 1 b 3 Q 7 U m V s Y X R p b 2 5 z a G l w S W 5 m b y Z x d W 9 0 O z p b X X 0 i I C 8 + P C 9 T d G F i b G V F b n R y a W V z P j w v S X R l b T 4 8 S X R l b T 4 8 S X R l b U x v Y 2 F 0 a W 9 u P j x J d G V t V H l w Z T 5 G b 3 J t d W x h P C 9 J d G V t V H l w Z T 4 8 S X R l b V B h d G g + U 2 V j d G l v b j E v Z X F 1 a X B l b W V u d C 9 T b 3 V y Y 2 U 8 L 0 l 0 Z W 1 Q Y X R o P j w v S X R l b U x v Y 2 F 0 a W 9 u P j x T d G F i b G V F b n R y a W V z I C 8 + P C 9 J d G V t P j x J d G V t P j x J d G V t T G 9 j Y X R p b 2 4 + P E l 0 Z W 1 U e X B l P k Z v c m 1 1 b G E 8 L 0 l 0 Z W 1 U e X B l P j x J d G V t U G F 0 a D 5 T Z W N 0 a W 9 u M S 9 l c X V p c G V t Z W 5 0 L 1 R 5 c G U l M j B t b 2 R p Z m k l Q z M l Q T k 8 L 0 l 0 Z W 1 Q Y X R o P j w v S X R l b U x v Y 2 F 0 a W 9 u P j x T d G F i b G V F b n R y a W V z I C 8 + P C 9 J d G V t P j x J d G V t P j x J d G V t T G 9 j Y X R p b 2 4 + P E l 0 Z W 1 U e X B l P k Z v c m 1 1 b G E 8 L 0 l 0 Z W 1 U e X B l P j x J d G V t U G F 0 a D 5 T Z W N 0 a W 9 u M S 9 l c X V p c G V t Z W 5 0 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N y I g L z 4 8 R W 5 0 c n k g V H l w Z T 0 i R m l s b E V y c m 9 y Q 2 9 k Z S I g V m F s d W U 9 I n N V b m t u b 3 d u I i A v P j x F b n R y e S B U e X B l P S J G a W x s R X J y b 3 J D b 3 V u d C I g V m F s d W U 9 I m w w I i A v P j x F b n R y e S B U e X B l P S J G a W x s T G F z d F V w Z G F 0 Z W Q i I F Z h b H V l P S J k M j A y M y 0 w M S 0 w N 1 Q y M D o z M D o z M i 4 z O T Q 2 M T k 0 W i I g L z 4 8 R W 5 0 c n k g V H l w Z T 0 i R m l s b E N v b H V t b l R 5 c G V z I i B W Y W x 1 Z T 0 i c 0 J n W U d C Z 1 l H Q m d Z R 0 J n W U d C Z 1 l H Q m d Z 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1 0 i I C 8 + P E V u d H J 5 I F R 5 c G U 9 I k Z p b G x T d G F 0 d X M i I F Z h b H V l P S J z Q 2 9 t c G x l d G U i I C 8 + P E V u d H J 5 I F R 5 c G U 9 I l J l b G F 0 a W 9 u c 2 h p c E l u Z m 9 D b 2 5 0 Y W l u Z X I i I F Z h b H V l P S J z e y Z x d W 9 0 O 2 N v b H V t b k N v d W 5 0 J n F 1 b 3 Q 7 O j E 3 L C Z x d W 9 0 O 2 t l e U N v b H V t b k 5 h b W V z J n F 1 b 3 Q 7 O l t d L C Z x d W 9 0 O 3 F 1 Z X J 5 U m V s Y X R p b 2 5 z a G l w c y Z x d W 9 0 O z p b X S w m c X V v d D t j b 2 x 1 b W 5 J Z G V u d G l 0 a W V z J n F 1 b 3 Q 7 O l s m c X V v d D t T Z W N 0 a W 9 u M S 9 l c X V p c G V t Z W 5 0 I C g y K S 9 B d X R v U m V t b 3 Z l Z E N v b H V t b n M x L n t D b 2 x 1 b W 4 x L D B 9 J n F 1 b 3 Q 7 L C Z x d W 9 0 O 1 N l Y 3 R p b 2 4 x L 2 V x d W l w Z W 1 l b n Q g K D I p L 0 F 1 d G 9 S Z W 1 v d m V k Q 2 9 s d W 1 u c z E u e 0 N v b H V t b j I s M X 0 m c X V v d D s s J n F 1 b 3 Q 7 U 2 V j d G l v b j E v Z X F 1 a X B l b W V u d C A o M i k v Q X V 0 b 1 J l b W 9 2 Z W R D b 2 x 1 b W 5 z M S 5 7 Q 2 9 s d W 1 u M y w y f S Z x d W 9 0 O y w m c X V v d D t T Z W N 0 a W 9 u M S 9 l c X V p c G V t Z W 5 0 I C g y K S 9 B d X R v U m V t b 3 Z l Z E N v b H V t b n M x L n t D b 2 x 1 b W 4 0 L D N 9 J n F 1 b 3 Q 7 L C Z x d W 9 0 O 1 N l Y 3 R p b 2 4 x L 2 V x d W l w Z W 1 l b n Q g K D I p L 0 F 1 d G 9 S Z W 1 v d m V k Q 2 9 s d W 1 u c z E u e 0 N v b H V t b j U s N H 0 m c X V v d D s s J n F 1 b 3 Q 7 U 2 V j d G l v b j E v Z X F 1 a X B l b W V u d C A o M i k v Q X V 0 b 1 J l b W 9 2 Z W R D b 2 x 1 b W 5 z M S 5 7 Q 2 9 s d W 1 u N i w 1 f S Z x d W 9 0 O y w m c X V v d D t T Z W N 0 a W 9 u M S 9 l c X V p c G V t Z W 5 0 I C g y K S 9 B d X R v U m V t b 3 Z l Z E N v b H V t b n M x L n t D b 2 x 1 b W 4 3 L D Z 9 J n F 1 b 3 Q 7 L C Z x d W 9 0 O 1 N l Y 3 R p b 2 4 x L 2 V x d W l w Z W 1 l b n Q g K D I p L 0 F 1 d G 9 S Z W 1 v d m V k Q 2 9 s d W 1 u c z E u e 0 N v b H V t b j g s N 3 0 m c X V v d D s s J n F 1 b 3 Q 7 U 2 V j d G l v b j E v Z X F 1 a X B l b W V u d C A o M i k v Q X V 0 b 1 J l b W 9 2 Z W R D b 2 x 1 b W 5 z M S 5 7 Q 2 9 s d W 1 u O S w 4 f S Z x d W 9 0 O y w m c X V v d D t T Z W N 0 a W 9 u M S 9 l c X V p c G V t Z W 5 0 I C g y K S 9 B d X R v U m V t b 3 Z l Z E N v b H V t b n M x L n t D b 2 x 1 b W 4 x M C w 5 f S Z x d W 9 0 O y w m c X V v d D t T Z W N 0 a W 9 u M S 9 l c X V p c G V t Z W 5 0 I C g y K S 9 B d X R v U m V t b 3 Z l Z E N v b H V t b n M x L n t D b 2 x 1 b W 4 x M S w x M H 0 m c X V v d D s s J n F 1 b 3 Q 7 U 2 V j d G l v b j E v Z X F 1 a X B l b W V u d C A o M i k v Q X V 0 b 1 J l b W 9 2 Z W R D b 2 x 1 b W 5 z M S 5 7 Q 2 9 s d W 1 u M T I s M T F 9 J n F 1 b 3 Q 7 L C Z x d W 9 0 O 1 N l Y 3 R p b 2 4 x L 2 V x d W l w Z W 1 l b n Q g K D I p L 0 F 1 d G 9 S Z W 1 v d m V k Q 2 9 s d W 1 u c z E u e 0 N v b H V t b j E z L D E y f S Z x d W 9 0 O y w m c X V v d D t T Z W N 0 a W 9 u M S 9 l c X V p c G V t Z W 5 0 I C g y K S 9 B d X R v U m V t b 3 Z l Z E N v b H V t b n M x L n t D b 2 x 1 b W 4 x N C w x M 3 0 m c X V v d D s s J n F 1 b 3 Q 7 U 2 V j d G l v b j E v Z X F 1 a X B l b W V u d C A o M i k v Q X V 0 b 1 J l b W 9 2 Z W R D b 2 x 1 b W 5 z M S 5 7 Q 2 9 s d W 1 u M T U s M T R 9 J n F 1 b 3 Q 7 L C Z x d W 9 0 O 1 N l Y 3 R p b 2 4 x L 2 V x d W l w Z W 1 l b n Q g K D I p L 0 F 1 d G 9 S Z W 1 v d m V k Q 2 9 s d W 1 u c z E u e 0 N v b H V t b j E 2 L D E 1 f S Z x d W 9 0 O y w m c X V v d D t T Z W N 0 a W 9 u M S 9 l c X V p c G V t Z W 5 0 I C g y K S 9 B d X R v U m V t b 3 Z l Z E N v b H V t b n M x L n t D b 2 x 1 b W 4 x N y w x N n 0 m c X V v d D t d L C Z x d W 9 0 O 0 N v b H V t b k N v d W 5 0 J n F 1 b 3 Q 7 O j E 3 L C Z x d W 9 0 O 0 t l e U N v b H V t b k 5 h b W V z J n F 1 b 3 Q 7 O l t d L C Z x d W 9 0 O 0 N v b H V t b k l k Z W 5 0 a X R p Z X M m c X V v d D s 6 W y Z x d W 9 0 O 1 N l Y 3 R p b 2 4 x L 2 V x d W l w Z W 1 l b n Q g K D I p L 0 F 1 d G 9 S Z W 1 v d m V k Q 2 9 s d W 1 u c z E u e 0 N v b H V t b j E s M H 0 m c X V v d D s s J n F 1 b 3 Q 7 U 2 V j d G l v b j E v Z X F 1 a X B l b W V u d C A o M i k v Q X V 0 b 1 J l b W 9 2 Z W R D b 2 x 1 b W 5 z M S 5 7 Q 2 9 s d W 1 u M i w x f S Z x d W 9 0 O y w m c X V v d D t T Z W N 0 a W 9 u M S 9 l c X V p c G V t Z W 5 0 I C g y K S 9 B d X R v U m V t b 3 Z l Z E N v b H V t b n M x L n t D b 2 x 1 b W 4 z L D J 9 J n F 1 b 3 Q 7 L C Z x d W 9 0 O 1 N l Y 3 R p b 2 4 x L 2 V x d W l w Z W 1 l b n Q g K D I p L 0 F 1 d G 9 S Z W 1 v d m V k Q 2 9 s d W 1 u c z E u e 0 N v b H V t b j Q s M 3 0 m c X V v d D s s J n F 1 b 3 Q 7 U 2 V j d G l v b j E v Z X F 1 a X B l b W V u d C A o M i k v Q X V 0 b 1 J l b W 9 2 Z W R D b 2 x 1 b W 5 z M S 5 7 Q 2 9 s d W 1 u N S w 0 f S Z x d W 9 0 O y w m c X V v d D t T Z W N 0 a W 9 u M S 9 l c X V p c G V t Z W 5 0 I C g y K S 9 B d X R v U m V t b 3 Z l Z E N v b H V t b n M x L n t D b 2 x 1 b W 4 2 L D V 9 J n F 1 b 3 Q 7 L C Z x d W 9 0 O 1 N l Y 3 R p b 2 4 x L 2 V x d W l w Z W 1 l b n Q g K D I p L 0 F 1 d G 9 S Z W 1 v d m V k Q 2 9 s d W 1 u c z E u e 0 N v b H V t b j c s N n 0 m c X V v d D s s J n F 1 b 3 Q 7 U 2 V j d G l v b j E v Z X F 1 a X B l b W V u d C A o M i k v Q X V 0 b 1 J l b W 9 2 Z W R D b 2 x 1 b W 5 z M S 5 7 Q 2 9 s d W 1 u O C w 3 f S Z x d W 9 0 O y w m c X V v d D t T Z W N 0 a W 9 u M S 9 l c X V p c G V t Z W 5 0 I C g y K S 9 B d X R v U m V t b 3 Z l Z E N v b H V t b n M x L n t D b 2 x 1 b W 4 5 L D h 9 J n F 1 b 3 Q 7 L C Z x d W 9 0 O 1 N l Y 3 R p b 2 4 x L 2 V x d W l w Z W 1 l b n Q g K D I p L 0 F 1 d G 9 S Z W 1 v d m V k Q 2 9 s d W 1 u c z E u e 0 N v b H V t b j E w L D l 9 J n F 1 b 3 Q 7 L C Z x d W 9 0 O 1 N l Y 3 R p b 2 4 x L 2 V x d W l w Z W 1 l b n Q g K D I p L 0 F 1 d G 9 S Z W 1 v d m V k Q 2 9 s d W 1 u c z E u e 0 N v b H V t b j E x L D E w f S Z x d W 9 0 O y w m c X V v d D t T Z W N 0 a W 9 u M S 9 l c X V p c G V t Z W 5 0 I C g y K S 9 B d X R v U m V t b 3 Z l Z E N v b H V t b n M x L n t D b 2 x 1 b W 4 x M i w x M X 0 m c X V v d D s s J n F 1 b 3 Q 7 U 2 V j d G l v b j E v Z X F 1 a X B l b W V u d C A o M i k v Q X V 0 b 1 J l b W 9 2 Z W R D b 2 x 1 b W 5 z M S 5 7 Q 2 9 s d W 1 u M T M s M T J 9 J n F 1 b 3 Q 7 L C Z x d W 9 0 O 1 N l Y 3 R p b 2 4 x L 2 V x d W l w Z W 1 l b n Q g K D I p L 0 F 1 d G 9 S Z W 1 v d m V k Q 2 9 s d W 1 u c z E u e 0 N v b H V t b j E 0 L D E z f S Z x d W 9 0 O y w m c X V v d D t T Z W N 0 a W 9 u M S 9 l c X V p c G V t Z W 5 0 I C g y K S 9 B d X R v U m V t b 3 Z l Z E N v b H V t b n M x L n t D b 2 x 1 b W 4 x N S w x N H 0 m c X V v d D s s J n F 1 b 3 Q 7 U 2 V j d G l v b j E v Z X F 1 a X B l b W V u d C A o M i k v Q X V 0 b 1 J l b W 9 2 Z W R D b 2 x 1 b W 5 z M S 5 7 Q 2 9 s d W 1 u M T Y s M T V 9 J n F 1 b 3 Q 7 L C Z x d W 9 0 O 1 N l Y 3 R p b 2 4 x L 2 V x d W l w Z W 1 l b n Q g K D I p L 0 F 1 d G 9 S Z W 1 v d m V k Q 2 9 s d W 1 u c z E u e 0 N v b H V t b j E 3 L D E 2 f S Z x d W 9 0 O 1 0 s J n F 1 b 3 Q 7 U m V s Y X R p b 2 5 z a G l w S W 5 m b y Z x d W 9 0 O z p b X X 0 i I C 8 + P C 9 T d G F i b G V F b n R y a W V z P j w v S X R l b T 4 8 S X R l b T 4 8 S X R l b U x v Y 2 F 0 a W 9 u P j x J d G V t V H l w Z T 5 G b 3 J t d W x h P C 9 J d G V t V H l w Z T 4 8 S X R l b V B h d G g + U 2 V j d G l v b j E v Z X F 1 a X B l b W V u d C U y M C g y K S 9 T b 3 V y Y 2 U 8 L 0 l 0 Z W 1 Q Y X R o P j w v S X R l b U x v Y 2 F 0 a W 9 u P j x T d G F i b G V F b n R y a W V z I C 8 + P C 9 J d G V t P j x J d G V t P j x J d G V t T G 9 j Y X R p b 2 4 + P E l 0 Z W 1 U e X B l P k Z v c m 1 1 b G E 8 L 0 l 0 Z W 1 U e X B l P j x J d G V t U G F 0 a D 5 T Z W N 0 a W 9 u M S 9 l c X V p c G V t Z W 5 0 J T I w K D I p L 1 R 5 c G U l M j B t b 2 R p Z m k l Q z M l Q T k 8 L 0 l 0 Z W 1 Q Y X R o P j w v S X R l b U x v Y 2 F 0 a W 9 u P j x T d G F i b G V F b n R y a W V z I C 8 + P C 9 J d G V t P j x J d G V t P j x J d G V t T G 9 j Y X R p b 2 4 + P E l 0 Z W 1 U e X B l P k Z v c m 1 1 b G E 8 L 0 l 0 Z W 1 U e X B l P j x J d G V t U G F 0 a D 5 T Z W N 0 a W 9 u M S 9 l c X V p c G V t Z W 5 0 J T I w K D M 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Z X F 1 a X B l b W V u d F 9 f M y I g L z 4 8 R W 5 0 c n k g V H l w Z T 0 i R m l s b G V k Q 2 9 t c G x l d G V S Z X N 1 b H R U b 1 d v c m t z a G V l d C I g V m F s d W U 9 I m w x I i A v P j x F b n R y e S B U e X B l P S J B Z G R l Z F R v R G F 0 Y U 1 v Z G V s I i B W Y W x 1 Z T 0 i b D A i I C 8 + P E V u d H J 5 I F R 5 c G U 9 I k Z p b G x D b 3 V u d C I g V m F s d W U 9 I m w 3 I i A v P j x F b n R y e S B U e X B l P S J G a W x s R X J y b 3 J D b 2 R l I i B W Y W x 1 Z T 0 i c 1 V u a 2 5 v d 2 4 i I C 8 + P E V u d H J 5 I F R 5 c G U 9 I k Z p b G x F c n J v c k N v d W 5 0 I i B W Y W x 1 Z T 0 i b D A i I C 8 + P E V u d H J 5 I F R 5 c G U 9 I k Z p b G x M Y X N 0 V X B k Y X R l Z C I g V m F s d W U 9 I m Q y M D I z L T A x L T A 3 V D I w O j Q z O j M y L j I 5 N j c 4 N z d a I i A v P j x F b n R y e S B U e X B l P S J G a W x s Q 2 9 s d W 1 u V H l w Z X M i I F Z h b H V l P S J z Q m d Z R 0 J n W U d C Z 1 l H Q m d Z R 0 J n W U d C Z 1 k 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X S I g L z 4 8 R W 5 0 c n k g V H l w Z T 0 i R m l s b F N 0 Y X R 1 c y I g V m F s d W U 9 I n N D b 2 1 w b G V 0 Z S I g L z 4 8 R W 5 0 c n k g V H l w Z T 0 i U m V s Y X R p b 2 5 z a G l w S W 5 m b 0 N v b n R h a W 5 l c i I g V m F s d W U 9 I n N 7 J n F 1 b 3 Q 7 Y 2 9 s d W 1 u Q 2 9 1 b n Q m c X V v d D s 6 M T c s J n F 1 b 3 Q 7 a 2 V 5 Q 2 9 s d W 1 u T m F t Z X M m c X V v d D s 6 W 1 0 s J n F 1 b 3 Q 7 c X V l c n l S Z W x h d G l v b n N o a X B z J n F 1 b 3 Q 7 O l t d L C Z x d W 9 0 O 2 N v b H V t b k l k Z W 5 0 a X R p Z X M m c X V v d D s 6 W y Z x d W 9 0 O 1 N l Y 3 R p b 2 4 x L 2 V x d W l w Z W 1 l b n Q g K D M p L 0 F 1 d G 9 S Z W 1 v d m V k Q 2 9 s d W 1 u c z E u e 0 N v b H V t b j E s M H 0 m c X V v d D s s J n F 1 b 3 Q 7 U 2 V j d G l v b j E v Z X F 1 a X B l b W V u d C A o M y k v Q X V 0 b 1 J l b W 9 2 Z W R D b 2 x 1 b W 5 z M S 5 7 Q 2 9 s d W 1 u M i w x f S Z x d W 9 0 O y w m c X V v d D t T Z W N 0 a W 9 u M S 9 l c X V p c G V t Z W 5 0 I C g z K S 9 B d X R v U m V t b 3 Z l Z E N v b H V t b n M x L n t D b 2 x 1 b W 4 z L D J 9 J n F 1 b 3 Q 7 L C Z x d W 9 0 O 1 N l Y 3 R p b 2 4 x L 2 V x d W l w Z W 1 l b n Q g K D M p L 0 F 1 d G 9 S Z W 1 v d m V k Q 2 9 s d W 1 u c z E u e 0 N v b H V t b j Q s M 3 0 m c X V v d D s s J n F 1 b 3 Q 7 U 2 V j d G l v b j E v Z X F 1 a X B l b W V u d C A o M y k v Q X V 0 b 1 J l b W 9 2 Z W R D b 2 x 1 b W 5 z M S 5 7 Q 2 9 s d W 1 u N S w 0 f S Z x d W 9 0 O y w m c X V v d D t T Z W N 0 a W 9 u M S 9 l c X V p c G V t Z W 5 0 I C g z K S 9 B d X R v U m V t b 3 Z l Z E N v b H V t b n M x L n t D b 2 x 1 b W 4 2 L D V 9 J n F 1 b 3 Q 7 L C Z x d W 9 0 O 1 N l Y 3 R p b 2 4 x L 2 V x d W l w Z W 1 l b n Q g K D M p L 0 F 1 d G 9 S Z W 1 v d m V k Q 2 9 s d W 1 u c z E u e 0 N v b H V t b j c s N n 0 m c X V v d D s s J n F 1 b 3 Q 7 U 2 V j d G l v b j E v Z X F 1 a X B l b W V u d C A o M y k v Q X V 0 b 1 J l b W 9 2 Z W R D b 2 x 1 b W 5 z M S 5 7 Q 2 9 s d W 1 u O C w 3 f S Z x d W 9 0 O y w m c X V v d D t T Z W N 0 a W 9 u M S 9 l c X V p c G V t Z W 5 0 I C g z K S 9 B d X R v U m V t b 3 Z l Z E N v b H V t b n M x L n t D b 2 x 1 b W 4 5 L D h 9 J n F 1 b 3 Q 7 L C Z x d W 9 0 O 1 N l Y 3 R p b 2 4 x L 2 V x d W l w Z W 1 l b n Q g K D M p L 0 F 1 d G 9 S Z W 1 v d m V k Q 2 9 s d W 1 u c z E u e 0 N v b H V t b j E w L D l 9 J n F 1 b 3 Q 7 L C Z x d W 9 0 O 1 N l Y 3 R p b 2 4 x L 2 V x d W l w Z W 1 l b n Q g K D M p L 0 F 1 d G 9 S Z W 1 v d m V k Q 2 9 s d W 1 u c z E u e 0 N v b H V t b j E x L D E w f S Z x d W 9 0 O y w m c X V v d D t T Z W N 0 a W 9 u M S 9 l c X V p c G V t Z W 5 0 I C g z K S 9 B d X R v U m V t b 3 Z l Z E N v b H V t b n M x L n t D b 2 x 1 b W 4 x M i w x M X 0 m c X V v d D s s J n F 1 b 3 Q 7 U 2 V j d G l v b j E v Z X F 1 a X B l b W V u d C A o M y k v Q X V 0 b 1 J l b W 9 2 Z W R D b 2 x 1 b W 5 z M S 5 7 Q 2 9 s d W 1 u M T M s M T J 9 J n F 1 b 3 Q 7 L C Z x d W 9 0 O 1 N l Y 3 R p b 2 4 x L 2 V x d W l w Z W 1 l b n Q g K D M p L 0 F 1 d G 9 S Z W 1 v d m V k Q 2 9 s d W 1 u c z E u e 0 N v b H V t b j E 0 L D E z f S Z x d W 9 0 O y w m c X V v d D t T Z W N 0 a W 9 u M S 9 l c X V p c G V t Z W 5 0 I C g z K S 9 B d X R v U m V t b 3 Z l Z E N v b H V t b n M x L n t D b 2 x 1 b W 4 x N S w x N H 0 m c X V v d D s s J n F 1 b 3 Q 7 U 2 V j d G l v b j E v Z X F 1 a X B l b W V u d C A o M y k v Q X V 0 b 1 J l b W 9 2 Z W R D b 2 x 1 b W 5 z M S 5 7 Q 2 9 s d W 1 u M T Y s M T V 9 J n F 1 b 3 Q 7 L C Z x d W 9 0 O 1 N l Y 3 R p b 2 4 x L 2 V x d W l w Z W 1 l b n Q g K D M p L 0 F 1 d G 9 S Z W 1 v d m V k Q 2 9 s d W 1 u c z E u e 0 N v b H V t b j E 3 L D E 2 f S Z x d W 9 0 O 1 0 s J n F 1 b 3 Q 7 Q 2 9 s d W 1 u Q 2 9 1 b n Q m c X V v d D s 6 M T c s J n F 1 b 3 Q 7 S 2 V 5 Q 2 9 s d W 1 u T m F t Z X M m c X V v d D s 6 W 1 0 s J n F 1 b 3 Q 7 Q 2 9 s d W 1 u S W R l b n R p d G l l c y Z x d W 9 0 O z p b J n F 1 b 3 Q 7 U 2 V j d G l v b j E v Z X F 1 a X B l b W V u d C A o M y k v Q X V 0 b 1 J l b W 9 2 Z W R D b 2 x 1 b W 5 z M S 5 7 Q 2 9 s d W 1 u M S w w f S Z x d W 9 0 O y w m c X V v d D t T Z W N 0 a W 9 u M S 9 l c X V p c G V t Z W 5 0 I C g z K S 9 B d X R v U m V t b 3 Z l Z E N v b H V t b n M x L n t D b 2 x 1 b W 4 y L D F 9 J n F 1 b 3 Q 7 L C Z x d W 9 0 O 1 N l Y 3 R p b 2 4 x L 2 V x d W l w Z W 1 l b n Q g K D M p L 0 F 1 d G 9 S Z W 1 v d m V k Q 2 9 s d W 1 u c z E u e 0 N v b H V t b j M s M n 0 m c X V v d D s s J n F 1 b 3 Q 7 U 2 V j d G l v b j E v Z X F 1 a X B l b W V u d C A o M y k v Q X V 0 b 1 J l b W 9 2 Z W R D b 2 x 1 b W 5 z M S 5 7 Q 2 9 s d W 1 u N C w z f S Z x d W 9 0 O y w m c X V v d D t T Z W N 0 a W 9 u M S 9 l c X V p c G V t Z W 5 0 I C g z K S 9 B d X R v U m V t b 3 Z l Z E N v b H V t b n M x L n t D b 2 x 1 b W 4 1 L D R 9 J n F 1 b 3 Q 7 L C Z x d W 9 0 O 1 N l Y 3 R p b 2 4 x L 2 V x d W l w Z W 1 l b n Q g K D M p L 0 F 1 d G 9 S Z W 1 v d m V k Q 2 9 s d W 1 u c z E u e 0 N v b H V t b j Y s N X 0 m c X V v d D s s J n F 1 b 3 Q 7 U 2 V j d G l v b j E v Z X F 1 a X B l b W V u d C A o M y k v Q X V 0 b 1 J l b W 9 2 Z W R D b 2 x 1 b W 5 z M S 5 7 Q 2 9 s d W 1 u N y w 2 f S Z x d W 9 0 O y w m c X V v d D t T Z W N 0 a W 9 u M S 9 l c X V p c G V t Z W 5 0 I C g z K S 9 B d X R v U m V t b 3 Z l Z E N v b H V t b n M x L n t D b 2 x 1 b W 4 4 L D d 9 J n F 1 b 3 Q 7 L C Z x d W 9 0 O 1 N l Y 3 R p b 2 4 x L 2 V x d W l w Z W 1 l b n Q g K D M p L 0 F 1 d G 9 S Z W 1 v d m V k Q 2 9 s d W 1 u c z E u e 0 N v b H V t b j k s O H 0 m c X V v d D s s J n F 1 b 3 Q 7 U 2 V j d G l v b j E v Z X F 1 a X B l b W V u d C A o M y k v Q X V 0 b 1 J l b W 9 2 Z W R D b 2 x 1 b W 5 z M S 5 7 Q 2 9 s d W 1 u M T A s O X 0 m c X V v d D s s J n F 1 b 3 Q 7 U 2 V j d G l v b j E v Z X F 1 a X B l b W V u d C A o M y k v Q X V 0 b 1 J l b W 9 2 Z W R D b 2 x 1 b W 5 z M S 5 7 Q 2 9 s d W 1 u M T E s M T B 9 J n F 1 b 3 Q 7 L C Z x d W 9 0 O 1 N l Y 3 R p b 2 4 x L 2 V x d W l w Z W 1 l b n Q g K D M p L 0 F 1 d G 9 S Z W 1 v d m V k Q 2 9 s d W 1 u c z E u e 0 N v b H V t b j E y L D E x f S Z x d W 9 0 O y w m c X V v d D t T Z W N 0 a W 9 u M S 9 l c X V p c G V t Z W 5 0 I C g z K S 9 B d X R v U m V t b 3 Z l Z E N v b H V t b n M x L n t D b 2 x 1 b W 4 x M y w x M n 0 m c X V v d D s s J n F 1 b 3 Q 7 U 2 V j d G l v b j E v Z X F 1 a X B l b W V u d C A o M y k v Q X V 0 b 1 J l b W 9 2 Z W R D b 2 x 1 b W 5 z M S 5 7 Q 2 9 s d W 1 u M T Q s M T N 9 J n F 1 b 3 Q 7 L C Z x d W 9 0 O 1 N l Y 3 R p b 2 4 x L 2 V x d W l w Z W 1 l b n Q g K D M p L 0 F 1 d G 9 S Z W 1 v d m V k Q 2 9 s d W 1 u c z E u e 0 N v b H V t b j E 1 L D E 0 f S Z x d W 9 0 O y w m c X V v d D t T Z W N 0 a W 9 u M S 9 l c X V p c G V t Z W 5 0 I C g z K S 9 B d X R v U m V t b 3 Z l Z E N v b H V t b n M x L n t D b 2 x 1 b W 4 x N i w x N X 0 m c X V v d D s s J n F 1 b 3 Q 7 U 2 V j d G l v b j E v Z X F 1 a X B l b W V u d C A o M y k v Q X V 0 b 1 J l b W 9 2 Z W R D b 2 x 1 b W 5 z M S 5 7 Q 2 9 s d W 1 u M T c s M T Z 9 J n F 1 b 3 Q 7 X S w m c X V v d D t S Z W x h d G l v b n N o a X B J b m Z v J n F 1 b 3 Q 7 O l t d f S I g L z 4 8 L 1 N 0 Y W J s Z U V u d H J p Z X M + P C 9 J d G V t P j x J d G V t P j x J d G V t T G 9 j Y X R p b 2 4 + P E l 0 Z W 1 U e X B l P k Z v c m 1 1 b G E 8 L 0 l 0 Z W 1 U e X B l P j x J d G V t U G F 0 a D 5 T Z W N 0 a W 9 u M S 9 l c X V p c G V t Z W 5 0 J T I w K D M p L 1 N v d X J j Z T w v S X R l b V B h d G g + P C 9 J d G V t T G 9 j Y X R p b 2 4 + P F N 0 Y W J s Z U V u d H J p Z X M g L z 4 8 L 0 l 0 Z W 0 + P E l 0 Z W 0 + P E l 0 Z W 1 M b 2 N h d G l v b j 4 8 S X R l b V R 5 c G U + R m 9 y b X V s Y T w v S X R l b V R 5 c G U + P E l 0 Z W 1 Q Y X R o P l N l Y 3 R p b 2 4 x L 2 V x d W l w Z W 1 l b n Q l M j A o M y k v T W 9 k a W Z p Z X I l M j B s Z S U y M H R 5 c G U 8 L 0 l 0 Z W 1 Q Y X R o P j w v S X R l b U x v Y 2 F 0 a W 9 u P j x T d G F i b G V F b n R y a W V z I C 8 + P C 9 J d G V t P j x J d G V t P j x J d G V t T G 9 j Y X R p b 2 4 + P E l 0 Z W 1 U e X B l P k Z v c m 1 1 b G E 8 L 0 l 0 Z W 1 U e X B l P j x J d G V t U G F 0 a D 5 T Z W N 0 a W 9 u M S 9 y Z W 5 0 Y W J p b G l 0 J U M z J U E 5 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c m V u d G F i a W x p d M O p I i A v P j x F b n R y e S B U e X B l P S J G a W x s Z W R D b 2 1 w b G V 0 Z V J l c 3 V s d F R v V 2 9 y a 3 N o Z W V 0 I i B W Y W x 1 Z T 0 i b D E i I C 8 + P E V u d H J 5 I F R 5 c G U 9 I k F k Z G V k V G 9 E Y X R h T W 9 k Z W w i I F Z h b H V l P S J s M C I g L z 4 8 R W 5 0 c n k g V H l w Z T 0 i R m l s b E N v d W 5 0 I i B W Y W x 1 Z T 0 i b D Y i I C 8 + P E V u d H J 5 I F R 5 c G U 9 I k Z p b G x F c n J v c k N v Z G U i I F Z h b H V l P S J z V W 5 r b m 9 3 b i I g L z 4 8 R W 5 0 c n k g V H l w Z T 0 i R m l s b E V y c m 9 y Q 2 9 1 b n Q i I F Z h b H V l P S J s M C I g L z 4 8 R W 5 0 c n k g V H l w Z T 0 i R m l s b E x h c 3 R V c G R h d G V k I i B W Y W x 1 Z T 0 i Z D I w M j M t M D E t M D d U M j E 6 M z c 6 M j E u M T g 0 M z E 4 O F o i I C 8 + P E V u d H J 5 I F R 5 c G U 9 I k Z p b G x D b 2 x 1 b W 5 U e X B l c y I g V m F s d W U 9 I n N C Z 1 l H Q m d Z R 0 J n T U R B d 0 1 E Q k F Z R 0 J n W U d C Z z 0 9 I i A v P j x F b n R y e S B U e X B l P S J G a W x s Q 2 9 s d W 1 u T m F t Z X M i I F Z h b H V l P S J z W y Z x d W 9 0 O 0 F u b s O p Z S Z x d W 9 0 O y w m c X V v d D t O b 2 1 i c m U g Z G U g d m l z a X R l c y Z x d W 9 0 O y w m c X V v d D t U Y X V 4 I G R l I H J l Y m 9 u Z C Z x d W 9 0 O y w m c X V v d D t O b 2 1 i c m U g Z F x 1 M D A y N 3 V 0 a W x p c 2 F 0 Z X V y c y Z x d W 9 0 O y w m c X V v d D t U Y X V 4 I G R l I G N v b n Z l c n N p b 2 4 m c X V v d D s s J n F 1 b 3 Q 7 U H J p e C B t b 3 l l b i A o Z W 4 g Z X V y b 3 M p J n F 1 b 3 Q 7 L C Z x d W 9 0 O 0 d h a W 5 z I G V z d G l t w 6 l z I C h l b i B l d X J v c y k m c X V v d D s s J n F 1 b 3 Q 7 Q 2 / D u 3 R z I G Z p e G V z I C h l b i B l d X J v c y k m c X V v d D s s J n F 1 b 3 Q 7 Q 2 / D u 3 R z I H Z h c m l h Y m x l c y A o Z W 4 g Z X V y b 3 M p J n F 1 b 3 Q 7 L C Z x d W 9 0 O 0 F 1 d H J l c y B j b 8 O 7 d H M g K G V u I G V 1 c m 9 z K S Z x d W 9 0 O y w m c X V v d D t D b 3 V 0 I H R v d G F s I C h l b i B l d X J v c y k m c X V v d D s s J n F 1 b 3 Q 7 Q s O p b s O p Z m l j Z X M g Z X N 0 a W 3 D q X M g K G V u I G V 1 c m 9 z K S Z x d W 9 0 O y w m c X V v d D t S Z X R v d X I g c 3 V y I G l u d m V z d G l z c 2 V t Z W 5 0 J n F 1 b 3 Q 7 L C Z x d W 9 0 O 1 R h d X g g Z G U g c m V u d G F i a W x p d M O p J n F 1 b 3 Q 7 L C Z x d W 9 0 O 1 R h d X g g Z G U g Y 3 J v a X N z Y W 5 j Z S B k Z X M g Y s O p b s O p Z m l j Z X M m c X V v d D s s J n F 1 b 3 Q 7 S H l w b 3 R o w 6 h z Z X M g Z X Q g c 2 9 1 c m N l c y Z x d W 9 0 O y w m c X V v d D t S a X N x d W V z J n F 1 b 3 Q 7 L C Z x d W 9 0 O 0 R h d G U g Z G U g b G F u Y 2 V t Z W 5 0 J n F 1 b 3 Q 7 L C Z x d W 9 0 O 0 N v b H V t b j E m c X V v d D t d I i A v P j x F b n R y e S B U e X B l P S J G a W x s U 3 R h d H V z I i B W Y W x 1 Z T 0 i c 0 N v b X B s Z X R l I i A v P j x F b n R y e S B U e X B l P S J S Z W x h d G l v b n N o a X B J b m Z v Q 2 9 u d G F p b m V y I i B W Y W x 1 Z T 0 i c 3 s m c X V v d D t j b 2 x 1 b W 5 D b 3 V u d C Z x d W 9 0 O z o x O S w m c X V v d D t r Z X l D b 2 x 1 b W 5 O Y W 1 l c y Z x d W 9 0 O z p b X S w m c X V v d D t x d W V y e V J l b G F 0 a W 9 u c 2 h p c H M m c X V v d D s 6 W 1 0 s J n F 1 b 3 Q 7 Y 2 9 s d W 1 u S W R l b n R p d G l l c y Z x d W 9 0 O z p b J n F 1 b 3 Q 7 U 2 V j d G l v b j E v c m V u d G F i a W x p d M O p L 0 F 1 d G 9 S Z W 1 v d m V k Q 2 9 s d W 1 u c z E u e 0 F u b s O p Z S w w f S Z x d W 9 0 O y w m c X V v d D t T Z W N 0 a W 9 u M S 9 y Z W 5 0 Y W J p b G l 0 w 6 k v Q X V 0 b 1 J l b W 9 2 Z W R D b 2 x 1 b W 5 z M S 5 7 T m 9 t Y n J l I G R l I H Z p c 2 l 0 Z X M s M X 0 m c X V v d D s s J n F 1 b 3 Q 7 U 2 V j d G l v b j E v c m V u d G F i a W x p d M O p L 0 F 1 d G 9 S Z W 1 v d m V k Q 2 9 s d W 1 u c z E u e 1 R h d X g g Z G U g c m V i b 2 5 k L D J 9 J n F 1 b 3 Q 7 L C Z x d W 9 0 O 1 N l Y 3 R p b 2 4 x L 3 J l b n R h Y m l s a X T D q S 9 B d X R v U m V t b 3 Z l Z E N v b H V t b n M x L n t O b 2 1 i c m U g Z F x 1 M D A y N 3 V 0 a W x p c 2 F 0 Z X V y c y w z f S Z x d W 9 0 O y w m c X V v d D t T Z W N 0 a W 9 u M S 9 y Z W 5 0 Y W J p b G l 0 w 6 k v Q X V 0 b 1 J l b W 9 2 Z W R D b 2 x 1 b W 5 z M S 5 7 V G F 1 e C B k Z S B j b 2 5 2 Z X J z a W 9 u L D R 9 J n F 1 b 3 Q 7 L C Z x d W 9 0 O 1 N l Y 3 R p b 2 4 x L 3 J l b n R h Y m l s a X T D q S 9 B d X R v U m V t b 3 Z l Z E N v b H V t b n M x L n t Q c m l 4 I G 1 v e W V u I C h l b i B l d X J v c y k s N X 0 m c X V v d D s s J n F 1 b 3 Q 7 U 2 V j d G l v b j E v c m V u d G F i a W x p d M O p L 0 F 1 d G 9 S Z W 1 v d m V k Q 2 9 s d W 1 u c z E u e 0 d h a W 5 z I G V z d G l t w 6 l z I C h l b i B l d X J v c y k s N n 0 m c X V v d D s s J n F 1 b 3 Q 7 U 2 V j d G l v b j E v c m V u d G F i a W x p d M O p L 0 F 1 d G 9 S Z W 1 v d m V k Q 2 9 s d W 1 u c z E u e 0 N v w 7 t 0 c y B m a X h l c y A o Z W 4 g Z X V y b 3 M p L D d 9 J n F 1 b 3 Q 7 L C Z x d W 9 0 O 1 N l Y 3 R p b 2 4 x L 3 J l b n R h Y m l s a X T D q S 9 B d X R v U m V t b 3 Z l Z E N v b H V t b n M x L n t D b 8 O 7 d H M g d m F y a W F i b G V z I C h l b i B l d X J v c y k s O H 0 m c X V v d D s s J n F 1 b 3 Q 7 U 2 V j d G l v b j E v c m V u d G F i a W x p d M O p L 0 F 1 d G 9 S Z W 1 v d m V k Q 2 9 s d W 1 u c z E u e 0 F 1 d H J l c y B j b 8 O 7 d H M g K G V u I G V 1 c m 9 z K S w 5 f S Z x d W 9 0 O y w m c X V v d D t T Z W N 0 a W 9 u M S 9 y Z W 5 0 Y W J p b G l 0 w 6 k v Q X V 0 b 1 J l b W 9 2 Z W R D b 2 x 1 b W 5 z M S 5 7 Q 2 9 1 d C B 0 b 3 R h b C A o Z W 4 g Z X V y b 3 M p L D E w f S Z x d W 9 0 O y w m c X V v d D t T Z W N 0 a W 9 u M S 9 y Z W 5 0 Y W J p b G l 0 w 6 k v Q X V 0 b 1 J l b W 9 2 Z W R D b 2 x 1 b W 5 z M S 5 7 Q s O p b s O p Z m l j Z X M g Z X N 0 a W 3 D q X M g K G V u I G V 1 c m 9 z K S w x M X 0 m c X V v d D s s J n F 1 b 3 Q 7 U 2 V j d G l v b j E v c m V u d G F i a W x p d M O p L 0 F 1 d G 9 S Z W 1 v d m V k Q 2 9 s d W 1 u c z E u e 1 J l d G 9 1 c i B z d X I g a W 5 2 Z X N 0 a X N z Z W 1 l b n Q s M T J 9 J n F 1 b 3 Q 7 L C Z x d W 9 0 O 1 N l Y 3 R p b 2 4 x L 3 J l b n R h Y m l s a X T D q S 9 B d X R v U m V t b 3 Z l Z E N v b H V t b n M x L n t U Y X V 4 I G R l I H J l b n R h Y m l s a X T D q S w x M 3 0 m c X V v d D s s J n F 1 b 3 Q 7 U 2 V j d G l v b j E v c m V u d G F i a W x p d M O p L 0 F 1 d G 9 S Z W 1 v d m V k Q 2 9 s d W 1 u c z E u e 1 R h d X g g Z G U g Y 3 J v a X N z Y W 5 j Z S B k Z X M g Y s O p b s O p Z m l j Z X M s M T R 9 J n F 1 b 3 Q 7 L C Z x d W 9 0 O 1 N l Y 3 R p b 2 4 x L 3 J l b n R h Y m l s a X T D q S 9 B d X R v U m V t b 3 Z l Z E N v b H V t b n M x L n t I e X B v d G j D q H N l c y B l d C B z b 3 V y Y 2 V z L D E 1 f S Z x d W 9 0 O y w m c X V v d D t T Z W N 0 a W 9 u M S 9 y Z W 5 0 Y W J p b G l 0 w 6 k v Q X V 0 b 1 J l b W 9 2 Z W R D b 2 x 1 b W 5 z M S 5 7 U m l z c X V l c y w x N n 0 m c X V v d D s s J n F 1 b 3 Q 7 U 2 V j d G l v b j E v c m V u d G F i a W x p d M O p L 0 F 1 d G 9 S Z W 1 v d m V k Q 2 9 s d W 1 u c z E u e 0 R h d G U g Z G U g b G F u Y 2 V t Z W 5 0 L D E 3 f S Z x d W 9 0 O y w m c X V v d D t T Z W N 0 a W 9 u M S 9 y Z W 5 0 Y W J p b G l 0 w 6 k v Q X V 0 b 1 J l b W 9 2 Z W R D b 2 x 1 b W 5 z M S 5 7 Q 2 9 s d W 1 u M S w x O H 0 m c X V v d D t d L C Z x d W 9 0 O 0 N v b H V t b k N v d W 5 0 J n F 1 b 3 Q 7 O j E 5 L C Z x d W 9 0 O 0 t l e U N v b H V t b k 5 h b W V z J n F 1 b 3 Q 7 O l t d L C Z x d W 9 0 O 0 N v b H V t b k l k Z W 5 0 a X R p Z X M m c X V v d D s 6 W y Z x d W 9 0 O 1 N l Y 3 R p b 2 4 x L 3 J l b n R h Y m l s a X T D q S 9 B d X R v U m V t b 3 Z l Z E N v b H V t b n M x L n t B b m 7 D q W U s M H 0 m c X V v d D s s J n F 1 b 3 Q 7 U 2 V j d G l v b j E v c m V u d G F i a W x p d M O p L 0 F 1 d G 9 S Z W 1 v d m V k Q 2 9 s d W 1 u c z E u e 0 5 v b W J y Z S B k Z S B 2 a X N p d G V z L D F 9 J n F 1 b 3 Q 7 L C Z x d W 9 0 O 1 N l Y 3 R p b 2 4 x L 3 J l b n R h Y m l s a X T D q S 9 B d X R v U m V t b 3 Z l Z E N v b H V t b n M x L n t U Y X V 4 I G R l I H J l Y m 9 u Z C w y f S Z x d W 9 0 O y w m c X V v d D t T Z W N 0 a W 9 u M S 9 y Z W 5 0 Y W J p b G l 0 w 6 k v Q X V 0 b 1 J l b W 9 2 Z W R D b 2 x 1 b W 5 z M S 5 7 T m 9 t Y n J l I G R c d T A w M j d 1 d G l s a X N h d G V 1 c n M s M 3 0 m c X V v d D s s J n F 1 b 3 Q 7 U 2 V j d G l v b j E v c m V u d G F i a W x p d M O p L 0 F 1 d G 9 S Z W 1 v d m V k Q 2 9 s d W 1 u c z E u e 1 R h d X g g Z G U g Y 2 9 u d m V y c 2 l v b i w 0 f S Z x d W 9 0 O y w m c X V v d D t T Z W N 0 a W 9 u M S 9 y Z W 5 0 Y W J p b G l 0 w 6 k v Q X V 0 b 1 J l b W 9 2 Z W R D b 2 x 1 b W 5 z M S 5 7 U H J p e C B t b 3 l l b i A o Z W 4 g Z X V y b 3 M p L D V 9 J n F 1 b 3 Q 7 L C Z x d W 9 0 O 1 N l Y 3 R p b 2 4 x L 3 J l b n R h Y m l s a X T D q S 9 B d X R v U m V t b 3 Z l Z E N v b H V t b n M x L n t H Y W l u c y B l c 3 R p b c O p c y A o Z W 4 g Z X V y b 3 M p L D Z 9 J n F 1 b 3 Q 7 L C Z x d W 9 0 O 1 N l Y 3 R p b 2 4 x L 3 J l b n R h Y m l s a X T D q S 9 B d X R v U m V t b 3 Z l Z E N v b H V t b n M x L n t D b 8 O 7 d H M g Z m l 4 Z X M g K G V u I G V 1 c m 9 z K S w 3 f S Z x d W 9 0 O y w m c X V v d D t T Z W N 0 a W 9 u M S 9 y Z W 5 0 Y W J p b G l 0 w 6 k v Q X V 0 b 1 J l b W 9 2 Z W R D b 2 x 1 b W 5 z M S 5 7 Q 2 / D u 3 R z I H Z h c m l h Y m x l c y A o Z W 4 g Z X V y b 3 M p L D h 9 J n F 1 b 3 Q 7 L C Z x d W 9 0 O 1 N l Y 3 R p b 2 4 x L 3 J l b n R h Y m l s a X T D q S 9 B d X R v U m V t b 3 Z l Z E N v b H V t b n M x L n t B d X R y Z X M g Y 2 / D u 3 R z I C h l b i B l d X J v c y k s O X 0 m c X V v d D s s J n F 1 b 3 Q 7 U 2 V j d G l v b j E v c m V u d G F i a W x p d M O p L 0 F 1 d G 9 S Z W 1 v d m V k Q 2 9 s d W 1 u c z E u e 0 N v d X Q g d G 9 0 Y W w g K G V u I G V 1 c m 9 z K S w x M H 0 m c X V v d D s s J n F 1 b 3 Q 7 U 2 V j d G l v b j E v c m V u d G F i a W x p d M O p L 0 F 1 d G 9 S Z W 1 v d m V k Q 2 9 s d W 1 u c z E u e 0 L D q W 7 D q W Z p Y 2 V z I G V z d G l t w 6 l z I C h l b i B l d X J v c y k s M T F 9 J n F 1 b 3 Q 7 L C Z x d W 9 0 O 1 N l Y 3 R p b 2 4 x L 3 J l b n R h Y m l s a X T D q S 9 B d X R v U m V t b 3 Z l Z E N v b H V t b n M x L n t S Z X R v d X I g c 3 V y I G l u d m V z d G l z c 2 V t Z W 5 0 L D E y f S Z x d W 9 0 O y w m c X V v d D t T Z W N 0 a W 9 u M S 9 y Z W 5 0 Y W J p b G l 0 w 6 k v Q X V 0 b 1 J l b W 9 2 Z W R D b 2 x 1 b W 5 z M S 5 7 V G F 1 e C B k Z S B y Z W 5 0 Y W J p b G l 0 w 6 k s M T N 9 J n F 1 b 3 Q 7 L C Z x d W 9 0 O 1 N l Y 3 R p b 2 4 x L 3 J l b n R h Y m l s a X T D q S 9 B d X R v U m V t b 3 Z l Z E N v b H V t b n M x L n t U Y X V 4 I G R l I G N y b 2 l z c 2 F u Y 2 U g Z G V z I G L D q W 7 D q W Z p Y 2 V z L D E 0 f S Z x d W 9 0 O y w m c X V v d D t T Z W N 0 a W 9 u M S 9 y Z W 5 0 Y W J p b G l 0 w 6 k v Q X V 0 b 1 J l b W 9 2 Z W R D b 2 x 1 b W 5 z M S 5 7 S H l w b 3 R o w 6 h z Z X M g Z X Q g c 2 9 1 c m N l c y w x N X 0 m c X V v d D s s J n F 1 b 3 Q 7 U 2 V j d G l v b j E v c m V u d G F i a W x p d M O p L 0 F 1 d G 9 S Z W 1 v d m V k Q 2 9 s d W 1 u c z E u e 1 J p c 3 F 1 Z X M s M T Z 9 J n F 1 b 3 Q 7 L C Z x d W 9 0 O 1 N l Y 3 R p b 2 4 x L 3 J l b n R h Y m l s a X T D q S 9 B d X R v U m V t b 3 Z l Z E N v b H V t b n M x L n t E Y X R l I G R l I G x h b m N l b W V u d C w x N 3 0 m c X V v d D s s J n F 1 b 3 Q 7 U 2 V j d G l v b j E v c m V u d G F i a W x p d M O p L 0 F 1 d G 9 S Z W 1 v d m V k Q 2 9 s d W 1 u c z E u e 0 N v b H V t b j E s M T h 9 J n F 1 b 3 Q 7 X S w m c X V v d D t S Z W x h d G l v b n N o a X B J b m Z v J n F 1 b 3 Q 7 O l t d f S I g L z 4 8 L 1 N 0 Y W J s Z U V u d H J p Z X M + P C 9 J d G V t P j x J d G V t P j x J d G V t T G 9 j Y X R p b 2 4 + P E l 0 Z W 1 U e X B l P k Z v c m 1 1 b G E 8 L 0 l 0 Z W 1 U e X B l P j x J d G V t U G F 0 a D 5 T Z W N 0 a W 9 u M S 9 y Z W 5 0 Y W J p b G l 0 J U M z J U E 5 L 1 N v d X J j Z T w v S X R l b V B h d G g + P C 9 J d G V t T G 9 j Y X R p b 2 4 + P F N 0 Y W J s Z U V u d H J p Z X M g L z 4 8 L 0 l 0 Z W 0 + P E l 0 Z W 0 + P E l 0 Z W 1 M b 2 N h d G l v b j 4 8 S X R l b V R 5 c G U + R m 9 y b X V s Y T w v S X R l b V R 5 c G U + P E l 0 Z W 1 Q Y X R o P l N l Y 3 R p b 2 4 x L 3 J l b n R h Y m l s a X Q l Q z M l Q T k v R W 4 t d C V D M y V B Q X R l c y U y M H B y b 2 1 1 c z w v S X R l b V B h d G g + P C 9 J d G V t T G 9 j Y X R p b 2 4 + P F N 0 Y W J s Z U V u d H J p Z X M g L z 4 8 L 0 l 0 Z W 0 + P E l 0 Z W 0 + P E l 0 Z W 1 M b 2 N h d G l v b j 4 8 S X R l b V R 5 c G U + R m 9 y b X V s Y T w v S X R l b V R 5 c G U + P E l 0 Z W 1 Q Y X R o P l N l Y 3 R p b 2 4 x L 3 J l b n R h Y m l s a X Q l Q z M l Q T k v V H l w Z S U y M G 1 v Z G l m a S V D M y V B O T w v S X R l b V B h d G g + P C 9 J d G V t T G 9 j Y X R p b 2 4 + P F N 0 Y W J s Z U V u d H J p Z X M g L z 4 8 L 0 l 0 Z W 0 + P C 9 J d G V t c z 4 8 L 0 x v Y 2 F s U G F j a 2 F n Z U 1 l d G F k Y X R h R m l s Z T 4 W A A A A U E s F B g A A A A A A A A A A A A A A A A A A A A A A A C Y B A A A B A A A A 0 I y d 3 w E V 0 R G M e g D A T 8 K X 6 w E A A A B 3 k g q k 5 4 9 E R 7 B 3 6 7 I e d p V 9 A A A A A A I A A A A A A B B m A A A A A Q A A I A A A A N s k I U + J V d t R E h 8 k D z n P h U z e 2 X P N T T i S Z + l Q P N a N Y C z h A A A A A A 6 A A A A A A g A A I A A A A L T i v U + / O v k J F j r f j i G X U i Q L / m J 4 w 3 N l d e Y W e G X z 5 T + H U A A A A K x z w p / y G b L l / W v h w c w H R i 5 W t 1 F x o b S H J m T X l r N B S R b V / c U N m T D z C Z S 7 E o t e 4 y W N H u 8 Y 6 s z 8 b G p w M O J 2 L g 7 z q f 6 L C V p c b W y R r P a K X 5 Q Z X 0 Z M Q A A A A G 2 h k A f u u h x 2 5 P x E J E E i v 3 0 U m Q k k w y y W M v 2 B a F c S O S r v M g z m A e Q Q X t p r V f P S I q J I R e B C e d C d c z K b W a q V M 2 S r e R k = < / D a t a M a s h u p > 
</file>

<file path=customXml/itemProps1.xml><?xml version="1.0" encoding="utf-8"?>
<ds:datastoreItem xmlns:ds="http://schemas.openxmlformats.org/officeDocument/2006/customXml" ds:itemID="{522EA122-7F6B-4F7B-B5F0-668D2E5B4BD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équipe</vt:lpstr>
      <vt:lpstr>equipement</vt:lpstr>
      <vt:lpstr>rentabilité</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Moi</dc:creator>
  <cp:lastModifiedBy>Moi</cp:lastModifiedBy>
  <dcterms:created xsi:type="dcterms:W3CDTF">2022-12-29T20:16:50Z</dcterms:created>
  <dcterms:modified xsi:type="dcterms:W3CDTF">2023-01-15T16:54:51Z</dcterms:modified>
</cp:coreProperties>
</file>