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ahmedbachirchacha/Desktop/"/>
    </mc:Choice>
  </mc:AlternateContent>
  <xr:revisionPtr revIDLastSave="0" documentId="8_{C8A3E384-737A-F749-906E-514C1515C62A}" xr6:coauthVersionLast="47" xr6:coauthVersionMax="47" xr10:uidLastSave="{00000000-0000-0000-0000-000000000000}"/>
  <bookViews>
    <workbookView xWindow="-2320" yWindow="13860" windowWidth="28700" windowHeight="20600" xr2:uid="{616EFA3A-3A00-3D40-9F27-5830A673409A}"/>
  </bookViews>
  <sheets>
    <sheet name="ENGIY" sheetId="2" r:id="rId1"/>
    <sheet name="Feuil1" sheetId="1" r:id="rId2"/>
  </sheets>
  <definedNames>
    <definedName name="DonnéesExternes_1" localSheetId="0" hidden="1">ENGIY!$A$1:$G$62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2" i="2" l="1"/>
  <c r="J57" i="2"/>
  <c r="J45" i="2"/>
  <c r="J33" i="2"/>
  <c r="J21" i="2"/>
  <c r="J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I9" i="2" l="1"/>
  <c r="I33" i="2"/>
  <c r="I62" i="2"/>
  <c r="I57" i="2"/>
  <c r="I45" i="2"/>
  <c r="I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CD1E1-0817-A746-9341-8B04BA42F49D}" keepAlive="1" name="Requête - ENGIY" description="Connexion à la requête « ENGIY » dans le classeur." type="5" refreshedVersion="7" background="1" saveData="1">
    <dbPr connection="Provider=Microsoft.Mashup.OleDb.1;Data Source=$Workbook$;Location=ENGIY;Extended Properties=&quot;&quot;" command="SELECT * FROM [ENGIY]"/>
  </connection>
</connections>
</file>

<file path=xl/sharedStrings.xml><?xml version="1.0" encoding="utf-8"?>
<sst xmlns="http://schemas.openxmlformats.org/spreadsheetml/2006/main" count="194" uniqueCount="166">
  <si>
    <t>Date</t>
  </si>
  <si>
    <t>Open</t>
  </si>
  <si>
    <t>High</t>
  </si>
  <si>
    <t>Low</t>
  </si>
  <si>
    <t>Close</t>
  </si>
  <si>
    <t>Adj Close</t>
  </si>
  <si>
    <t>Volume</t>
  </si>
  <si>
    <t>14.150000</t>
  </si>
  <si>
    <t>15.370000</t>
  </si>
  <si>
    <t>14.110000</t>
  </si>
  <si>
    <t>15.310000</t>
  </si>
  <si>
    <t>15.300000</t>
  </si>
  <si>
    <t>15.820000</t>
  </si>
  <si>
    <t>15.060000</t>
  </si>
  <si>
    <t>15.150000</t>
  </si>
  <si>
    <t>15.240000</t>
  </si>
  <si>
    <t>16.209999</t>
  </si>
  <si>
    <t>14.760000</t>
  </si>
  <si>
    <t>16.150000</t>
  </si>
  <si>
    <t>17.219999</t>
  </si>
  <si>
    <t>15.970000</t>
  </si>
  <si>
    <t>16.850000</t>
  </si>
  <si>
    <t>17.980000</t>
  </si>
  <si>
    <t>16.000000</t>
  </si>
  <si>
    <t>16.900000</t>
  </si>
  <si>
    <t>17.270000</t>
  </si>
  <si>
    <t>16.670000</t>
  </si>
  <si>
    <t>16.940001</t>
  </si>
  <si>
    <t>17.850000</t>
  </si>
  <si>
    <t>16.790001</t>
  </si>
  <si>
    <t>17.410000</t>
  </si>
  <si>
    <t>17.629999</t>
  </si>
  <si>
    <t>17.030001</t>
  </si>
  <si>
    <t>18.070000</t>
  </si>
  <si>
    <t>17.020000</t>
  </si>
  <si>
    <t>17.190001</t>
  </si>
  <si>
    <t>17.340000</t>
  </si>
  <si>
    <t>15.140000</t>
  </si>
  <si>
    <t>15.540000</t>
  </si>
  <si>
    <t>15.030000</t>
  </si>
  <si>
    <t>16.660000</t>
  </si>
  <si>
    <t>17.650000</t>
  </si>
  <si>
    <t>16.389999</t>
  </si>
  <si>
    <t>17.680000</t>
  </si>
  <si>
    <t>15.700000</t>
  </si>
  <si>
    <t>15.840000</t>
  </si>
  <si>
    <t>16.280001</t>
  </si>
  <si>
    <t>15.120000</t>
  </si>
  <si>
    <t>15.250000</t>
  </si>
  <si>
    <t>16.540001</t>
  </si>
  <si>
    <t>15.190000</t>
  </si>
  <si>
    <t>15.800000</t>
  </si>
  <si>
    <t>15.850000</t>
  </si>
  <si>
    <t>14.540000</t>
  </si>
  <si>
    <t>14.480000</t>
  </si>
  <si>
    <t>14.830000</t>
  </si>
  <si>
    <t>14.040000</t>
  </si>
  <si>
    <t>14.740000</t>
  </si>
  <si>
    <t>14.790000</t>
  </si>
  <si>
    <t>12.810000</t>
  </si>
  <si>
    <t>13.620000</t>
  </si>
  <si>
    <t>14.390000</t>
  </si>
  <si>
    <t>13.460000</t>
  </si>
  <si>
    <t>14.170000</t>
  </si>
  <si>
    <t>14.730000</t>
  </si>
  <si>
    <t>13.500000</t>
  </si>
  <si>
    <t>16.110001</t>
  </si>
  <si>
    <t>16.049999</t>
  </si>
  <si>
    <t>16.200001</t>
  </si>
  <si>
    <t>15.000000</t>
  </si>
  <si>
    <t>15.110000</t>
  </si>
  <si>
    <t>15.450000</t>
  </si>
  <si>
    <t>14.750000</t>
  </si>
  <si>
    <t>14.840000</t>
  </si>
  <si>
    <t>14.370000</t>
  </si>
  <si>
    <t>14.780000</t>
  </si>
  <si>
    <t>15.500000</t>
  </si>
  <si>
    <t>13.780000</t>
  </si>
  <si>
    <t>13.910000</t>
  </si>
  <si>
    <t>15.330000</t>
  </si>
  <si>
    <t>13.890000</t>
  </si>
  <si>
    <t>15.130000</t>
  </si>
  <si>
    <t>15.900000</t>
  </si>
  <si>
    <t>15.050000</t>
  </si>
  <si>
    <t>15.280000</t>
  </si>
  <si>
    <t>14.660000</t>
  </si>
  <si>
    <t>15.040000</t>
  </si>
  <si>
    <t>16.370001</t>
  </si>
  <si>
    <t>14.670000</t>
  </si>
  <si>
    <t>16.320000</t>
  </si>
  <si>
    <t>16.879999</t>
  </si>
  <si>
    <t>16.780001</t>
  </si>
  <si>
    <t>16.690001</t>
  </si>
  <si>
    <t>16.709999</t>
  </si>
  <si>
    <t>15.400000</t>
  </si>
  <si>
    <t>15.670000</t>
  </si>
  <si>
    <t>16.440001</t>
  </si>
  <si>
    <t>15.460000</t>
  </si>
  <si>
    <t>17.540001</t>
  </si>
  <si>
    <t>16.219999</t>
  </si>
  <si>
    <t>18.090000</t>
  </si>
  <si>
    <t>16.650000</t>
  </si>
  <si>
    <t>18.010000</t>
  </si>
  <si>
    <t>10.070000</t>
  </si>
  <si>
    <t>9.780000</t>
  </si>
  <si>
    <t>11.010000</t>
  </si>
  <si>
    <t>9.200000</t>
  </si>
  <si>
    <t>10.230000</t>
  </si>
  <si>
    <t>12.040000</t>
  </si>
  <si>
    <t>9.730000</t>
  </si>
  <si>
    <t>11.810000</t>
  </si>
  <si>
    <t>13.610000</t>
  </si>
  <si>
    <t>12.160000</t>
  </si>
  <si>
    <t>13.690000</t>
  </si>
  <si>
    <t>13.760000</t>
  </si>
  <si>
    <t>14.400000</t>
  </si>
  <si>
    <t>13.080000</t>
  </si>
  <si>
    <t>13.920000</t>
  </si>
  <si>
    <t>14.430000</t>
  </si>
  <si>
    <t>12.790000</t>
  </si>
  <si>
    <t>13.520000</t>
  </si>
  <si>
    <t>14.420000</t>
  </si>
  <si>
    <t>11.850000</t>
  </si>
  <si>
    <t>12.270000</t>
  </si>
  <si>
    <t>15.770000</t>
  </si>
  <si>
    <t>14.610000</t>
  </si>
  <si>
    <t>15.920000</t>
  </si>
  <si>
    <t>16.809999</t>
  </si>
  <si>
    <t>15.070000</t>
  </si>
  <si>
    <t>15.630000</t>
  </si>
  <si>
    <t>16.129999</t>
  </si>
  <si>
    <t>14.590000</t>
  </si>
  <si>
    <t>14.510000</t>
  </si>
  <si>
    <t>14.880000</t>
  </si>
  <si>
    <t>13.600000</t>
  </si>
  <si>
    <t>14.270000</t>
  </si>
  <si>
    <t>15.180000</t>
  </si>
  <si>
    <t>14.230000</t>
  </si>
  <si>
    <t>14.920000</t>
  </si>
  <si>
    <t>16.190001</t>
  </si>
  <si>
    <t>14.940000</t>
  </si>
  <si>
    <t>13.640000</t>
  </si>
  <si>
    <t>14.050000</t>
  </si>
  <si>
    <t>12.980000</t>
  </si>
  <si>
    <t>14.620000</t>
  </si>
  <si>
    <t>13.340000</t>
  </si>
  <si>
    <t>14.360000</t>
  </si>
  <si>
    <t>14.640000</t>
  </si>
  <si>
    <t>13.110000</t>
  </si>
  <si>
    <t>13.590000</t>
  </si>
  <si>
    <t>14.530000</t>
  </si>
  <si>
    <t>13.290000</t>
  </si>
  <si>
    <t>14.720000</t>
  </si>
  <si>
    <t>14.930000</t>
  </si>
  <si>
    <t>15.590000</t>
  </si>
  <si>
    <t>15.260000</t>
  </si>
  <si>
    <t>10.770000</t>
  </si>
  <si>
    <t>13.230000</t>
  </si>
  <si>
    <t>13.250000</t>
  </si>
  <si>
    <t>12.600000</t>
  </si>
  <si>
    <t>12.680000</t>
  </si>
  <si>
    <t>12.418000</t>
  </si>
  <si>
    <t>Rentabilité mensuel</t>
  </si>
  <si>
    <t>rentabilité moyenne annuel</t>
  </si>
  <si>
    <t>Volatilité annuel de l'action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</si>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</sst>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ourcentage" xfId="1" builtinId="5"/>
  </cellStyles>
  <dxfs count="7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6E6E3FC-7748-F945-BEA9-742821BFD714}" autoFormatId="16" applyNumberFormats="0" applyBorderFormats="0" applyFontFormats="0" applyPatternFormats="0" applyAlignmentFormats="0" applyWidthHeightFormats="0">
  <queryTableRefresh preserveSortFilterLayout="0" nextId="12" unboundColumnsRight="4">
    <queryTableFields count="11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B1FAD-6B50-394C-91F3-1C85D7F27B58}" name="ENGIY" displayName="ENGIY" ref="A1:K62" tableType="queryTable" totalsRowShown="0">
  <autoFilter ref="A1:K62" xr:uid="{F16B1FAD-6B50-394C-91F3-1C85D7F27B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F5C8924-C969-0B41-B2B2-A641449E15E3}" uniqueName="1" name="Date" queryTableFieldId="1" dataDxfId="6"/>
    <tableColumn id="2" xr3:uid="{FBF92EFC-B346-D342-BFEB-F2E5C27A4C65}" uniqueName="2" name="Open" queryTableFieldId="2" dataDxfId="5"/>
    <tableColumn id="3" xr3:uid="{96995A7E-4B3D-AA49-82E2-6CB382C1848F}" uniqueName="3" name="High" queryTableFieldId="3" dataDxfId="4"/>
    <tableColumn id="4" xr3:uid="{599DE9B9-E8A1-9E4F-986F-9E4F49A31FD0}" uniqueName="4" name="Low" queryTableFieldId="4" dataDxfId="3"/>
    <tableColumn id="5" xr3:uid="{8ED0F7C4-302C-F24D-844E-396C048BD6FA}" uniqueName="5" name="Close" queryTableFieldId="5" dataDxfId="2"/>
    <tableColumn id="6" xr3:uid="{0567D79A-13FC-114F-BDF3-F6848AD1AF1C}" uniqueName="6" name="Adj Close" queryTableFieldId="6" dataDxfId="1"/>
    <tableColumn id="7" xr3:uid="{DF63221D-3CAA-6241-825F-AA52C0AAC3D4}" uniqueName="7" name="Volume" queryTableFieldId="7"/>
    <tableColumn id="8" xr3:uid="{85072C20-78AC-C347-BF5D-5BF1E7B7C7CE}" uniqueName="8" name="Rentabilité mensuel" queryTableFieldId="8" dataCellStyle="Pourcentage">
      <calculatedColumnFormula>((ENGIY[[#This Row],[Adj Close]]-F1)/F1)</calculatedColumnFormula>
    </tableColumn>
    <tableColumn id="9" xr3:uid="{FFFA815D-56C2-1B45-8584-FD505D1E9E7B}" uniqueName="9" name="rentabilité moyenne annuel" queryTableFieldId="9" dataCellStyle="Pourcentage"/>
    <tableColumn id="10" xr3:uid="{A7B38750-1480-F748-B92A-07D2107B142F}" uniqueName="10" name="Volatilité annuel de l'action" queryTableFieldId="10" dataCellStyle="Pourcentage"/>
    <tableColumn id="11" xr3:uid="{23AE4D15-8003-5944-AAC9-4E93639B71B1}" uniqueName="11" name="Dividends" queryTableFieldId="11" dataDxfId="0" dataCellStyle="Pourcentag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3720-EF0F-8145-A893-5D91E21BF47F}">
  <dimension ref="A1:K62"/>
  <sheetViews>
    <sheetView tabSelected="1" workbookViewId="0">
      <selection activeCell="E1" sqref="E1:E1048576"/>
    </sheetView>
  </sheetViews>
  <sheetFormatPr baseColWidth="10" defaultRowHeight="16" x14ac:dyDescent="0.2"/>
  <cols>
    <col min="2" max="4" width="9.6640625" bestFit="1" customWidth="1"/>
    <col min="5" max="5" width="9.6640625" style="5" bestFit="1" customWidth="1"/>
    <col min="6" max="6" width="11.1640625" style="5" bestFit="1" customWidth="1"/>
    <col min="7" max="7" width="10" bestFit="1" customWidth="1"/>
    <col min="8" max="8" width="18" style="3" bestFit="1" customWidth="1"/>
    <col min="9" max="9" width="24.6640625" style="3" bestFit="1" customWidth="1"/>
    <col min="10" max="10" width="25.6640625" style="3" bestFit="1" customWidth="1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t="s">
        <v>6</v>
      </c>
      <c r="H1" s="3" t="s">
        <v>162</v>
      </c>
      <c r="I1" s="3" t="s">
        <v>163</v>
      </c>
      <c r="J1" s="3" t="s">
        <v>164</v>
      </c>
      <c r="K1" s="4" t="s">
        <v>165</v>
      </c>
    </row>
    <row r="2" spans="1:11" x14ac:dyDescent="0.2">
      <c r="A2" s="1">
        <v>42856</v>
      </c>
      <c r="B2" s="2" t="s">
        <v>7</v>
      </c>
      <c r="C2" s="2" t="s">
        <v>8</v>
      </c>
      <c r="D2" s="2" t="s">
        <v>9</v>
      </c>
      <c r="E2" s="5">
        <v>15.31</v>
      </c>
      <c r="F2" s="5">
        <v>13.168867000000001</v>
      </c>
      <c r="G2">
        <v>3100100</v>
      </c>
      <c r="H2" s="3" t="e">
        <f>((ENGIY[[#This Row],[Adj Close]]-F1)/F1)</f>
        <v>#VALUE!</v>
      </c>
      <c r="K2" s="4">
        <v>0.5</v>
      </c>
    </row>
    <row r="3" spans="1:11" x14ac:dyDescent="0.2">
      <c r="A3" s="1">
        <v>42887</v>
      </c>
      <c r="B3" s="2" t="s">
        <v>11</v>
      </c>
      <c r="C3" s="2" t="s">
        <v>12</v>
      </c>
      <c r="D3" s="2" t="s">
        <v>13</v>
      </c>
      <c r="E3" s="5">
        <v>15.15</v>
      </c>
      <c r="F3" s="5">
        <v>13.510805</v>
      </c>
      <c r="G3">
        <v>2446400</v>
      </c>
      <c r="H3" s="3">
        <f>((ENGIY[[#This Row],[Adj Close]]-F2)/F2)</f>
        <v>2.5965635464311316E-2</v>
      </c>
    </row>
    <row r="4" spans="1:11" x14ac:dyDescent="0.2">
      <c r="A4" s="1">
        <v>42917</v>
      </c>
      <c r="B4" s="2" t="s">
        <v>15</v>
      </c>
      <c r="C4" s="2" t="s">
        <v>16</v>
      </c>
      <c r="D4" s="2" t="s">
        <v>17</v>
      </c>
      <c r="E4" s="5">
        <v>16.16</v>
      </c>
      <c r="F4" s="5">
        <v>14.411524999999999</v>
      </c>
      <c r="G4">
        <v>2909900</v>
      </c>
      <c r="H4" s="3">
        <f>((ENGIY[[#This Row],[Adj Close]]-F3)/F3)</f>
        <v>6.6666641995055051E-2</v>
      </c>
    </row>
    <row r="5" spans="1:11" x14ac:dyDescent="0.2">
      <c r="A5" s="1">
        <v>42948</v>
      </c>
      <c r="B5" s="2" t="s">
        <v>18</v>
      </c>
      <c r="C5" s="2" t="s">
        <v>19</v>
      </c>
      <c r="D5" s="2" t="s">
        <v>20</v>
      </c>
      <c r="E5" s="5">
        <v>16.760000000000002</v>
      </c>
      <c r="F5" s="5">
        <v>14.946607</v>
      </c>
      <c r="G5">
        <v>3651100</v>
      </c>
      <c r="H5" s="3">
        <f>((ENGIY[[#This Row],[Adj Close]]-F4)/F4)</f>
        <v>3.7128756325232826E-2</v>
      </c>
    </row>
    <row r="6" spans="1:11" x14ac:dyDescent="0.2">
      <c r="A6" s="1">
        <v>42979</v>
      </c>
      <c r="B6" s="2" t="s">
        <v>21</v>
      </c>
      <c r="C6" s="2" t="s">
        <v>22</v>
      </c>
      <c r="D6" s="2" t="s">
        <v>23</v>
      </c>
      <c r="E6" s="5">
        <v>16.98</v>
      </c>
      <c r="F6" s="5">
        <v>15.142802</v>
      </c>
      <c r="G6">
        <v>4011800</v>
      </c>
      <c r="H6" s="3">
        <f>((ENGIY[[#This Row],[Adj Close]]-F5)/F5)</f>
        <v>1.3126390491166286E-2</v>
      </c>
    </row>
    <row r="7" spans="1:11" x14ac:dyDescent="0.2">
      <c r="A7" s="1">
        <v>43009</v>
      </c>
      <c r="B7" s="2" t="s">
        <v>24</v>
      </c>
      <c r="C7" s="2" t="s">
        <v>25</v>
      </c>
      <c r="D7" s="2" t="s">
        <v>26</v>
      </c>
      <c r="E7" s="5">
        <v>16.98</v>
      </c>
      <c r="F7" s="5">
        <v>15.142802</v>
      </c>
      <c r="G7">
        <v>1549900</v>
      </c>
      <c r="H7" s="3">
        <f>((ENGIY[[#This Row],[Adj Close]]-F6)/F6)</f>
        <v>0</v>
      </c>
      <c r="K7" s="4">
        <v>0.35</v>
      </c>
    </row>
    <row r="8" spans="1:11" x14ac:dyDescent="0.2">
      <c r="A8" s="1">
        <v>43040</v>
      </c>
      <c r="B8" s="2" t="s">
        <v>27</v>
      </c>
      <c r="C8" s="2" t="s">
        <v>28</v>
      </c>
      <c r="D8" s="2" t="s">
        <v>29</v>
      </c>
      <c r="E8" s="5">
        <v>17.459999</v>
      </c>
      <c r="F8" s="5">
        <v>15.570868000000001</v>
      </c>
      <c r="G8">
        <v>2870200</v>
      </c>
      <c r="H8" s="3">
        <f>((ENGIY[[#This Row],[Adj Close]]-F7)/F7)</f>
        <v>2.8268612374380987E-2</v>
      </c>
    </row>
    <row r="9" spans="1:11" x14ac:dyDescent="0.2">
      <c r="A9" s="1">
        <v>43070</v>
      </c>
      <c r="B9" s="2" t="s">
        <v>30</v>
      </c>
      <c r="C9" s="2" t="s">
        <v>31</v>
      </c>
      <c r="D9" s="2" t="s">
        <v>27</v>
      </c>
      <c r="E9" s="5">
        <v>17.170000000000002</v>
      </c>
      <c r="F9" s="5">
        <v>15.312245000000001</v>
      </c>
      <c r="G9">
        <v>1645200</v>
      </c>
      <c r="H9" s="3">
        <f>((ENGIY[[#This Row],[Adj Close]]-F8)/F8)</f>
        <v>-1.6609414452681766E-2</v>
      </c>
      <c r="I9" s="3">
        <f>SUM(H3:H9)/7</f>
        <v>2.20780888853521E-2</v>
      </c>
      <c r="J9" s="3">
        <f>_xlfn.STDEV.S(F2:F9)</f>
        <v>0.87901201602504331</v>
      </c>
    </row>
    <row r="10" spans="1:11" x14ac:dyDescent="0.2">
      <c r="A10" s="1">
        <v>43101</v>
      </c>
      <c r="B10" s="2" t="s">
        <v>32</v>
      </c>
      <c r="C10" s="2" t="s">
        <v>33</v>
      </c>
      <c r="D10" s="2" t="s">
        <v>34</v>
      </c>
      <c r="E10" s="5">
        <v>17.41</v>
      </c>
      <c r="F10" s="5">
        <v>15.526278</v>
      </c>
      <c r="G10">
        <v>3889700</v>
      </c>
      <c r="H10" s="3">
        <f>((ENGIY[[#This Row],[Adj Close]]-F9)/F9)</f>
        <v>1.3977898080914902E-2</v>
      </c>
    </row>
    <row r="11" spans="1:11" x14ac:dyDescent="0.2">
      <c r="A11" s="1">
        <v>43132</v>
      </c>
      <c r="B11" s="2" t="s">
        <v>35</v>
      </c>
      <c r="C11" s="2" t="s">
        <v>36</v>
      </c>
      <c r="D11" s="2" t="s">
        <v>37</v>
      </c>
      <c r="E11" s="5">
        <v>15.69</v>
      </c>
      <c r="F11" s="5">
        <v>13.992378</v>
      </c>
      <c r="G11">
        <v>4641300</v>
      </c>
      <c r="H11" s="3">
        <f>((ENGIY[[#This Row],[Adj Close]]-F10)/F10)</f>
        <v>-9.8793799776095675E-2</v>
      </c>
    </row>
    <row r="12" spans="1:11" x14ac:dyDescent="0.2">
      <c r="A12" s="1">
        <v>43160</v>
      </c>
      <c r="B12" s="2" t="s">
        <v>38</v>
      </c>
      <c r="C12" s="2" t="s">
        <v>24</v>
      </c>
      <c r="D12" s="2" t="s">
        <v>39</v>
      </c>
      <c r="E12" s="5">
        <v>16.82</v>
      </c>
      <c r="F12" s="5">
        <v>15.000114999999999</v>
      </c>
      <c r="G12">
        <v>1983900</v>
      </c>
      <c r="H12" s="3">
        <f>((ENGIY[[#This Row],[Adj Close]]-F11)/F11)</f>
        <v>7.2020424262409052E-2</v>
      </c>
    </row>
    <row r="13" spans="1:11" x14ac:dyDescent="0.2">
      <c r="A13" s="1">
        <v>43191</v>
      </c>
      <c r="B13" s="2" t="s">
        <v>40</v>
      </c>
      <c r="C13" s="2" t="s">
        <v>41</v>
      </c>
      <c r="D13" s="2" t="s">
        <v>42</v>
      </c>
      <c r="E13" s="5">
        <v>17.579999999999998</v>
      </c>
      <c r="F13" s="5">
        <v>15.677883</v>
      </c>
      <c r="G13">
        <v>2152100</v>
      </c>
      <c r="H13" s="3">
        <f>((ENGIY[[#This Row],[Adj Close]]-F12)/F12)</f>
        <v>4.5184186921233632E-2</v>
      </c>
    </row>
    <row r="14" spans="1:11" x14ac:dyDescent="0.2">
      <c r="A14" s="1">
        <v>43221</v>
      </c>
      <c r="B14" s="2" t="s">
        <v>36</v>
      </c>
      <c r="C14" s="2" t="s">
        <v>43</v>
      </c>
      <c r="D14" s="2" t="s">
        <v>44</v>
      </c>
      <c r="E14" s="5">
        <v>15.83</v>
      </c>
      <c r="F14" s="5">
        <v>14.117229999999999</v>
      </c>
      <c r="G14">
        <v>2552400</v>
      </c>
      <c r="H14" s="3">
        <f>((ENGIY[[#This Row],[Adj Close]]-F13)/F13)</f>
        <v>-9.9544881155191695E-2</v>
      </c>
    </row>
    <row r="15" spans="1:11" x14ac:dyDescent="0.2">
      <c r="A15" s="1">
        <v>43252</v>
      </c>
      <c r="B15" s="2" t="s">
        <v>45</v>
      </c>
      <c r="C15" s="2" t="s">
        <v>46</v>
      </c>
      <c r="D15" s="2" t="s">
        <v>47</v>
      </c>
      <c r="E15" s="5">
        <v>15.32</v>
      </c>
      <c r="F15" s="5">
        <v>14.010451</v>
      </c>
      <c r="G15">
        <v>2290100</v>
      </c>
      <c r="H15" s="3">
        <f>((ENGIY[[#This Row],[Adj Close]]-F14)/F14)</f>
        <v>-7.5637359453660184E-3</v>
      </c>
    </row>
    <row r="16" spans="1:11" x14ac:dyDescent="0.2">
      <c r="A16" s="1">
        <v>43282</v>
      </c>
      <c r="B16" s="2" t="s">
        <v>48</v>
      </c>
      <c r="C16" s="2" t="s">
        <v>49</v>
      </c>
      <c r="D16" s="2" t="s">
        <v>50</v>
      </c>
      <c r="E16" s="5">
        <v>16.149999999999999</v>
      </c>
      <c r="F16" s="5">
        <v>14.769504</v>
      </c>
      <c r="G16">
        <v>1602000</v>
      </c>
      <c r="H16" s="3">
        <f>((ENGIY[[#This Row],[Adj Close]]-F15)/F15)</f>
        <v>5.4177627829396766E-2</v>
      </c>
    </row>
    <row r="17" spans="1:11" x14ac:dyDescent="0.2">
      <c r="A17" s="1">
        <v>43313</v>
      </c>
      <c r="B17" s="2" t="s">
        <v>51</v>
      </c>
      <c r="C17" s="2" t="s">
        <v>52</v>
      </c>
      <c r="D17" s="2" t="s">
        <v>53</v>
      </c>
      <c r="E17" s="5">
        <v>14.57</v>
      </c>
      <c r="F17" s="5">
        <v>13.324560999999999</v>
      </c>
      <c r="G17">
        <v>3805000</v>
      </c>
      <c r="H17" s="3">
        <f>((ENGIY[[#This Row],[Adj Close]]-F16)/F16)</f>
        <v>-9.78328723835276E-2</v>
      </c>
    </row>
    <row r="18" spans="1:11" x14ac:dyDescent="0.2">
      <c r="A18" s="1">
        <v>43344</v>
      </c>
      <c r="B18" s="2" t="s">
        <v>54</v>
      </c>
      <c r="C18" s="2" t="s">
        <v>55</v>
      </c>
      <c r="D18" s="2" t="s">
        <v>56</v>
      </c>
      <c r="E18" s="5">
        <v>14.6</v>
      </c>
      <c r="F18" s="5">
        <v>13.351997000000001</v>
      </c>
      <c r="G18">
        <v>2860900</v>
      </c>
      <c r="H18" s="3">
        <f>((ENGIY[[#This Row],[Adj Close]]-F17)/F17)</f>
        <v>2.0590547035659614E-3</v>
      </c>
    </row>
    <row r="19" spans="1:11" x14ac:dyDescent="0.2">
      <c r="A19" s="1">
        <v>43374</v>
      </c>
      <c r="B19" s="2" t="s">
        <v>57</v>
      </c>
      <c r="C19" s="2" t="s">
        <v>58</v>
      </c>
      <c r="D19" s="2" t="s">
        <v>59</v>
      </c>
      <c r="E19" s="5">
        <v>13.26</v>
      </c>
      <c r="F19" s="5">
        <v>12.12654</v>
      </c>
      <c r="G19">
        <v>4311700</v>
      </c>
      <c r="H19" s="3">
        <f>((ENGIY[[#This Row],[Adj Close]]-F18)/F18)</f>
        <v>-9.1780802527142602E-2</v>
      </c>
      <c r="K19" s="4">
        <v>0.37</v>
      </c>
    </row>
    <row r="20" spans="1:11" x14ac:dyDescent="0.2">
      <c r="A20" s="1">
        <v>43405</v>
      </c>
      <c r="B20" s="2" t="s">
        <v>60</v>
      </c>
      <c r="C20" s="2" t="s">
        <v>61</v>
      </c>
      <c r="D20" s="2" t="s">
        <v>62</v>
      </c>
      <c r="E20" s="5">
        <v>14.06</v>
      </c>
      <c r="F20" s="5">
        <v>13.247964</v>
      </c>
      <c r="G20">
        <v>4705200</v>
      </c>
      <c r="H20" s="3">
        <f>((ENGIY[[#This Row],[Adj Close]]-F19)/F19)</f>
        <v>9.2476831808578477E-2</v>
      </c>
    </row>
    <row r="21" spans="1:11" x14ac:dyDescent="0.2">
      <c r="A21" s="1">
        <v>43435</v>
      </c>
      <c r="B21" s="2" t="s">
        <v>63</v>
      </c>
      <c r="C21" s="2" t="s">
        <v>64</v>
      </c>
      <c r="D21" s="2" t="s">
        <v>65</v>
      </c>
      <c r="E21" s="5">
        <v>14.32</v>
      </c>
      <c r="F21" s="5">
        <v>13.492946999999999</v>
      </c>
      <c r="G21">
        <v>7576600</v>
      </c>
      <c r="H21" s="3">
        <f>((ENGIY[[#This Row],[Adj Close]]-F20)/F20)</f>
        <v>1.8492124525700666E-2</v>
      </c>
      <c r="I21" s="3">
        <f>SUM(H10:H21)/12</f>
        <v>-8.0939953046270125E-3</v>
      </c>
      <c r="J21" s="3">
        <f>_xlfn.STDEV.S(F10:F21)</f>
        <v>1.0412329808820622</v>
      </c>
    </row>
    <row r="22" spans="1:11" x14ac:dyDescent="0.2">
      <c r="A22" s="1">
        <v>43466</v>
      </c>
      <c r="B22" s="2" t="s">
        <v>9</v>
      </c>
      <c r="C22" s="2" t="s">
        <v>66</v>
      </c>
      <c r="D22" s="2" t="s">
        <v>9</v>
      </c>
      <c r="E22" s="5">
        <v>16.100000000000001</v>
      </c>
      <c r="F22" s="5">
        <v>15.170142999999999</v>
      </c>
      <c r="G22">
        <v>6293900</v>
      </c>
      <c r="H22" s="3">
        <f>((ENGIY[[#This Row],[Adj Close]]-F21)/F21)</f>
        <v>0.12430168146365657</v>
      </c>
    </row>
    <row r="23" spans="1:11" x14ac:dyDescent="0.2">
      <c r="A23" s="1">
        <v>43497</v>
      </c>
      <c r="B23" s="2" t="s">
        <v>67</v>
      </c>
      <c r="C23" s="2" t="s">
        <v>68</v>
      </c>
      <c r="D23" s="2" t="s">
        <v>69</v>
      </c>
      <c r="E23" s="5">
        <v>15</v>
      </c>
      <c r="F23" s="5">
        <v>14.133673999999999</v>
      </c>
      <c r="G23">
        <v>3276100</v>
      </c>
      <c r="H23" s="3">
        <f>((ENGIY[[#This Row],[Adj Close]]-F22)/F22)</f>
        <v>-6.8322955162650759E-2</v>
      </c>
    </row>
    <row r="24" spans="1:11" x14ac:dyDescent="0.2">
      <c r="A24" s="1">
        <v>43525</v>
      </c>
      <c r="B24" s="2" t="s">
        <v>70</v>
      </c>
      <c r="C24" s="2" t="s">
        <v>71</v>
      </c>
      <c r="D24" s="2" t="s">
        <v>72</v>
      </c>
      <c r="E24" s="5">
        <v>14.87</v>
      </c>
      <c r="F24" s="5">
        <v>14.011182</v>
      </c>
      <c r="G24">
        <v>6507100</v>
      </c>
      <c r="H24" s="3">
        <f>((ENGIY[[#This Row],[Adj Close]]-F23)/F23)</f>
        <v>-8.6666778928111247E-3</v>
      </c>
    </row>
    <row r="25" spans="1:11" x14ac:dyDescent="0.2">
      <c r="A25" s="1">
        <v>43556</v>
      </c>
      <c r="B25" s="2" t="s">
        <v>73</v>
      </c>
      <c r="C25" s="2" t="s">
        <v>10</v>
      </c>
      <c r="D25" s="2" t="s">
        <v>74</v>
      </c>
      <c r="E25" s="5">
        <v>14.8</v>
      </c>
      <c r="F25" s="5">
        <v>13.945225000000001</v>
      </c>
      <c r="G25">
        <v>2557200</v>
      </c>
      <c r="H25" s="3">
        <f>((ENGIY[[#This Row],[Adj Close]]-F24)/F24)</f>
        <v>-4.70745437465584E-3</v>
      </c>
    </row>
    <row r="26" spans="1:11" x14ac:dyDescent="0.2">
      <c r="A26" s="1">
        <v>43586</v>
      </c>
      <c r="B26" s="2" t="s">
        <v>75</v>
      </c>
      <c r="C26" s="2" t="s">
        <v>76</v>
      </c>
      <c r="D26" s="2" t="s">
        <v>77</v>
      </c>
      <c r="E26" s="5">
        <v>13.87</v>
      </c>
      <c r="F26" s="5">
        <v>13.068936000000001</v>
      </c>
      <c r="G26">
        <v>10407000</v>
      </c>
      <c r="H26" s="3">
        <f>((ENGIY[[#This Row],[Adj Close]]-F25)/F25)</f>
        <v>-6.2837924809388143E-2</v>
      </c>
      <c r="K26" s="4">
        <v>0.37</v>
      </c>
    </row>
    <row r="27" spans="1:11" x14ac:dyDescent="0.2">
      <c r="A27" s="1">
        <v>43617</v>
      </c>
      <c r="B27" s="2" t="s">
        <v>78</v>
      </c>
      <c r="C27" s="2" t="s">
        <v>79</v>
      </c>
      <c r="D27" s="2" t="s">
        <v>80</v>
      </c>
      <c r="E27" s="5">
        <v>15.08</v>
      </c>
      <c r="F27" s="5">
        <v>15.08</v>
      </c>
      <c r="G27">
        <v>13698800</v>
      </c>
      <c r="H27" s="3">
        <f>((ENGIY[[#This Row],[Adj Close]]-F26)/F26)</f>
        <v>0.15388123409587431</v>
      </c>
    </row>
    <row r="28" spans="1:11" x14ac:dyDescent="0.2">
      <c r="A28" s="1">
        <v>43647</v>
      </c>
      <c r="B28" s="2" t="s">
        <v>81</v>
      </c>
      <c r="C28" s="2" t="s">
        <v>82</v>
      </c>
      <c r="D28" s="2" t="s">
        <v>83</v>
      </c>
      <c r="E28" s="5">
        <v>15.27</v>
      </c>
      <c r="F28" s="5">
        <v>15.27</v>
      </c>
      <c r="G28">
        <v>3297700</v>
      </c>
      <c r="H28" s="3">
        <f>((ENGIY[[#This Row],[Adj Close]]-F27)/F27)</f>
        <v>1.2599469496021188E-2</v>
      </c>
    </row>
    <row r="29" spans="1:11" x14ac:dyDescent="0.2">
      <c r="A29" s="1">
        <v>43678</v>
      </c>
      <c r="B29" s="2" t="s">
        <v>14</v>
      </c>
      <c r="C29" s="2" t="s">
        <v>84</v>
      </c>
      <c r="D29" s="2" t="s">
        <v>85</v>
      </c>
      <c r="E29" s="5">
        <v>15.13</v>
      </c>
      <c r="F29" s="5">
        <v>15.13</v>
      </c>
      <c r="G29">
        <v>2755900</v>
      </c>
      <c r="H29" s="3">
        <f>((ENGIY[[#This Row],[Adj Close]]-F28)/F28)</f>
        <v>-9.1683038637851207E-3</v>
      </c>
    </row>
    <row r="30" spans="1:11" x14ac:dyDescent="0.2">
      <c r="A30" s="1">
        <v>43709</v>
      </c>
      <c r="B30" s="2" t="s">
        <v>86</v>
      </c>
      <c r="C30" s="2" t="s">
        <v>87</v>
      </c>
      <c r="D30" s="2" t="s">
        <v>88</v>
      </c>
      <c r="E30" s="5">
        <v>16.290001</v>
      </c>
      <c r="F30" s="5">
        <v>16.290001</v>
      </c>
      <c r="G30">
        <v>3531900</v>
      </c>
      <c r="H30" s="3">
        <f>((ENGIY[[#This Row],[Adj Close]]-F29)/F29)</f>
        <v>7.6668935888962286E-2</v>
      </c>
    </row>
    <row r="31" spans="1:11" x14ac:dyDescent="0.2">
      <c r="A31" s="1">
        <v>43739</v>
      </c>
      <c r="B31" s="2" t="s">
        <v>89</v>
      </c>
      <c r="C31" s="2" t="s">
        <v>90</v>
      </c>
      <c r="D31" s="2" t="s">
        <v>52</v>
      </c>
      <c r="E31" s="5">
        <v>16.780000999999999</v>
      </c>
      <c r="F31" s="5">
        <v>16.780000999999999</v>
      </c>
      <c r="G31">
        <v>5182400</v>
      </c>
      <c r="H31" s="3">
        <f>((ENGIY[[#This Row],[Adj Close]]-F30)/F30)</f>
        <v>3.0079801713947005E-2</v>
      </c>
    </row>
    <row r="32" spans="1:11" x14ac:dyDescent="0.2">
      <c r="A32" s="1">
        <v>43770</v>
      </c>
      <c r="B32" s="2" t="s">
        <v>92</v>
      </c>
      <c r="C32" s="2" t="s">
        <v>93</v>
      </c>
      <c r="D32" s="2" t="s">
        <v>94</v>
      </c>
      <c r="E32" s="5">
        <v>15.72</v>
      </c>
      <c r="F32" s="5">
        <v>15.72</v>
      </c>
      <c r="G32">
        <v>2288200</v>
      </c>
      <c r="H32" s="3">
        <f>((ENGIY[[#This Row],[Adj Close]]-F31)/F31)</f>
        <v>-6.3170496831317119E-2</v>
      </c>
    </row>
    <row r="33" spans="1:11" x14ac:dyDescent="0.2">
      <c r="A33" s="1">
        <v>43800</v>
      </c>
      <c r="B33" s="2" t="s">
        <v>95</v>
      </c>
      <c r="C33" s="2" t="s">
        <v>96</v>
      </c>
      <c r="D33" s="2" t="s">
        <v>97</v>
      </c>
      <c r="E33" s="5">
        <v>16.170000000000002</v>
      </c>
      <c r="F33" s="5">
        <v>16.170000000000002</v>
      </c>
      <c r="G33">
        <v>2991800</v>
      </c>
      <c r="H33" s="3">
        <f>((ENGIY[[#This Row],[Adj Close]]-F32)/F32)</f>
        <v>2.8625954198473347E-2</v>
      </c>
      <c r="I33" s="3">
        <f>SUM(H22:H33)/12</f>
        <v>1.7440271993527219E-2</v>
      </c>
      <c r="J33" s="3">
        <f>_xlfn.STDEV.S(F22:F33)</f>
        <v>1.1022907626662042</v>
      </c>
    </row>
    <row r="34" spans="1:11" x14ac:dyDescent="0.2">
      <c r="A34" s="1">
        <v>43831</v>
      </c>
      <c r="B34" s="2" t="s">
        <v>96</v>
      </c>
      <c r="C34" s="2" t="s">
        <v>98</v>
      </c>
      <c r="D34" s="2" t="s">
        <v>99</v>
      </c>
      <c r="E34" s="5">
        <v>17.129999000000002</v>
      </c>
      <c r="F34" s="5">
        <v>17.129999000000002</v>
      </c>
      <c r="G34">
        <v>4745500</v>
      </c>
      <c r="H34" s="3">
        <f>((ENGIY[[#This Row],[Adj Close]]-F33)/F33)</f>
        <v>5.9369140383426083E-2</v>
      </c>
    </row>
    <row r="35" spans="1:11" x14ac:dyDescent="0.2">
      <c r="A35" s="1">
        <v>43862</v>
      </c>
      <c r="B35" s="2" t="s">
        <v>35</v>
      </c>
      <c r="C35" s="2" t="s">
        <v>100</v>
      </c>
      <c r="D35" s="2" t="s">
        <v>89</v>
      </c>
      <c r="E35" s="5">
        <v>16.670000000000002</v>
      </c>
      <c r="F35" s="5">
        <v>16.670000000000002</v>
      </c>
      <c r="G35">
        <v>3723800</v>
      </c>
      <c r="H35" s="3">
        <f>((ENGIY[[#This Row],[Adj Close]]-F34)/F34)</f>
        <v>-2.6853416628920983E-2</v>
      </c>
    </row>
    <row r="36" spans="1:11" x14ac:dyDescent="0.2">
      <c r="A36" s="1">
        <v>43891</v>
      </c>
      <c r="B36" s="2" t="s">
        <v>101</v>
      </c>
      <c r="C36" s="2" t="s">
        <v>102</v>
      </c>
      <c r="D36" s="2" t="s">
        <v>103</v>
      </c>
      <c r="E36" s="5">
        <v>10.199999999999999</v>
      </c>
      <c r="F36" s="5">
        <v>10.199999999999999</v>
      </c>
      <c r="G36">
        <v>18919700</v>
      </c>
      <c r="H36" s="3">
        <f>((ENGIY[[#This Row],[Adj Close]]-F35)/F35)</f>
        <v>-0.38812237552489515</v>
      </c>
    </row>
    <row r="37" spans="1:11" x14ac:dyDescent="0.2">
      <c r="A37" s="1">
        <v>43922</v>
      </c>
      <c r="B37" s="2" t="s">
        <v>104</v>
      </c>
      <c r="C37" s="2" t="s">
        <v>105</v>
      </c>
      <c r="D37" s="2" t="s">
        <v>106</v>
      </c>
      <c r="E37" s="5">
        <v>10.9</v>
      </c>
      <c r="F37" s="5">
        <v>10.9</v>
      </c>
      <c r="G37">
        <v>18053300</v>
      </c>
      <c r="H37" s="3">
        <f>((ENGIY[[#This Row],[Adj Close]]-F36)/F36)</f>
        <v>6.862745098039226E-2</v>
      </c>
    </row>
    <row r="38" spans="1:11" x14ac:dyDescent="0.2">
      <c r="A38" s="1">
        <v>43952</v>
      </c>
      <c r="B38" s="2" t="s">
        <v>107</v>
      </c>
      <c r="C38" s="2" t="s">
        <v>108</v>
      </c>
      <c r="D38" s="2" t="s">
        <v>109</v>
      </c>
      <c r="E38" s="5">
        <v>11.91</v>
      </c>
      <c r="F38" s="5">
        <v>11.91</v>
      </c>
      <c r="G38">
        <v>9122400</v>
      </c>
      <c r="H38" s="3">
        <f>((ENGIY[[#This Row],[Adj Close]]-F37)/F37)</f>
        <v>9.2660550458715574E-2</v>
      </c>
      <c r="K38" s="4">
        <v>0.8</v>
      </c>
    </row>
    <row r="39" spans="1:11" x14ac:dyDescent="0.2">
      <c r="A39" s="1">
        <v>43983</v>
      </c>
      <c r="B39" s="2" t="s">
        <v>110</v>
      </c>
      <c r="C39" s="2" t="s">
        <v>111</v>
      </c>
      <c r="D39" s="2" t="s">
        <v>110</v>
      </c>
      <c r="E39" s="5">
        <v>12.36</v>
      </c>
      <c r="F39" s="5">
        <v>12.36</v>
      </c>
      <c r="G39">
        <v>5574000</v>
      </c>
      <c r="H39" s="3">
        <f>((ENGIY[[#This Row],[Adj Close]]-F38)/F38)</f>
        <v>3.7783375314861402E-2</v>
      </c>
    </row>
    <row r="40" spans="1:11" x14ac:dyDescent="0.2">
      <c r="A40" s="1">
        <v>44013</v>
      </c>
      <c r="B40" s="2" t="s">
        <v>112</v>
      </c>
      <c r="C40" s="2" t="s">
        <v>113</v>
      </c>
      <c r="D40" s="2" t="s">
        <v>112</v>
      </c>
      <c r="E40" s="5">
        <v>13.28</v>
      </c>
      <c r="F40" s="5">
        <v>13.28</v>
      </c>
      <c r="G40">
        <v>2786700</v>
      </c>
      <c r="H40" s="3">
        <f>((ENGIY[[#This Row],[Adj Close]]-F39)/F39)</f>
        <v>7.4433656957928807E-2</v>
      </c>
    </row>
    <row r="41" spans="1:11" x14ac:dyDescent="0.2">
      <c r="A41" s="1">
        <v>44044</v>
      </c>
      <c r="B41" s="2" t="s">
        <v>114</v>
      </c>
      <c r="C41" s="2" t="s">
        <v>115</v>
      </c>
      <c r="D41" s="2" t="s">
        <v>116</v>
      </c>
      <c r="E41" s="5">
        <v>13.97</v>
      </c>
      <c r="F41" s="5">
        <v>13.97</v>
      </c>
      <c r="G41">
        <v>1483900</v>
      </c>
      <c r="H41" s="3">
        <f>((ENGIY[[#This Row],[Adj Close]]-F40)/F40)</f>
        <v>5.1957831325301303E-2</v>
      </c>
    </row>
    <row r="42" spans="1:11" x14ac:dyDescent="0.2">
      <c r="A42" s="1">
        <v>44075</v>
      </c>
      <c r="B42" s="2" t="s">
        <v>117</v>
      </c>
      <c r="C42" s="2" t="s">
        <v>118</v>
      </c>
      <c r="D42" s="2" t="s">
        <v>119</v>
      </c>
      <c r="E42" s="5">
        <v>13.27</v>
      </c>
      <c r="F42" s="5">
        <v>13.27</v>
      </c>
      <c r="G42">
        <v>1907700</v>
      </c>
      <c r="H42" s="3">
        <f>((ENGIY[[#This Row],[Adj Close]]-F41)/F41)</f>
        <v>-5.0107372942018683E-2</v>
      </c>
    </row>
    <row r="43" spans="1:11" x14ac:dyDescent="0.2">
      <c r="A43" s="1">
        <v>44105</v>
      </c>
      <c r="B43" s="2" t="s">
        <v>120</v>
      </c>
      <c r="C43" s="2" t="s">
        <v>121</v>
      </c>
      <c r="D43" s="2" t="s">
        <v>122</v>
      </c>
      <c r="E43" s="5">
        <v>12.15</v>
      </c>
      <c r="F43" s="5">
        <v>12.15</v>
      </c>
      <c r="G43">
        <v>2666200</v>
      </c>
      <c r="H43" s="3">
        <f>((ENGIY[[#This Row],[Adj Close]]-F42)/F42)</f>
        <v>-8.4400904295403104E-2</v>
      </c>
    </row>
    <row r="44" spans="1:11" x14ac:dyDescent="0.2">
      <c r="A44" s="1">
        <v>44136</v>
      </c>
      <c r="B44" s="2" t="s">
        <v>123</v>
      </c>
      <c r="C44" s="2" t="s">
        <v>13</v>
      </c>
      <c r="D44" s="2" t="s">
        <v>123</v>
      </c>
      <c r="E44" s="5">
        <v>14.67</v>
      </c>
      <c r="F44" s="5">
        <v>14.67</v>
      </c>
      <c r="G44">
        <v>1931500</v>
      </c>
      <c r="H44" s="3">
        <f>((ENGIY[[#This Row],[Adj Close]]-F43)/F43)</f>
        <v>0.20740740740740737</v>
      </c>
    </row>
    <row r="45" spans="1:11" x14ac:dyDescent="0.2">
      <c r="A45" s="1">
        <v>44166</v>
      </c>
      <c r="B45" s="2" t="s">
        <v>73</v>
      </c>
      <c r="C45" s="2" t="s">
        <v>124</v>
      </c>
      <c r="D45" s="2" t="s">
        <v>125</v>
      </c>
      <c r="E45" s="5">
        <v>15.3</v>
      </c>
      <c r="F45" s="5">
        <v>15.3</v>
      </c>
      <c r="G45">
        <v>2538700</v>
      </c>
      <c r="H45" s="3">
        <f>((ENGIY[[#This Row],[Adj Close]]-F44)/F44)</f>
        <v>4.294478527607367E-2</v>
      </c>
      <c r="I45" s="3">
        <f>SUM(H34:H45)/12</f>
        <v>7.1416773927390461E-3</v>
      </c>
      <c r="J45" s="3">
        <f>_xlfn.STDEV.S(F34:F45)</f>
        <v>2.1627861739180321</v>
      </c>
    </row>
    <row r="46" spans="1:11" x14ac:dyDescent="0.2">
      <c r="A46" s="1">
        <v>44197</v>
      </c>
      <c r="B46" s="2" t="s">
        <v>126</v>
      </c>
      <c r="C46" s="2" t="s">
        <v>127</v>
      </c>
      <c r="D46" s="2" t="s">
        <v>128</v>
      </c>
      <c r="E46" s="5">
        <v>15.53</v>
      </c>
      <c r="F46" s="5">
        <v>15.53</v>
      </c>
      <c r="G46">
        <v>1990600</v>
      </c>
      <c r="H46" s="3">
        <f>((ENGIY[[#This Row],[Adj Close]]-F45)/F45)</f>
        <v>1.5032679738562003E-2</v>
      </c>
    </row>
    <row r="47" spans="1:11" x14ac:dyDescent="0.2">
      <c r="A47" s="1">
        <v>44228</v>
      </c>
      <c r="B47" s="2" t="s">
        <v>129</v>
      </c>
      <c r="C47" s="2" t="s">
        <v>130</v>
      </c>
      <c r="D47" s="2" t="s">
        <v>131</v>
      </c>
      <c r="E47" s="5">
        <v>14.69</v>
      </c>
      <c r="F47" s="5">
        <v>14.69</v>
      </c>
      <c r="G47">
        <v>2073800</v>
      </c>
      <c r="H47" s="3">
        <f>((ENGIY[[#This Row],[Adj Close]]-F46)/F46)</f>
        <v>-5.4088860270444294E-2</v>
      </c>
    </row>
    <row r="48" spans="1:11" x14ac:dyDescent="0.2">
      <c r="A48" s="1">
        <v>44256</v>
      </c>
      <c r="B48" s="2" t="s">
        <v>132</v>
      </c>
      <c r="C48" s="2" t="s">
        <v>133</v>
      </c>
      <c r="D48" s="2" t="s">
        <v>134</v>
      </c>
      <c r="E48" s="5">
        <v>14.27</v>
      </c>
      <c r="F48" s="5">
        <v>14.27</v>
      </c>
      <c r="G48">
        <v>12811800</v>
      </c>
      <c r="H48" s="3">
        <f>((ENGIY[[#This Row],[Adj Close]]-F47)/F47)</f>
        <v>-2.8590878148400268E-2</v>
      </c>
    </row>
    <row r="49" spans="1:11" x14ac:dyDescent="0.2">
      <c r="A49" s="1">
        <v>44287</v>
      </c>
      <c r="B49" s="2" t="s">
        <v>135</v>
      </c>
      <c r="C49" s="2" t="s">
        <v>136</v>
      </c>
      <c r="D49" s="2" t="s">
        <v>137</v>
      </c>
      <c r="E49" s="5">
        <v>14.88</v>
      </c>
      <c r="F49" s="5">
        <v>14.88</v>
      </c>
      <c r="G49">
        <v>2810900</v>
      </c>
      <c r="H49" s="3">
        <f>((ENGIY[[#This Row],[Adj Close]]-F48)/F48)</f>
        <v>4.274702172389637E-2</v>
      </c>
    </row>
    <row r="50" spans="1:11" x14ac:dyDescent="0.2">
      <c r="A50" s="1">
        <v>44317</v>
      </c>
      <c r="B50" s="2" t="s">
        <v>138</v>
      </c>
      <c r="C50" s="2" t="s">
        <v>139</v>
      </c>
      <c r="D50" s="2" t="s">
        <v>64</v>
      </c>
      <c r="E50" s="5">
        <v>14.95</v>
      </c>
      <c r="F50" s="5">
        <v>14.95</v>
      </c>
      <c r="G50">
        <v>2887100</v>
      </c>
      <c r="H50" s="3">
        <f>((ENGIY[[#This Row],[Adj Close]]-F49)/F49)</f>
        <v>4.7043010752687167E-3</v>
      </c>
      <c r="K50" s="4">
        <v>0.53</v>
      </c>
    </row>
    <row r="51" spans="1:11" x14ac:dyDescent="0.2">
      <c r="A51" s="1">
        <v>44348</v>
      </c>
      <c r="B51" s="2" t="s">
        <v>140</v>
      </c>
      <c r="C51" s="2" t="s">
        <v>48</v>
      </c>
      <c r="D51" s="2" t="s">
        <v>141</v>
      </c>
      <c r="E51" s="5">
        <v>13.8</v>
      </c>
      <c r="F51" s="5">
        <v>13.8</v>
      </c>
      <c r="G51">
        <v>3008000</v>
      </c>
      <c r="H51" s="3">
        <f>((ENGIY[[#This Row],[Adj Close]]-F50)/F50)</f>
        <v>-7.692307692307683E-2</v>
      </c>
    </row>
    <row r="52" spans="1:11" x14ac:dyDescent="0.2">
      <c r="A52" s="1">
        <v>44378</v>
      </c>
      <c r="B52" s="2" t="s">
        <v>78</v>
      </c>
      <c r="C52" s="2" t="s">
        <v>142</v>
      </c>
      <c r="D52" s="2" t="s">
        <v>143</v>
      </c>
      <c r="E52" s="5">
        <v>13.27</v>
      </c>
      <c r="F52" s="5">
        <v>13.27</v>
      </c>
      <c r="G52">
        <v>5203300</v>
      </c>
      <c r="H52" s="3">
        <f>((ENGIY[[#This Row],[Adj Close]]-F51)/F51)</f>
        <v>-3.8405797101449354E-2</v>
      </c>
    </row>
    <row r="53" spans="1:11" x14ac:dyDescent="0.2">
      <c r="A53" s="1">
        <v>44409</v>
      </c>
      <c r="B53" s="2" t="s">
        <v>60</v>
      </c>
      <c r="C53" s="2" t="s">
        <v>144</v>
      </c>
      <c r="D53" s="2" t="s">
        <v>145</v>
      </c>
      <c r="E53" s="5">
        <v>14.32</v>
      </c>
      <c r="F53" s="5">
        <v>14.32</v>
      </c>
      <c r="G53">
        <v>2748100</v>
      </c>
      <c r="H53" s="3">
        <f>((ENGIY[[#This Row],[Adj Close]]-F52)/F52)</f>
        <v>7.9125847776940525E-2</v>
      </c>
    </row>
    <row r="54" spans="1:11" x14ac:dyDescent="0.2">
      <c r="A54" s="1">
        <v>44440</v>
      </c>
      <c r="B54" s="2" t="s">
        <v>146</v>
      </c>
      <c r="C54" s="2" t="s">
        <v>147</v>
      </c>
      <c r="D54" s="2" t="s">
        <v>148</v>
      </c>
      <c r="E54" s="5">
        <v>13.22</v>
      </c>
      <c r="F54" s="5">
        <v>13.22</v>
      </c>
      <c r="G54">
        <v>7085900</v>
      </c>
      <c r="H54" s="3">
        <f>((ENGIY[[#This Row],[Adj Close]]-F53)/F53)</f>
        <v>-7.6815642458100533E-2</v>
      </c>
    </row>
    <row r="55" spans="1:11" x14ac:dyDescent="0.2">
      <c r="A55" s="1">
        <v>44470</v>
      </c>
      <c r="B55" s="2" t="s">
        <v>149</v>
      </c>
      <c r="C55" s="2" t="s">
        <v>150</v>
      </c>
      <c r="D55" s="2" t="s">
        <v>151</v>
      </c>
      <c r="E55" s="5">
        <v>14.32</v>
      </c>
      <c r="F55" s="5">
        <v>14.32</v>
      </c>
      <c r="G55">
        <v>4021100</v>
      </c>
      <c r="H55" s="3">
        <f>((ENGIY[[#This Row],[Adj Close]]-F54)/F54)</f>
        <v>8.3207261724659573E-2</v>
      </c>
    </row>
    <row r="56" spans="1:11" x14ac:dyDescent="0.2">
      <c r="A56" s="1">
        <v>44501</v>
      </c>
      <c r="B56" s="2" t="s">
        <v>74</v>
      </c>
      <c r="C56" s="2" t="s">
        <v>94</v>
      </c>
      <c r="D56" s="2" t="s">
        <v>74</v>
      </c>
      <c r="E56" s="5">
        <v>14.52</v>
      </c>
      <c r="F56" s="5">
        <v>14.52</v>
      </c>
      <c r="G56">
        <v>2443800</v>
      </c>
      <c r="H56" s="3">
        <f>((ENGIY[[#This Row],[Adj Close]]-F55)/F55)</f>
        <v>1.3966480446927325E-2</v>
      </c>
    </row>
    <row r="57" spans="1:11" x14ac:dyDescent="0.2">
      <c r="A57" s="1">
        <v>44531</v>
      </c>
      <c r="B57" s="2" t="s">
        <v>152</v>
      </c>
      <c r="C57" s="2" t="s">
        <v>86</v>
      </c>
      <c r="D57" s="2" t="s">
        <v>137</v>
      </c>
      <c r="E57" s="5">
        <v>14.78</v>
      </c>
      <c r="F57" s="5">
        <v>14.78</v>
      </c>
      <c r="G57">
        <v>6535000</v>
      </c>
      <c r="H57" s="3">
        <f>((ENGIY[[#This Row],[Adj Close]]-F56)/F56)</f>
        <v>1.7906336088154257E-2</v>
      </c>
      <c r="I57" s="3">
        <f>SUM(H46:H57)/12</f>
        <v>-1.511193860588543E-3</v>
      </c>
      <c r="J57" s="3">
        <f>_xlfn.STDEV.S(F46:F57)</f>
        <v>0.68134170219612622</v>
      </c>
    </row>
    <row r="58" spans="1:11" x14ac:dyDescent="0.2">
      <c r="A58" s="1">
        <v>44562</v>
      </c>
      <c r="B58" s="2" t="s">
        <v>153</v>
      </c>
      <c r="C58" s="2" t="s">
        <v>82</v>
      </c>
      <c r="D58" s="2" t="s">
        <v>57</v>
      </c>
      <c r="E58" s="5">
        <v>15.38</v>
      </c>
      <c r="F58" s="5">
        <v>15.38</v>
      </c>
      <c r="G58">
        <v>4242300</v>
      </c>
      <c r="H58" s="3">
        <f>((ENGIY[[#This Row],[Adj Close]]-F57)/F57)</f>
        <v>4.0595399188092116E-2</v>
      </c>
    </row>
    <row r="59" spans="1:11" x14ac:dyDescent="0.2">
      <c r="A59" s="1">
        <v>44593</v>
      </c>
      <c r="B59" s="2" t="s">
        <v>154</v>
      </c>
      <c r="C59" s="2" t="s">
        <v>91</v>
      </c>
      <c r="D59" s="2" t="s">
        <v>155</v>
      </c>
      <c r="E59" s="5">
        <v>15.87</v>
      </c>
      <c r="F59" s="5">
        <v>15.87</v>
      </c>
      <c r="G59">
        <v>2482400</v>
      </c>
      <c r="H59" s="3">
        <f>((ENGIY[[#This Row],[Adj Close]]-F58)/F58)</f>
        <v>3.1859557867360104E-2</v>
      </c>
    </row>
    <row r="60" spans="1:11" x14ac:dyDescent="0.2">
      <c r="A60" s="1">
        <v>44621</v>
      </c>
      <c r="B60" s="2" t="s">
        <v>74</v>
      </c>
      <c r="C60" s="2" t="s">
        <v>61</v>
      </c>
      <c r="D60" s="2" t="s">
        <v>156</v>
      </c>
      <c r="E60" s="5">
        <v>13.1</v>
      </c>
      <c r="F60" s="5">
        <v>13.1</v>
      </c>
      <c r="G60">
        <v>8422000</v>
      </c>
      <c r="H60" s="3">
        <f>((ENGIY[[#This Row],[Adj Close]]-F59)/F59)</f>
        <v>-0.17454316320100818</v>
      </c>
    </row>
    <row r="61" spans="1:11" x14ac:dyDescent="0.2">
      <c r="A61" s="1">
        <v>44652</v>
      </c>
      <c r="B61" s="2" t="s">
        <v>157</v>
      </c>
      <c r="C61" s="2" t="s">
        <v>158</v>
      </c>
      <c r="D61" s="2" t="s">
        <v>123</v>
      </c>
      <c r="E61" s="5">
        <v>12.57</v>
      </c>
      <c r="F61" s="5">
        <v>12.57</v>
      </c>
      <c r="G61">
        <v>3160900</v>
      </c>
      <c r="H61" s="3">
        <f>((ENGIY[[#This Row],[Adj Close]]-F60)/F60)</f>
        <v>-4.0458015267175525E-2</v>
      </c>
    </row>
    <row r="62" spans="1:11" x14ac:dyDescent="0.2">
      <c r="A62" s="1">
        <v>44669</v>
      </c>
      <c r="B62" s="2" t="s">
        <v>159</v>
      </c>
      <c r="C62" s="2" t="s">
        <v>160</v>
      </c>
      <c r="D62" s="2" t="s">
        <v>161</v>
      </c>
      <c r="E62" s="5">
        <v>12.6</v>
      </c>
      <c r="F62" s="5">
        <v>12.6</v>
      </c>
      <c r="G62">
        <v>344775</v>
      </c>
      <c r="H62" s="3">
        <f>((ENGIY[[#This Row],[Adj Close]]-F61)/F61)</f>
        <v>2.386634844868684E-3</v>
      </c>
      <c r="I62" s="3">
        <f>SUM(H58:H62)/12</f>
        <v>-1.1679965547321902E-2</v>
      </c>
      <c r="J62" s="3">
        <f>_xlfn.STDEV.S(F58:F62)</f>
        <v>1.5945312790911401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0E25-0B07-9844-9BE7-9052489102A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A C A g A Q Z C h V L 2 2 J V G o A A A A 9 w A A A B I A A A B D b 2 5 m a W c v U G F j a 2 F n Z S 5 4 b W y F j 9 E K g j A Y h V 9 F d u 8 2 N S P k d 1 4 E X S V E Q X Q 7 d O p I Z 2 y z + W 5 d 9 E i 9 Q k J Z 3 X V 5 D t + B 7 z x u d 8 j G r v W u Q h v Z q x Q F m C J P q K I v p a p T N N j K X 6 G M w Y 4 X Z 1 4 L b 4 K V S U Y j U 9 R Y e 0 k I c c 5 h F + F e 1 y S k N C C n f H s o G t F x X y p j u S o E + q z K / y v E 4 P i S Y S E O 6 A I v 4 5 j i C M j c Q i 7 V l w g n Y U y B / J S w H l o 7 a M E q 7 W / 2 Q O Y I 5 H 2 C P Q F Q S w M E F A A A C A g A Q Z C h V B G f O m E 7 A Q A A H Q I A A B M A A A B G b 3 J t d W x h c y 9 T Z W N 0 a W 9 u M S 5 t f Y / B S s N A E I b v g b 7 D s l 5 S i A m C 6 K F 4 K E m 1 B a l K q i D i Y b s Z m 9 X N b t i d V E v p A + l r 9 M W c t G o P L Z 5 m / m 9 n / / n H g 0 R l D c u 3 9 a T X C T q B L 4 W D g g 3 G V 6 N H d s E 0 Y M B Y b h s n g W T q 5 3 F m Z V O B w f B S a Y h T a 5 C E D 3 l y 7 8 H 5 R G g l y g q K q Z C l c r K k I p I M / B v a O t n Y x t L P e T d i T x l o V S k E R 8 4 8 4 h F L r W 4 q 4 0 m e R + y u s Q g 5 L n S 7 e C f i s T X w 3 I 0 o 1 h E f m G N c f y F 4 V j t b N Z 7 T 6 E R M a e q W N H 0 Z g i g o V b i 9 g H b + 8 L 7 W u R R a u H Y Z u u b P c b K o g R X A p N X W G K q l M L P 1 5 8 5 4 4 o T x L 9 Z V 2 7 D t v A 8 P J I n Y c s k z g U A d b k y p X x H l N z W Y X 4 j w g R s 4 V L N y D 1 7 b 9 z 2 W a u t h j / a L V 3 b 4 5 a G N 2 e K R w b P T u M 2 7 W n U D Z f 4 9 t / c N U E s D B B Q A A A g I A E G Q o V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Q Z C h V L 2 2 J V G o A A A A 9 w A A A B I A A A A A A A A A A A A A A A A A A A A A A E N v b m Z p Z y 9 Q Y W N r Y W d l L n h t b F B L A Q I U A x Q A A A g I A E G Q o V Q R n z p h O w E A A B 0 C A A A T A A A A A A A A A A A A A A A A A N g A A A B G b 3 J t d W x h c y 9 T Z W N 0 a W 9 u M S 5 t U E s B A h Q D F A A A C A g A Q Z C h V A / K 6 a u k A A A A 6 Q A A A B M A A A A A A A A A A A A A A A A A R A I A A F t D b 2 5 0 Z W 5 0 X 1 R 5 c G V z X S 5 4 b W x Q S w U G A A A A A A M A A w D C A A A A G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B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0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U 5 H S V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Y 6 M D I 6 M D M u M j I y N j E 5 M F o i I C 8 + P E V u d H J 5 I F R 5 c G U 9 I k Z p b G x D b 2 x 1 b W 5 U e X B l c y I g V m F s d W U 9 I n N D U V l H Q m d Z R 0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d J W S 9 B d X R v U m V t b 3 Z l Z E N v b H V t b n M x L n t E Y X R l L D B 9 J n F 1 b 3 Q 7 L C Z x d W 9 0 O 1 N l Y 3 R p b 2 4 x L 0 V O R 0 l Z L 0 F 1 d G 9 S Z W 1 v d m V k Q 2 9 s d W 1 u c z E u e 0 9 w Z W 4 s M X 0 m c X V v d D s s J n F 1 b 3 Q 7 U 2 V j d G l v b j E v R U 5 H S V k v Q X V 0 b 1 J l b W 9 2 Z W R D b 2 x 1 b W 5 z M S 5 7 S G l n a C w y f S Z x d W 9 0 O y w m c X V v d D t T Z W N 0 a W 9 u M S 9 F T k d J W S 9 B d X R v U m V t b 3 Z l Z E N v b H V t b n M x L n t M b 3 c s M 3 0 m c X V v d D s s J n F 1 b 3 Q 7 U 2 V j d G l v b j E v R U 5 H S V k v Q X V 0 b 1 J l b W 9 2 Z W R D b 2 x 1 b W 5 z M S 5 7 Q 2 x v c 2 U s N H 0 m c X V v d D s s J n F 1 b 3 Q 7 U 2 V j d G l v b j E v R U 5 H S V k v Q X V 0 b 1 J l b W 9 2 Z W R D b 2 x 1 b W 5 z M S 5 7 Q W R q I E N s b 3 N l L D V 9 J n F 1 b 3 Q 7 L C Z x d W 9 0 O 1 N l Y 3 R p b 2 4 x L 0 V O R 0 l Z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T k d J W S 9 B d X R v U m V t b 3 Z l Z E N v b H V t b n M x L n t E Y X R l L D B 9 J n F 1 b 3 Q 7 L C Z x d W 9 0 O 1 N l Y 3 R p b 2 4 x L 0 V O R 0 l Z L 0 F 1 d G 9 S Z W 1 v d m V k Q 2 9 s d W 1 u c z E u e 0 9 w Z W 4 s M X 0 m c X V v d D s s J n F 1 b 3 Q 7 U 2 V j d G l v b j E v R U 5 H S V k v Q X V 0 b 1 J l b W 9 2 Z W R D b 2 x 1 b W 5 z M S 5 7 S G l n a C w y f S Z x d W 9 0 O y w m c X V v d D t T Z W N 0 a W 9 u M S 9 F T k d J W S 9 B d X R v U m V t b 3 Z l Z E N v b H V t b n M x L n t M b 3 c s M 3 0 m c X V v d D s s J n F 1 b 3 Q 7 U 2 V j d G l v b j E v R U 5 H S V k v Q X V 0 b 1 J l b W 9 2 Z W R D b 2 x 1 b W 5 z M S 5 7 Q 2 x v c 2 U s N H 0 m c X V v d D s s J n F 1 b 3 Q 7 U 2 V j d G l v b j E v R U 5 H S V k v Q X V 0 b 1 J l b W 9 2 Z W R D b 2 x 1 b W 5 z M S 5 7 Q W R q I E N s b 3 N l L D V 9 J n F 1 b 3 Q 7 L C Z x d W 9 0 O 1 N l Y 3 R p b 2 4 x L 0 V O R 0 l Z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H S V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H S V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0 l Z L 1 R 5 c G U l M j B k Z S U y M G N v b G 9 u b m U l M j B j a G F u Z y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H m j 8 W 3 U K g V x M A 0 G C S q G S I b 3 D Q E B A Q U A B I I C A H n o 6 M m k R V 8 L h O d o X p H M h M X p s I u 0 C a v M + N H 4 J V + M 1 z S u M r W M I u c e 3 Q s g 3 h t / M 7 o D T U D k x P P e u F x 7 z F r Q r u u + s 2 X W j L G 4 P O a O B u 3 k I n D p B j 5 8 S c K r P N S m n T x k C X N D s B g p d s 0 m 0 A m 7 I h L p t b W p I 9 a q 0 v f 9 z 4 i c K 4 M c p x J m o q a C E u c m S Y g S e C j b z E J G h o k k y H P r 5 S f Y p 4 G y V A A S o g F 4 s T s h U G s 6 k 6 Y 5 i N L u 4 T Q L 1 P A X c F b J S m a A z I j i P j g M B a B x 2 C U O g i D E 7 8 U C 7 c / 1 T D l + A 5 o S d Y 9 C a C e z W j B m S F S v d d S I S 9 1 X 1 t t H O N y i 6 j f k u E / C f u g r W k / o M l V A O j W j 8 4 A 7 R D H A H 6 y M H + t L k 2 C V F M i G h 4 i G C 8 / J 4 g g U d U l t i a B Z L B O e R A R i + O Q b / 0 w m F I I D 9 E / K h 2 1 d + Q L P t d c z e Z h U u s B R G y z t Y R m I 3 u 9 R 4 x V a w j 1 l B e 7 A D t C O j C M Q o W y x K G z T X 3 F h / Z s X w 5 c 8 Y M + K C 6 p X 1 m w n s 7 v R l w k J m i 1 C f m y o + 5 s z L 6 h F r i a 9 5 z Q f z Y i 4 p + 0 z 2 M k Z 0 D c j 4 v R l R 9 m 9 Q h f h / L e f 2 z 9 E B 5 r R P S L X y x v u v w y d E I / c w X 3 T y o G 3 8 f q o C m Y 5 7 0 G 5 B 6 F k c R I u m s + p t I g e P d B X N W 1 r / X 0 w O j y c O u x B j M k l N / 1 S t 6 x k i i n P j j P H q p 9 7 r L g j E O 1 2 l C k N Q 1 E 0 G 6 Q f f J D q q 8 M x y v f C M H w G C S q G S I b 3 D Q E H A T A d B g l g h k g B Z Q M E A S o E E J D G I s / f a 0 h E s Y B P G e N c y F S A U C 3 m b N f W V w 1 l 4 S x 6 7 s e 8 V h P 3 H Y g l F n O C G Z g C O u C O t F H r 7 0 9 J + e 7 8 i o O k Y I H R 0 K 4 f 4 G y M 2 Q u E Q f W w Z 7 T Z Y U z r I r E B d 1 r K Y X B / f K c P y 9 z y r P 2 D < / D a t a M a s h u p > 
</file>

<file path=customXml/itemProps1.xml><?xml version="1.0" encoding="utf-8"?>
<ds:datastoreItem xmlns:ds="http://schemas.openxmlformats.org/officeDocument/2006/customXml" ds:itemID="{53B3D175-FA67-1F4E-AF34-7AA3D7D540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ENGIY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Ahmed Bachir CHACHA</dc:creator>
  <cp:lastModifiedBy>Ali Ahmed Bachir CHACHA</cp:lastModifiedBy>
  <dcterms:created xsi:type="dcterms:W3CDTF">2022-05-01T16:01:32Z</dcterms:created>
  <dcterms:modified xsi:type="dcterms:W3CDTF">2022-05-02T01:47:36Z</dcterms:modified>
</cp:coreProperties>
</file>