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<sst xmlns="http://schemas.openxmlformats.org/spreadsheetml/2006/main" count="585" uniqueCount="90">
  <si>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</si>
  <si>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</si>
  <si>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</si>
  <si>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</si>
  <si>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</si>
  <si>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</si>
  <si>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</si>
  <si>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</si>
  <si>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</si>
  <si>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</si>
  <si>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</si>
  <si>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</si>
  <si>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</si>
  <si>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</si>
  <si>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</si>
  <si>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</si>
  <si>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</si>
  <si>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</si>
  <si>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</si>
  <si>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</si>
  <si>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</si>
  <si>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</si>
  <si>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</si>
  <si>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</si>
  <si>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</si>
  <si>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</si>
  <si>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</si>
  <si>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</si>
  <si>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</si>
  <si>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</si>
  <si>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</si>
  <si>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</si>
  <si>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</si>
  <si>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</si>
  <si>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</si>
  <si>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</si>
  <si>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</si>
  <si>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</si>
  <si>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</si>
  <si>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</si>
  <si>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</si>
  <si>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</si>
  <si>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</si>
  <si>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</si>
  <si>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</si>
  <si>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</si>
  <si>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</si>
  <si>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</si>
  <si>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</si>
  <si>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</si>
  <si>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</si>
  <si>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</si>
  <si>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</si>
  <si>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</si>
  <si>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</si>
  <si>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</si>
  <si>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</si>
  <si>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</si>
  <si>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</si>
  <si>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</si>
  <si>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</si>
  <si>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</si>
  <si>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</si>
  <si>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</si>
  <si>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</si>
  <si>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</si>
  <si>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</si>
  <si>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</si>
  <si>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</si>
  <si>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</si>
  <si>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</si>
  <si>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</si>
  <si>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</si>
  <si>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</si>
  <si>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</si>
  <si>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</si>
  <si>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</si>
  <si>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with 1 instance</t>
  </si>
  <si>
    <t>10-3-1999</t>
  </si>
  <si>
    <t>5-6-2004</t>
  </si>
  <si>
    <t>11-8-2003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</si>
  <si>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</si>
  <si>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</si>
  <si>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</si>
  <si>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</si>
  <si>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</si>
  <si>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</si>
  <si>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</si>
  <si>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</si>
  <si>
    <t>05/06/2001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</si>
</sst>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2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3">
        <f>max(G2:G10)</f>
        <v>65000</v>
      </c>
      <c r="K3" s="3">
        <f>MIN(G2:G10)</f>
        <v>36000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84</v>
      </c>
      <c r="K1" s="1" t="s">
        <v>85</v>
      </c>
      <c r="L1" s="1" t="s">
        <v>86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COUNT(D2:D10)</f>
        <v>9</v>
      </c>
      <c r="K2" s="1">
        <f>COUNTIF(G2:G10,"&gt;45000")</f>
        <v>5</v>
      </c>
      <c r="L2" s="1">
        <f>COUNTIFS(A2:A10,"&gt;1005",E2:E10,"male")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87</v>
      </c>
      <c r="K1" s="1" t="s">
        <v>88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4" t="s">
        <v>44</v>
      </c>
      <c r="I2" s="4" t="s">
        <v>45</v>
      </c>
      <c r="J2" s="1">
        <f t="shared" ref="J2:J10" si="1">DAYS(I2,H2)</f>
        <v>5231</v>
      </c>
      <c r="K2" s="1">
        <f t="shared" ref="K2:K10" si="2">NETWORKDAYS(H2,I2)</f>
        <v>3737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4" t="s">
        <v>47</v>
      </c>
      <c r="I3" s="4" t="s">
        <v>48</v>
      </c>
      <c r="J3" s="1">
        <f t="shared" si="1"/>
        <v>6058</v>
      </c>
      <c r="K3" s="1">
        <f t="shared" si="2"/>
        <v>4328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4" t="s">
        <v>50</v>
      </c>
      <c r="I4" s="4" t="s">
        <v>51</v>
      </c>
      <c r="J4" s="1">
        <f t="shared" si="1"/>
        <v>6333</v>
      </c>
      <c r="K4" s="1">
        <f t="shared" si="2"/>
        <v>4524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4" t="s">
        <v>53</v>
      </c>
      <c r="I5" s="4" t="s">
        <v>54</v>
      </c>
      <c r="J5" s="1">
        <f t="shared" si="1"/>
        <v>5428</v>
      </c>
      <c r="K5" s="1">
        <f t="shared" si="2"/>
        <v>3879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4" t="s">
        <v>89</v>
      </c>
      <c r="I6" s="4" t="s">
        <v>57</v>
      </c>
      <c r="J6" s="1" t="str">
        <f t="shared" si="1"/>
        <v>#VALUE!</v>
      </c>
      <c r="K6" s="1" t="str">
        <f t="shared" si="2"/>
        <v>#VALUE!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4" t="s">
        <v>56</v>
      </c>
      <c r="I7" s="4" t="s">
        <v>59</v>
      </c>
      <c r="J7" s="1">
        <f t="shared" si="1"/>
        <v>4540</v>
      </c>
      <c r="K7" s="1">
        <f t="shared" si="2"/>
        <v>3244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4" t="s">
        <v>61</v>
      </c>
      <c r="I8" s="4" t="s">
        <v>59</v>
      </c>
      <c r="J8" s="1">
        <f t="shared" si="1"/>
        <v>3743</v>
      </c>
      <c r="K8" s="1">
        <f t="shared" si="2"/>
        <v>2675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4" t="s">
        <v>63</v>
      </c>
      <c r="I9" s="4" t="s">
        <v>64</v>
      </c>
      <c r="J9" s="1" t="str">
        <f t="shared" si="1"/>
        <v>#VALUE!</v>
      </c>
      <c r="K9" s="1" t="str">
        <f t="shared" si="2"/>
        <v>#VALUE!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4" t="s">
        <v>66</v>
      </c>
      <c r="I10" s="4" t="s">
        <v>64</v>
      </c>
      <c r="J10" s="1" t="str">
        <f t="shared" si="1"/>
        <v>#VALUE!</v>
      </c>
      <c r="K10" s="1" t="str">
        <f t="shared" si="2"/>
        <v>#VALUE!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IF($D$2:$D$10&gt;30,"old","young")</f>
        <v>young</v>
      </c>
      <c r="K2" s="1" t="str">
        <f t="shared" ref="K2:K10" si="2">IFS(F2:F10 = "salesman","sales",F2:F10 = "hr","fire immediately",F2:F10 ="regional manager","give christmas bonus")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young</v>
      </c>
      <c r="K3" s="1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young</v>
      </c>
      <c r="K4" s="1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old</v>
      </c>
      <c r="K5" s="1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old</v>
      </c>
      <c r="K6" s="1" t="str">
        <f t="shared" si="2"/>
        <v>fire immediately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old</v>
      </c>
      <c r="K7" s="1" t="str">
        <f t="shared" si="2"/>
        <v>give christmas bonus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old</v>
      </c>
      <c r="K8" s="1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old</v>
      </c>
      <c r="K9" s="1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old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LEN(C2:C10)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32.29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4" t="s">
        <v>44</v>
      </c>
      <c r="I2" s="4" t="s">
        <v>45</v>
      </c>
      <c r="J2" s="2" t="s">
        <v>46</v>
      </c>
      <c r="K2" s="1" t="str">
        <f t="shared" ref="K2:K10" si="1">LEFT($B$2:$B$10, 5)</f>
        <v>Jim</v>
      </c>
      <c r="L2" s="1" t="str">
        <f t="shared" ref="L2:L10" si="2">RIGHT($A$2:$A$10,2)</f>
        <v>01</v>
      </c>
      <c r="M2" s="1" t="str">
        <f t="shared" ref="M2:M10" si="3"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4" t="s">
        <v>47</v>
      </c>
      <c r="I3" s="4" t="s">
        <v>48</v>
      </c>
      <c r="J3" s="2" t="s">
        <v>49</v>
      </c>
      <c r="K3" s="1" t="str">
        <f t="shared" si="1"/>
        <v>Pam</v>
      </c>
      <c r="L3" s="1" t="str">
        <f t="shared" si="2"/>
        <v>02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4" t="s">
        <v>50</v>
      </c>
      <c r="I4" s="4" t="s">
        <v>51</v>
      </c>
      <c r="J4" s="2" t="s">
        <v>52</v>
      </c>
      <c r="K4" s="1" t="str">
        <f t="shared" si="1"/>
        <v>Dwigh</v>
      </c>
      <c r="L4" s="1" t="str">
        <f t="shared" si="2"/>
        <v>03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4" t="s">
        <v>53</v>
      </c>
      <c r="I5" s="4" t="s">
        <v>54</v>
      </c>
      <c r="J5" s="2" t="s">
        <v>55</v>
      </c>
      <c r="K5" s="1" t="str">
        <f t="shared" si="1"/>
        <v>Angel</v>
      </c>
      <c r="L5" s="1" t="str">
        <f t="shared" si="2"/>
        <v>04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4" t="s">
        <v>56</v>
      </c>
      <c r="I6" s="4" t="s">
        <v>57</v>
      </c>
      <c r="J6" s="2" t="s">
        <v>58</v>
      </c>
      <c r="K6" s="1" t="str">
        <f t="shared" si="1"/>
        <v>Toby</v>
      </c>
      <c r="L6" s="1" t="str">
        <f t="shared" si="2"/>
        <v>05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4" t="s">
        <v>56</v>
      </c>
      <c r="I7" s="4" t="s">
        <v>59</v>
      </c>
      <c r="J7" s="2" t="s">
        <v>60</v>
      </c>
      <c r="K7" s="1" t="str">
        <f t="shared" si="1"/>
        <v>Micha</v>
      </c>
      <c r="L7" s="1" t="str">
        <f t="shared" si="2"/>
        <v>06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4" t="s">
        <v>61</v>
      </c>
      <c r="I8" s="4" t="s">
        <v>59</v>
      </c>
      <c r="J8" s="2" t="s">
        <v>62</v>
      </c>
      <c r="K8" s="1" t="str">
        <f t="shared" si="1"/>
        <v>Mered</v>
      </c>
      <c r="L8" s="1" t="str">
        <f t="shared" si="2"/>
        <v>07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4" t="s">
        <v>63</v>
      </c>
      <c r="I9" s="4" t="s">
        <v>64</v>
      </c>
      <c r="J9" s="2" t="s">
        <v>65</v>
      </c>
      <c r="K9" s="1" t="str">
        <f t="shared" si="1"/>
        <v>Stanl</v>
      </c>
      <c r="L9" s="1" t="str">
        <f t="shared" si="2"/>
        <v>08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4" t="s">
        <v>66</v>
      </c>
      <c r="I10" s="4" t="s">
        <v>64</v>
      </c>
      <c r="J10" s="2" t="s">
        <v>67</v>
      </c>
      <c r="K10" s="1" t="str">
        <f t="shared" si="1"/>
        <v>Kevin</v>
      </c>
      <c r="L10" s="1" t="str">
        <f t="shared" si="2"/>
        <v>09</v>
      </c>
      <c r="M10" s="1" t="str">
        <f t="shared" si="3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RIGHT($I$2:$I$10,4)</f>
        <v>2015</v>
      </c>
      <c r="K2" s="4" t="str">
        <f t="shared" ref="K2:K10" si="2">TEXT(H2:H10,"dd/mm/yyyy")</f>
        <v>02/11/2001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2015</v>
      </c>
      <c r="K3" s="4" t="str">
        <f t="shared" si="2"/>
        <v>03/10/1999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2017</v>
      </c>
      <c r="K4" s="4" t="str">
        <f t="shared" si="2"/>
        <v>04/07/2000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2015</v>
      </c>
      <c r="K5" s="4" t="str">
        <f t="shared" si="2"/>
        <v>05/01/2000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2017</v>
      </c>
      <c r="K6" s="4" t="str">
        <f t="shared" si="2"/>
        <v>06/05/2001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2013</v>
      </c>
      <c r="K7" s="4" t="str">
        <f t="shared" si="2"/>
        <v>07/12/1995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2013</v>
      </c>
      <c r="K8" s="4" t="str">
        <f t="shared" si="2"/>
        <v>08/11/2003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2015</v>
      </c>
      <c r="K9" s="4" t="str">
        <f t="shared" si="2"/>
        <v>09/06/2002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2011</v>
      </c>
      <c r="K10" s="4" t="str">
        <f t="shared" si="2"/>
        <v>10/08/2003</v>
      </c>
    </row>
    <row r="11" ht="14.25" customHeight="1"/>
    <row r="12" ht="14.25" customHeight="1">
      <c r="H12" s="2"/>
    </row>
    <row r="13" ht="14.25" customHeight="1">
      <c r="H13" s="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70</v>
      </c>
    </row>
    <row r="2" ht="14.25" customHeight="1">
      <c r="A2" s="1">
        <v>1001.0</v>
      </c>
      <c r="B2" s="4" t="s">
        <v>11</v>
      </c>
      <c r="C2" s="4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4" t="s">
        <v>15</v>
      </c>
      <c r="C3" s="4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4" t="s">
        <v>19</v>
      </c>
      <c r="C4" s="4" t="s">
        <v>71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4" t="s">
        <v>21</v>
      </c>
      <c r="C5" s="4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4" t="s">
        <v>24</v>
      </c>
      <c r="C6" s="4" t="s">
        <v>72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4" t="s">
        <v>27</v>
      </c>
      <c r="C7" s="4" t="s">
        <v>73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4" t="s">
        <v>30</v>
      </c>
      <c r="C8" s="4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4" t="s">
        <v>33</v>
      </c>
      <c r="C9" s="4" t="s">
        <v>74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4" t="s">
        <v>35</v>
      </c>
      <c r="C10" s="4" t="s">
        <v>75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76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77</v>
      </c>
      <c r="K1" s="1" t="s">
        <v>77</v>
      </c>
      <c r="L1" s="1" t="s">
        <v>77</v>
      </c>
      <c r="M1" s="1" t="s">
        <v>77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4" t="s">
        <v>44</v>
      </c>
      <c r="I2" s="4" t="s">
        <v>45</v>
      </c>
      <c r="J2" s="1" t="str">
        <f t="shared" ref="J2:J10" si="1">SUBSTITUTE($H$2:$H$10,"/","-")</f>
        <v>11-2-2001</v>
      </c>
      <c r="K2" s="1" t="str">
        <f t="shared" ref="K2:K10" si="2">SUBSTITUTE($H$1:$H$10,"-","/")</f>
        <v>11/2/2001</v>
      </c>
      <c r="L2" s="1" t="str">
        <f t="shared" ref="L2:L10" si="3">SUBSTITUTE($H$2:$H$10,"/","-",1)</f>
        <v>11-2/2001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78</v>
      </c>
      <c r="I3" s="4" t="s">
        <v>48</v>
      </c>
      <c r="J3" s="1" t="str">
        <f t="shared" si="1"/>
        <v>10-3-1999</v>
      </c>
      <c r="K3" s="1" t="str">
        <f t="shared" si="2"/>
        <v>10/3/1999</v>
      </c>
      <c r="L3" s="1" t="str">
        <f t="shared" si="3"/>
        <v>10-3-1999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4" t="s">
        <v>50</v>
      </c>
      <c r="I4" s="4" t="s">
        <v>51</v>
      </c>
      <c r="J4" s="1" t="str">
        <f t="shared" si="1"/>
        <v>7-4-2000</v>
      </c>
      <c r="K4" s="1" t="str">
        <f t="shared" si="2"/>
        <v>7/4/2000</v>
      </c>
      <c r="L4" s="1" t="str">
        <f t="shared" si="3"/>
        <v>7-4/2000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4" t="s">
        <v>53</v>
      </c>
      <c r="I5" s="4" t="s">
        <v>54</v>
      </c>
      <c r="J5" s="1" t="str">
        <f t="shared" si="1"/>
        <v>1-5-2000</v>
      </c>
      <c r="K5" s="1" t="str">
        <f t="shared" si="2"/>
        <v>1/5/2000</v>
      </c>
      <c r="L5" s="1" t="str">
        <f t="shared" si="3"/>
        <v>1-5/2000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4" t="s">
        <v>56</v>
      </c>
      <c r="I6" s="4" t="s">
        <v>57</v>
      </c>
      <c r="J6" s="1" t="str">
        <f t="shared" si="1"/>
        <v>5-6-2001</v>
      </c>
      <c r="K6" s="1" t="str">
        <f t="shared" si="2"/>
        <v>5/6/2001</v>
      </c>
      <c r="L6" s="1" t="str">
        <f t="shared" si="3"/>
        <v>5-6/2001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79</v>
      </c>
      <c r="I7" s="4" t="s">
        <v>59</v>
      </c>
      <c r="J7" s="1" t="str">
        <f t="shared" si="1"/>
        <v>5-6-2004</v>
      </c>
      <c r="K7" s="1" t="str">
        <f t="shared" si="2"/>
        <v>5/6/2004</v>
      </c>
      <c r="L7" s="1" t="str">
        <f t="shared" si="3"/>
        <v>5-6-2004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80</v>
      </c>
      <c r="I8" s="4" t="s">
        <v>59</v>
      </c>
      <c r="J8" s="1" t="str">
        <f t="shared" si="1"/>
        <v>11-8-2003</v>
      </c>
      <c r="K8" s="1" t="str">
        <f t="shared" si="2"/>
        <v>11/8/2003</v>
      </c>
      <c r="L8" s="1" t="str">
        <f t="shared" si="3"/>
        <v>11-8-2003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4" t="s">
        <v>63</v>
      </c>
      <c r="I9" s="4" t="s">
        <v>64</v>
      </c>
      <c r="J9" s="1" t="str">
        <f t="shared" si="1"/>
        <v>6-9-2002</v>
      </c>
      <c r="K9" s="1" t="str">
        <f t="shared" si="2"/>
        <v>6/9/2002</v>
      </c>
      <c r="L9" s="1" t="str">
        <f t="shared" si="3"/>
        <v>6-9/2002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4" t="s">
        <v>66</v>
      </c>
      <c r="I10" s="4" t="s">
        <v>64</v>
      </c>
      <c r="J10" s="1" t="str">
        <f t="shared" si="1"/>
        <v>8-10-2003</v>
      </c>
      <c r="K10" s="1" t="str">
        <f t="shared" si="2"/>
        <v>8/10/2003</v>
      </c>
      <c r="L10" s="1" t="str">
        <f t="shared" si="3"/>
        <v>8-10/2003</v>
      </c>
    </row>
    <row r="11" ht="14.25" customHeight="1">
      <c r="G11" s="3"/>
    </row>
    <row r="12" ht="14.25" customHeight="1">
      <c r="G12" s="3"/>
      <c r="H12" s="4"/>
      <c r="I12" s="4"/>
    </row>
    <row r="13" ht="14.25" customHeight="1">
      <c r="G13" s="3"/>
      <c r="H13" s="4"/>
      <c r="I13" s="4"/>
    </row>
    <row r="14" ht="14.25" customHeight="1">
      <c r="G14" s="3"/>
      <c r="H14" s="4"/>
      <c r="I14" s="4"/>
    </row>
    <row r="15" ht="14.25" customHeight="1">
      <c r="G15" s="3"/>
      <c r="H15" s="4"/>
      <c r="I15" s="4"/>
    </row>
    <row r="16" ht="14.25" customHeight="1">
      <c r="G16" s="3"/>
      <c r="H16" s="4"/>
      <c r="I16" s="4"/>
    </row>
    <row r="17" ht="14.25" customHeight="1">
      <c r="G17" s="3"/>
      <c r="H17" s="4"/>
      <c r="I17" s="4"/>
    </row>
    <row r="18" ht="14.25" customHeight="1">
      <c r="G18" s="3"/>
      <c r="H18" s="4"/>
      <c r="I18" s="4"/>
    </row>
    <row r="19" ht="14.25" customHeight="1">
      <c r="G19" s="3"/>
      <c r="H19" s="4"/>
      <c r="I19" s="4"/>
    </row>
    <row r="20" ht="14.25" customHeight="1">
      <c r="G20" s="3"/>
      <c r="H20" s="4"/>
      <c r="I20" s="4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  <row r="996" ht="14.25" customHeight="1">
      <c r="G996" s="3"/>
    </row>
    <row r="997" ht="14.25" customHeight="1">
      <c r="G997" s="3"/>
    </row>
    <row r="998" ht="14.25" customHeight="1">
      <c r="G998" s="3"/>
    </row>
    <row r="999" ht="14.25" customHeight="1">
      <c r="G999" s="3"/>
    </row>
    <row r="1000" ht="14.2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82</v>
      </c>
      <c r="L1" s="1" t="s">
        <v>83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