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S\Inventory Optimization\"/>
    </mc:Choice>
  </mc:AlternateContent>
  <xr:revisionPtr revIDLastSave="0" documentId="8_{B3C094BC-CD01-4DAA-A823-3D1E2F4706D9}" xr6:coauthVersionLast="47" xr6:coauthVersionMax="47" xr10:uidLastSave="{00000000-0000-0000-0000-000000000000}"/>
  <bookViews>
    <workbookView xWindow="-108" yWindow="-108" windowWidth="23256" windowHeight="12456" xr2:uid="{E3128DF9-4175-4C81-928C-B9B97758C527}"/>
  </bookViews>
  <sheets>
    <sheet name="Sheet2" sheetId="3" r:id="rId1"/>
    <sheet name="sales_data" sheetId="2" r:id="rId2"/>
  </sheets>
  <definedNames>
    <definedName name="ExternalData_1" localSheetId="1" hidden="1">sales_data!$A$1:$C$547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ventory_1285459e-ac80-4a56-8b2a-9ac6cdbe709c" name="inventory" connection="Query - inventory"/>
          <x15:modelTable id="product_info_c258d62e-ee90-4655-882b-77063c8b0da3" name="product_info" connection="Query - product_info"/>
          <x15:modelTable id="sales_data_250d3be8-5957-49a7-b221-792d43f55076" name="sales_data" connection="Query - sales_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G9" i="2"/>
  <c r="G21" i="2"/>
  <c r="G33" i="2"/>
  <c r="G45" i="2"/>
  <c r="G57" i="2"/>
  <c r="G69" i="2"/>
  <c r="G81" i="2"/>
  <c r="G93" i="2"/>
  <c r="G105" i="2"/>
  <c r="G117" i="2"/>
  <c r="G129" i="2"/>
  <c r="G141" i="2"/>
  <c r="G153" i="2"/>
  <c r="G165" i="2"/>
  <c r="G177" i="2"/>
  <c r="G189" i="2"/>
  <c r="G201" i="2"/>
  <c r="G213" i="2"/>
  <c r="G225" i="2"/>
  <c r="G237" i="2"/>
  <c r="G249" i="2"/>
  <c r="G261" i="2"/>
  <c r="G273" i="2"/>
  <c r="F20" i="2"/>
  <c r="F22" i="2"/>
  <c r="F94" i="2"/>
  <c r="F188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D2" i="2"/>
  <c r="F2" i="2" s="1"/>
  <c r="D3" i="2"/>
  <c r="F3" i="2" s="1"/>
  <c r="D4" i="2"/>
  <c r="F4" i="2" s="1"/>
  <c r="D5" i="2"/>
  <c r="F5" i="2" s="1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16" i="2"/>
  <c r="F16" i="2" s="1"/>
  <c r="D17" i="2"/>
  <c r="F17" i="2" s="1"/>
  <c r="D18" i="2"/>
  <c r="F18" i="2" s="1"/>
  <c r="D19" i="2"/>
  <c r="F19" i="2" s="1"/>
  <c r="D20" i="2"/>
  <c r="G20" i="2" s="1"/>
  <c r="D21" i="2"/>
  <c r="F21" i="2" s="1"/>
  <c r="D22" i="2"/>
  <c r="G22" i="2" s="1"/>
  <c r="D23" i="2"/>
  <c r="F23" i="2" s="1"/>
  <c r="D24" i="2"/>
  <c r="F24" i="2" s="1"/>
  <c r="D25" i="2"/>
  <c r="F25" i="2" s="1"/>
  <c r="D26" i="2"/>
  <c r="F26" i="2" s="1"/>
  <c r="D27" i="2"/>
  <c r="F27" i="2" s="1"/>
  <c r="D28" i="2"/>
  <c r="F28" i="2" s="1"/>
  <c r="D29" i="2"/>
  <c r="F29" i="2" s="1"/>
  <c r="D30" i="2"/>
  <c r="F30" i="2" s="1"/>
  <c r="D31" i="2"/>
  <c r="F31" i="2" s="1"/>
  <c r="D32" i="2"/>
  <c r="F32" i="2" s="1"/>
  <c r="D33" i="2"/>
  <c r="F33" i="2" s="1"/>
  <c r="D34" i="2"/>
  <c r="G34" i="2" s="1"/>
  <c r="D35" i="2"/>
  <c r="F35" i="2" s="1"/>
  <c r="D36" i="2"/>
  <c r="F36" i="2" s="1"/>
  <c r="D37" i="2"/>
  <c r="F37" i="2" s="1"/>
  <c r="D38" i="2"/>
  <c r="F38" i="2" s="1"/>
  <c r="D39" i="2"/>
  <c r="F39" i="2" s="1"/>
  <c r="D40" i="2"/>
  <c r="F40" i="2" s="1"/>
  <c r="D41" i="2"/>
  <c r="G41" i="2" s="1"/>
  <c r="D42" i="2"/>
  <c r="F42" i="2" s="1"/>
  <c r="D43" i="2"/>
  <c r="F43" i="2" s="1"/>
  <c r="D44" i="2"/>
  <c r="G44" i="2" s="1"/>
  <c r="D45" i="2"/>
  <c r="F45" i="2" s="1"/>
  <c r="D46" i="2"/>
  <c r="G46" i="2" s="1"/>
  <c r="D47" i="2"/>
  <c r="F47" i="2" s="1"/>
  <c r="D48" i="2"/>
  <c r="F48" i="2" s="1"/>
  <c r="D49" i="2"/>
  <c r="F49" i="2" s="1"/>
  <c r="D50" i="2"/>
  <c r="F50" i="2" s="1"/>
  <c r="D51" i="2"/>
  <c r="F51" i="2" s="1"/>
  <c r="D52" i="2"/>
  <c r="F52" i="2" s="1"/>
  <c r="D53" i="2"/>
  <c r="F53" i="2" s="1"/>
  <c r="D54" i="2"/>
  <c r="F54" i="2" s="1"/>
  <c r="D55" i="2"/>
  <c r="F55" i="2" s="1"/>
  <c r="D56" i="2"/>
  <c r="F56" i="2" s="1"/>
  <c r="D57" i="2"/>
  <c r="F57" i="2" s="1"/>
  <c r="D58" i="2"/>
  <c r="F58" i="2" s="1"/>
  <c r="D59" i="2"/>
  <c r="F59" i="2" s="1"/>
  <c r="D60" i="2"/>
  <c r="F60" i="2" s="1"/>
  <c r="D61" i="2"/>
  <c r="F61" i="2" s="1"/>
  <c r="D62" i="2"/>
  <c r="F62" i="2" s="1"/>
  <c r="D63" i="2"/>
  <c r="F63" i="2" s="1"/>
  <c r="D64" i="2"/>
  <c r="F64" i="2" s="1"/>
  <c r="D65" i="2"/>
  <c r="F65" i="2" s="1"/>
  <c r="D66" i="2"/>
  <c r="F66" i="2" s="1"/>
  <c r="D67" i="2"/>
  <c r="F67" i="2" s="1"/>
  <c r="D68" i="2"/>
  <c r="F68" i="2" s="1"/>
  <c r="D69" i="2"/>
  <c r="F69" i="2" s="1"/>
  <c r="D70" i="2"/>
  <c r="F70" i="2" s="1"/>
  <c r="D71" i="2"/>
  <c r="F71" i="2" s="1"/>
  <c r="D72" i="2"/>
  <c r="F72" i="2" s="1"/>
  <c r="D73" i="2"/>
  <c r="F73" i="2" s="1"/>
  <c r="D74" i="2"/>
  <c r="F74" i="2" s="1"/>
  <c r="D75" i="2"/>
  <c r="F75" i="2" s="1"/>
  <c r="D76" i="2"/>
  <c r="F76" i="2" s="1"/>
  <c r="D77" i="2"/>
  <c r="G77" i="2" s="1"/>
  <c r="D78" i="2"/>
  <c r="F78" i="2" s="1"/>
  <c r="D79" i="2"/>
  <c r="F79" i="2" s="1"/>
  <c r="D80" i="2"/>
  <c r="F80" i="2" s="1"/>
  <c r="D81" i="2"/>
  <c r="F81" i="2" s="1"/>
  <c r="D82" i="2"/>
  <c r="F82" i="2" s="1"/>
  <c r="D83" i="2"/>
  <c r="F83" i="2" s="1"/>
  <c r="D84" i="2"/>
  <c r="F84" i="2" s="1"/>
  <c r="D85" i="2"/>
  <c r="F85" i="2" s="1"/>
  <c r="D86" i="2"/>
  <c r="F86" i="2" s="1"/>
  <c r="D87" i="2"/>
  <c r="F87" i="2" s="1"/>
  <c r="D88" i="2"/>
  <c r="F88" i="2" s="1"/>
  <c r="D89" i="2"/>
  <c r="F89" i="2" s="1"/>
  <c r="D90" i="2"/>
  <c r="F90" i="2" s="1"/>
  <c r="D91" i="2"/>
  <c r="F91" i="2" s="1"/>
  <c r="D92" i="2"/>
  <c r="G92" i="2" s="1"/>
  <c r="D93" i="2"/>
  <c r="F93" i="2" s="1"/>
  <c r="D94" i="2"/>
  <c r="G94" i="2" s="1"/>
  <c r="D95" i="2"/>
  <c r="F95" i="2" s="1"/>
  <c r="D96" i="2"/>
  <c r="F96" i="2" s="1"/>
  <c r="D97" i="2"/>
  <c r="F97" i="2" s="1"/>
  <c r="D98" i="2"/>
  <c r="F98" i="2" s="1"/>
  <c r="D99" i="2"/>
  <c r="F99" i="2" s="1"/>
  <c r="D100" i="2"/>
  <c r="F100" i="2" s="1"/>
  <c r="D101" i="2"/>
  <c r="F101" i="2" s="1"/>
  <c r="D102" i="2"/>
  <c r="F102" i="2" s="1"/>
  <c r="D103" i="2"/>
  <c r="F103" i="2" s="1"/>
  <c r="D104" i="2"/>
  <c r="F104" i="2" s="1"/>
  <c r="D105" i="2"/>
  <c r="F105" i="2" s="1"/>
  <c r="D106" i="2"/>
  <c r="F106" i="2" s="1"/>
  <c r="D107" i="2"/>
  <c r="F107" i="2" s="1"/>
  <c r="D108" i="2"/>
  <c r="F108" i="2" s="1"/>
  <c r="D109" i="2"/>
  <c r="F109" i="2" s="1"/>
  <c r="D110" i="2"/>
  <c r="F110" i="2" s="1"/>
  <c r="D111" i="2"/>
  <c r="F111" i="2" s="1"/>
  <c r="D112" i="2"/>
  <c r="F112" i="2" s="1"/>
  <c r="D113" i="2"/>
  <c r="G113" i="2" s="1"/>
  <c r="D114" i="2"/>
  <c r="F114" i="2" s="1"/>
  <c r="D115" i="2"/>
  <c r="F115" i="2" s="1"/>
  <c r="D116" i="2"/>
  <c r="G116" i="2" s="1"/>
  <c r="D117" i="2"/>
  <c r="F117" i="2" s="1"/>
  <c r="D118" i="2"/>
  <c r="G118" i="2" s="1"/>
  <c r="D119" i="2"/>
  <c r="F119" i="2" s="1"/>
  <c r="D120" i="2"/>
  <c r="F120" i="2" s="1"/>
  <c r="D121" i="2"/>
  <c r="F121" i="2" s="1"/>
  <c r="D122" i="2"/>
  <c r="F122" i="2" s="1"/>
  <c r="D123" i="2"/>
  <c r="F123" i="2" s="1"/>
  <c r="D124" i="2"/>
  <c r="F124" i="2" s="1"/>
  <c r="D125" i="2"/>
  <c r="F125" i="2" s="1"/>
  <c r="D126" i="2"/>
  <c r="F126" i="2" s="1"/>
  <c r="D127" i="2"/>
  <c r="F127" i="2" s="1"/>
  <c r="D128" i="2"/>
  <c r="G128" i="2" s="1"/>
  <c r="D129" i="2"/>
  <c r="F129" i="2" s="1"/>
  <c r="D130" i="2"/>
  <c r="F130" i="2" s="1"/>
  <c r="D131" i="2"/>
  <c r="F131" i="2" s="1"/>
  <c r="D132" i="2"/>
  <c r="F132" i="2" s="1"/>
  <c r="D133" i="2"/>
  <c r="F133" i="2" s="1"/>
  <c r="D134" i="2"/>
  <c r="F134" i="2" s="1"/>
  <c r="D135" i="2"/>
  <c r="F135" i="2" s="1"/>
  <c r="D136" i="2"/>
  <c r="F136" i="2" s="1"/>
  <c r="D137" i="2"/>
  <c r="F137" i="2" s="1"/>
  <c r="D138" i="2"/>
  <c r="F138" i="2" s="1"/>
  <c r="D139" i="2"/>
  <c r="F139" i="2" s="1"/>
  <c r="D140" i="2"/>
  <c r="F140" i="2" s="1"/>
  <c r="D141" i="2"/>
  <c r="F141" i="2" s="1"/>
  <c r="D142" i="2"/>
  <c r="F142" i="2" s="1"/>
  <c r="D143" i="2"/>
  <c r="F143" i="2" s="1"/>
  <c r="D144" i="2"/>
  <c r="F144" i="2" s="1"/>
  <c r="D145" i="2"/>
  <c r="F145" i="2" s="1"/>
  <c r="D146" i="2"/>
  <c r="F146" i="2" s="1"/>
  <c r="D147" i="2"/>
  <c r="F147" i="2" s="1"/>
  <c r="D148" i="2"/>
  <c r="F148" i="2" s="1"/>
  <c r="D149" i="2"/>
  <c r="F149" i="2" s="1"/>
  <c r="D150" i="2"/>
  <c r="F150" i="2" s="1"/>
  <c r="D151" i="2"/>
  <c r="F151" i="2" s="1"/>
  <c r="D152" i="2"/>
  <c r="F152" i="2" s="1"/>
  <c r="D153" i="2"/>
  <c r="F153" i="2" s="1"/>
  <c r="D154" i="2"/>
  <c r="F154" i="2" s="1"/>
  <c r="D155" i="2"/>
  <c r="F155" i="2" s="1"/>
  <c r="D156" i="2"/>
  <c r="F156" i="2" s="1"/>
  <c r="D157" i="2"/>
  <c r="F157" i="2" s="1"/>
  <c r="D158" i="2"/>
  <c r="F158" i="2" s="1"/>
  <c r="D159" i="2"/>
  <c r="F159" i="2" s="1"/>
  <c r="D160" i="2"/>
  <c r="F160" i="2" s="1"/>
  <c r="D161" i="2"/>
  <c r="F161" i="2" s="1"/>
  <c r="D162" i="2"/>
  <c r="F162" i="2" s="1"/>
  <c r="D163" i="2"/>
  <c r="F163" i="2" s="1"/>
  <c r="D164" i="2"/>
  <c r="F164" i="2" s="1"/>
  <c r="D165" i="2"/>
  <c r="F165" i="2" s="1"/>
  <c r="D166" i="2"/>
  <c r="F166" i="2" s="1"/>
  <c r="D167" i="2"/>
  <c r="F167" i="2" s="1"/>
  <c r="D168" i="2"/>
  <c r="F168" i="2" s="1"/>
  <c r="D169" i="2"/>
  <c r="F169" i="2" s="1"/>
  <c r="D170" i="2"/>
  <c r="F170" i="2" s="1"/>
  <c r="D171" i="2"/>
  <c r="F171" i="2" s="1"/>
  <c r="D172" i="2"/>
  <c r="F172" i="2" s="1"/>
  <c r="D173" i="2"/>
  <c r="F173" i="2" s="1"/>
  <c r="D174" i="2"/>
  <c r="F174" i="2" s="1"/>
  <c r="D175" i="2"/>
  <c r="F175" i="2" s="1"/>
  <c r="D176" i="2"/>
  <c r="F176" i="2" s="1"/>
  <c r="D177" i="2"/>
  <c r="F177" i="2" s="1"/>
  <c r="D178" i="2"/>
  <c r="F178" i="2" s="1"/>
  <c r="D179" i="2"/>
  <c r="F179" i="2" s="1"/>
  <c r="D180" i="2"/>
  <c r="F180" i="2" s="1"/>
  <c r="D181" i="2"/>
  <c r="F181" i="2" s="1"/>
  <c r="D182" i="2"/>
  <c r="F182" i="2" s="1"/>
  <c r="D183" i="2"/>
  <c r="F183" i="2" s="1"/>
  <c r="D184" i="2"/>
  <c r="F184" i="2" s="1"/>
  <c r="D185" i="2"/>
  <c r="G185" i="2" s="1"/>
  <c r="D186" i="2"/>
  <c r="F186" i="2" s="1"/>
  <c r="D187" i="2"/>
  <c r="F187" i="2" s="1"/>
  <c r="D188" i="2"/>
  <c r="G188" i="2" s="1"/>
  <c r="D189" i="2"/>
  <c r="F189" i="2" s="1"/>
  <c r="D190" i="2"/>
  <c r="G190" i="2" s="1"/>
  <c r="D191" i="2"/>
  <c r="F191" i="2" s="1"/>
  <c r="D192" i="2"/>
  <c r="F192" i="2" s="1"/>
  <c r="D193" i="2"/>
  <c r="F193" i="2" s="1"/>
  <c r="D194" i="2"/>
  <c r="F194" i="2" s="1"/>
  <c r="D195" i="2"/>
  <c r="F195" i="2" s="1"/>
  <c r="D196" i="2"/>
  <c r="F196" i="2" s="1"/>
  <c r="D197" i="2"/>
  <c r="F197" i="2" s="1"/>
  <c r="D198" i="2"/>
  <c r="F198" i="2" s="1"/>
  <c r="D199" i="2"/>
  <c r="F199" i="2" s="1"/>
  <c r="D200" i="2"/>
  <c r="G200" i="2" s="1"/>
  <c r="D201" i="2"/>
  <c r="F201" i="2" s="1"/>
  <c r="D202" i="2"/>
  <c r="G202" i="2" s="1"/>
  <c r="D203" i="2"/>
  <c r="F203" i="2" s="1"/>
  <c r="D204" i="2"/>
  <c r="F204" i="2" s="1"/>
  <c r="D205" i="2"/>
  <c r="F205" i="2" s="1"/>
  <c r="D206" i="2"/>
  <c r="F206" i="2" s="1"/>
  <c r="D207" i="2"/>
  <c r="F207" i="2" s="1"/>
  <c r="D208" i="2"/>
  <c r="F208" i="2" s="1"/>
  <c r="D209" i="2"/>
  <c r="F209" i="2" s="1"/>
  <c r="D210" i="2"/>
  <c r="F210" i="2" s="1"/>
  <c r="D211" i="2"/>
  <c r="F211" i="2" s="1"/>
  <c r="D212" i="2"/>
  <c r="F212" i="2" s="1"/>
  <c r="D213" i="2"/>
  <c r="F213" i="2" s="1"/>
  <c r="D214" i="2"/>
  <c r="F214" i="2" s="1"/>
  <c r="D215" i="2"/>
  <c r="F215" i="2" s="1"/>
  <c r="D216" i="2"/>
  <c r="F216" i="2" s="1"/>
  <c r="D217" i="2"/>
  <c r="F217" i="2" s="1"/>
  <c r="D218" i="2"/>
  <c r="F218" i="2" s="1"/>
  <c r="D219" i="2"/>
  <c r="F219" i="2" s="1"/>
  <c r="D220" i="2"/>
  <c r="F220" i="2" s="1"/>
  <c r="D221" i="2"/>
  <c r="G221" i="2" s="1"/>
  <c r="D222" i="2"/>
  <c r="F222" i="2" s="1"/>
  <c r="D223" i="2"/>
  <c r="F223" i="2" s="1"/>
  <c r="D224" i="2"/>
  <c r="F224" i="2" s="1"/>
  <c r="D225" i="2"/>
  <c r="F225" i="2" s="1"/>
  <c r="D226" i="2"/>
  <c r="F226" i="2" s="1"/>
  <c r="D227" i="2"/>
  <c r="F227" i="2" s="1"/>
  <c r="D228" i="2"/>
  <c r="F228" i="2" s="1"/>
  <c r="D229" i="2"/>
  <c r="F229" i="2" s="1"/>
  <c r="D230" i="2"/>
  <c r="F230" i="2" s="1"/>
  <c r="D231" i="2"/>
  <c r="F231" i="2" s="1"/>
  <c r="D232" i="2"/>
  <c r="F232" i="2" s="1"/>
  <c r="D233" i="2"/>
  <c r="F233" i="2" s="1"/>
  <c r="D234" i="2"/>
  <c r="F234" i="2" s="1"/>
  <c r="D235" i="2"/>
  <c r="F235" i="2" s="1"/>
  <c r="D236" i="2"/>
  <c r="F236" i="2" s="1"/>
  <c r="D237" i="2"/>
  <c r="F237" i="2" s="1"/>
  <c r="D238" i="2"/>
  <c r="F238" i="2" s="1"/>
  <c r="D239" i="2"/>
  <c r="F239" i="2" s="1"/>
  <c r="D240" i="2"/>
  <c r="F240" i="2" s="1"/>
  <c r="D241" i="2"/>
  <c r="F241" i="2" s="1"/>
  <c r="D242" i="2"/>
  <c r="F242" i="2" s="1"/>
  <c r="D243" i="2"/>
  <c r="F243" i="2" s="1"/>
  <c r="D244" i="2"/>
  <c r="F244" i="2" s="1"/>
  <c r="D245" i="2"/>
  <c r="F245" i="2" s="1"/>
  <c r="D246" i="2"/>
  <c r="F246" i="2" s="1"/>
  <c r="D247" i="2"/>
  <c r="F247" i="2" s="1"/>
  <c r="D248" i="2"/>
  <c r="F248" i="2" s="1"/>
  <c r="D249" i="2"/>
  <c r="F249" i="2" s="1"/>
  <c r="D250" i="2"/>
  <c r="F250" i="2" s="1"/>
  <c r="D251" i="2"/>
  <c r="F251" i="2" s="1"/>
  <c r="D252" i="2"/>
  <c r="F252" i="2" s="1"/>
  <c r="D253" i="2"/>
  <c r="F253" i="2" s="1"/>
  <c r="D254" i="2"/>
  <c r="F254" i="2" s="1"/>
  <c r="D255" i="2"/>
  <c r="F255" i="2" s="1"/>
  <c r="D256" i="2"/>
  <c r="F256" i="2" s="1"/>
  <c r="D257" i="2"/>
  <c r="G257" i="2" s="1"/>
  <c r="D258" i="2"/>
  <c r="F258" i="2" s="1"/>
  <c r="D259" i="2"/>
  <c r="F259" i="2" s="1"/>
  <c r="D260" i="2"/>
  <c r="F260" i="2" s="1"/>
  <c r="D261" i="2"/>
  <c r="F261" i="2" s="1"/>
  <c r="D262" i="2"/>
  <c r="F262" i="2" s="1"/>
  <c r="D263" i="2"/>
  <c r="F263" i="2" s="1"/>
  <c r="D264" i="2"/>
  <c r="F264" i="2" s="1"/>
  <c r="D265" i="2"/>
  <c r="F265" i="2" s="1"/>
  <c r="D266" i="2"/>
  <c r="F266" i="2" s="1"/>
  <c r="D267" i="2"/>
  <c r="F267" i="2" s="1"/>
  <c r="D268" i="2"/>
  <c r="G268" i="2" s="1"/>
  <c r="D269" i="2"/>
  <c r="F269" i="2" s="1"/>
  <c r="D270" i="2"/>
  <c r="F270" i="2" s="1"/>
  <c r="D271" i="2"/>
  <c r="F271" i="2" s="1"/>
  <c r="D272" i="2"/>
  <c r="G272" i="2" s="1"/>
  <c r="D273" i="2"/>
  <c r="F273" i="2" s="1"/>
  <c r="D274" i="2"/>
  <c r="F274" i="2" s="1"/>
  <c r="D275" i="2"/>
  <c r="F275" i="2" s="1"/>
  <c r="D276" i="2"/>
  <c r="F276" i="2" s="1"/>
  <c r="D277" i="2"/>
  <c r="F277" i="2" s="1"/>
  <c r="D278" i="2"/>
  <c r="F278" i="2" s="1"/>
  <c r="D279" i="2"/>
  <c r="F279" i="2" s="1"/>
  <c r="D280" i="2"/>
  <c r="F280" i="2" s="1"/>
  <c r="D281" i="2"/>
  <c r="F281" i="2" s="1"/>
  <c r="D282" i="2"/>
  <c r="F282" i="2" s="1"/>
  <c r="D283" i="2"/>
  <c r="F283" i="2" s="1"/>
  <c r="D284" i="2"/>
  <c r="G284" i="2" s="1"/>
  <c r="D285" i="2"/>
  <c r="F285" i="2" s="1"/>
  <c r="D286" i="2"/>
  <c r="F286" i="2" s="1"/>
  <c r="D287" i="2"/>
  <c r="F287" i="2" s="1"/>
  <c r="D288" i="2"/>
  <c r="F288" i="2" s="1"/>
  <c r="D289" i="2"/>
  <c r="F289" i="2" s="1"/>
  <c r="D290" i="2"/>
  <c r="F290" i="2" s="1"/>
  <c r="D291" i="2"/>
  <c r="F291" i="2" s="1"/>
  <c r="D292" i="2"/>
  <c r="G292" i="2" s="1"/>
  <c r="D293" i="2"/>
  <c r="F293" i="2" s="1"/>
  <c r="D294" i="2"/>
  <c r="F294" i="2" s="1"/>
  <c r="D295" i="2"/>
  <c r="F295" i="2" s="1"/>
  <c r="D296" i="2"/>
  <c r="G296" i="2" s="1"/>
  <c r="D297" i="2"/>
  <c r="F297" i="2" s="1"/>
  <c r="D298" i="2"/>
  <c r="G298" i="2" s="1"/>
  <c r="D299" i="2"/>
  <c r="F299" i="2" s="1"/>
  <c r="D300" i="2"/>
  <c r="F300" i="2" s="1"/>
  <c r="D301" i="2"/>
  <c r="F301" i="2" s="1"/>
  <c r="D302" i="2"/>
  <c r="F302" i="2" s="1"/>
  <c r="D303" i="2"/>
  <c r="F303" i="2" s="1"/>
  <c r="D304" i="2"/>
  <c r="F304" i="2" s="1"/>
  <c r="D305" i="2"/>
  <c r="F305" i="2" s="1"/>
  <c r="D306" i="2"/>
  <c r="F306" i="2" s="1"/>
  <c r="D307" i="2"/>
  <c r="F307" i="2" s="1"/>
  <c r="D308" i="2"/>
  <c r="F308" i="2" s="1"/>
  <c r="D309" i="2"/>
  <c r="F309" i="2" s="1"/>
  <c r="D310" i="2"/>
  <c r="G310" i="2" s="1"/>
  <c r="D311" i="2"/>
  <c r="F311" i="2" s="1"/>
  <c r="D312" i="2"/>
  <c r="F312" i="2" s="1"/>
  <c r="D313" i="2"/>
  <c r="F313" i="2" s="1"/>
  <c r="D314" i="2"/>
  <c r="F314" i="2" s="1"/>
  <c r="D315" i="2"/>
  <c r="F315" i="2" s="1"/>
  <c r="D316" i="2"/>
  <c r="F316" i="2" s="1"/>
  <c r="D317" i="2"/>
  <c r="F317" i="2" s="1"/>
  <c r="D318" i="2"/>
  <c r="F318" i="2" s="1"/>
  <c r="D319" i="2"/>
  <c r="F319" i="2" s="1"/>
  <c r="D320" i="2"/>
  <c r="F320" i="2" s="1"/>
  <c r="D321" i="2"/>
  <c r="F321" i="2" s="1"/>
  <c r="D322" i="2"/>
  <c r="F322" i="2" s="1"/>
  <c r="D323" i="2"/>
  <c r="F323" i="2" s="1"/>
  <c r="D324" i="2"/>
  <c r="F324" i="2" s="1"/>
  <c r="D325" i="2"/>
  <c r="F325" i="2" s="1"/>
  <c r="D326" i="2"/>
  <c r="F326" i="2" s="1"/>
  <c r="D327" i="2"/>
  <c r="F327" i="2" s="1"/>
  <c r="D328" i="2"/>
  <c r="G328" i="2" s="1"/>
  <c r="D329" i="2"/>
  <c r="G329" i="2" s="1"/>
  <c r="D330" i="2"/>
  <c r="F330" i="2" s="1"/>
  <c r="D331" i="2"/>
  <c r="F331" i="2" s="1"/>
  <c r="D332" i="2"/>
  <c r="F332" i="2" s="1"/>
  <c r="D333" i="2"/>
  <c r="F333" i="2" s="1"/>
  <c r="D334" i="2"/>
  <c r="F334" i="2" s="1"/>
  <c r="D335" i="2"/>
  <c r="F335" i="2" s="1"/>
  <c r="D336" i="2"/>
  <c r="F336" i="2" s="1"/>
  <c r="D337" i="2"/>
  <c r="F337" i="2" s="1"/>
  <c r="D338" i="2"/>
  <c r="F338" i="2" s="1"/>
  <c r="D339" i="2"/>
  <c r="F339" i="2" s="1"/>
  <c r="D340" i="2"/>
  <c r="G340" i="2" s="1"/>
  <c r="D341" i="2"/>
  <c r="G341" i="2" s="1"/>
  <c r="D342" i="2"/>
  <c r="F342" i="2" s="1"/>
  <c r="D343" i="2"/>
  <c r="F343" i="2" s="1"/>
  <c r="D344" i="2"/>
  <c r="G344" i="2" s="1"/>
  <c r="D345" i="2"/>
  <c r="F345" i="2" s="1"/>
  <c r="D346" i="2"/>
  <c r="G346" i="2" s="1"/>
  <c r="D347" i="2"/>
  <c r="F347" i="2" s="1"/>
  <c r="D348" i="2"/>
  <c r="F348" i="2" s="1"/>
  <c r="D349" i="2"/>
  <c r="F349" i="2" s="1"/>
  <c r="D350" i="2"/>
  <c r="F350" i="2" s="1"/>
  <c r="D351" i="2"/>
  <c r="F351" i="2" s="1"/>
  <c r="D352" i="2"/>
  <c r="F352" i="2" s="1"/>
  <c r="D353" i="2"/>
  <c r="F353" i="2" s="1"/>
  <c r="D354" i="2"/>
  <c r="F354" i="2" s="1"/>
  <c r="D355" i="2"/>
  <c r="F355" i="2" s="1"/>
  <c r="D356" i="2"/>
  <c r="G356" i="2" s="1"/>
  <c r="D357" i="2"/>
  <c r="F357" i="2" s="1"/>
  <c r="D358" i="2"/>
  <c r="F358" i="2" s="1"/>
  <c r="D359" i="2"/>
  <c r="F359" i="2" s="1"/>
  <c r="D360" i="2"/>
  <c r="F360" i="2" s="1"/>
  <c r="D361" i="2"/>
  <c r="F361" i="2" s="1"/>
  <c r="D362" i="2"/>
  <c r="F362" i="2" s="1"/>
  <c r="D363" i="2"/>
  <c r="F363" i="2" s="1"/>
  <c r="D364" i="2"/>
  <c r="F364" i="2" s="1"/>
  <c r="D365" i="2"/>
  <c r="F365" i="2" s="1"/>
  <c r="D366" i="2"/>
  <c r="F366" i="2" s="1"/>
  <c r="D367" i="2"/>
  <c r="F367" i="2" s="1"/>
  <c r="D368" i="2"/>
  <c r="F368" i="2" s="1"/>
  <c r="D369" i="2"/>
  <c r="F369" i="2" s="1"/>
  <c r="D370" i="2"/>
  <c r="G370" i="2" s="1"/>
  <c r="D371" i="2"/>
  <c r="F371" i="2" s="1"/>
  <c r="D372" i="2"/>
  <c r="F372" i="2" s="1"/>
  <c r="D373" i="2"/>
  <c r="F373" i="2" s="1"/>
  <c r="D374" i="2"/>
  <c r="F374" i="2" s="1"/>
  <c r="D375" i="2"/>
  <c r="F375" i="2" s="1"/>
  <c r="D376" i="2"/>
  <c r="F376" i="2" s="1"/>
  <c r="D377" i="2"/>
  <c r="F377" i="2" s="1"/>
  <c r="D378" i="2"/>
  <c r="F378" i="2" s="1"/>
  <c r="D379" i="2"/>
  <c r="F379" i="2" s="1"/>
  <c r="D380" i="2"/>
  <c r="F380" i="2" s="1"/>
  <c r="D381" i="2"/>
  <c r="F381" i="2" s="1"/>
  <c r="D382" i="2"/>
  <c r="G382" i="2" s="1"/>
  <c r="D383" i="2"/>
  <c r="F383" i="2" s="1"/>
  <c r="D384" i="2"/>
  <c r="F384" i="2" s="1"/>
  <c r="D385" i="2"/>
  <c r="F385" i="2" s="1"/>
  <c r="D386" i="2"/>
  <c r="F386" i="2" s="1"/>
  <c r="D387" i="2"/>
  <c r="F387" i="2" s="1"/>
  <c r="D388" i="2"/>
  <c r="F388" i="2" s="1"/>
  <c r="D389" i="2"/>
  <c r="F389" i="2" s="1"/>
  <c r="D390" i="2"/>
  <c r="F390" i="2" s="1"/>
  <c r="D391" i="2"/>
  <c r="F391" i="2" s="1"/>
  <c r="D392" i="2"/>
  <c r="F392" i="2" s="1"/>
  <c r="D393" i="2"/>
  <c r="F393" i="2" s="1"/>
  <c r="D394" i="2"/>
  <c r="F394" i="2" s="1"/>
  <c r="D395" i="2"/>
  <c r="F395" i="2" s="1"/>
  <c r="D396" i="2"/>
  <c r="F396" i="2" s="1"/>
  <c r="D397" i="2"/>
  <c r="F397" i="2" s="1"/>
  <c r="D398" i="2"/>
  <c r="F398" i="2" s="1"/>
  <c r="D399" i="2"/>
  <c r="F399" i="2" s="1"/>
  <c r="D400" i="2"/>
  <c r="F400" i="2" s="1"/>
  <c r="D401" i="2"/>
  <c r="F401" i="2" s="1"/>
  <c r="D402" i="2"/>
  <c r="F402" i="2" s="1"/>
  <c r="D403" i="2"/>
  <c r="F403" i="2" s="1"/>
  <c r="D404" i="2"/>
  <c r="F404" i="2" s="1"/>
  <c r="D405" i="2"/>
  <c r="F405" i="2" s="1"/>
  <c r="D406" i="2"/>
  <c r="F406" i="2" s="1"/>
  <c r="D407" i="2"/>
  <c r="F407" i="2" s="1"/>
  <c r="D408" i="2"/>
  <c r="F408" i="2" s="1"/>
  <c r="D409" i="2"/>
  <c r="F409" i="2" s="1"/>
  <c r="D410" i="2"/>
  <c r="F410" i="2" s="1"/>
  <c r="D411" i="2"/>
  <c r="F411" i="2" s="1"/>
  <c r="D412" i="2"/>
  <c r="G412" i="2" s="1"/>
  <c r="D413" i="2"/>
  <c r="F413" i="2" s="1"/>
  <c r="D414" i="2"/>
  <c r="F414" i="2" s="1"/>
  <c r="D415" i="2"/>
  <c r="F415" i="2" s="1"/>
  <c r="D416" i="2"/>
  <c r="F416" i="2" s="1"/>
  <c r="D417" i="2"/>
  <c r="F417" i="2" s="1"/>
  <c r="D418" i="2"/>
  <c r="F418" i="2" s="1"/>
  <c r="D419" i="2"/>
  <c r="F419" i="2" s="1"/>
  <c r="D420" i="2"/>
  <c r="F420" i="2" s="1"/>
  <c r="D421" i="2"/>
  <c r="F421" i="2" s="1"/>
  <c r="D422" i="2"/>
  <c r="F422" i="2" s="1"/>
  <c r="D423" i="2"/>
  <c r="F423" i="2" s="1"/>
  <c r="D424" i="2"/>
  <c r="F424" i="2" s="1"/>
  <c r="D425" i="2"/>
  <c r="F425" i="2" s="1"/>
  <c r="D426" i="2"/>
  <c r="F426" i="2" s="1"/>
  <c r="D427" i="2"/>
  <c r="F427" i="2" s="1"/>
  <c r="D428" i="2"/>
  <c r="F428" i="2" s="1"/>
  <c r="D429" i="2"/>
  <c r="F429" i="2" s="1"/>
  <c r="D430" i="2"/>
  <c r="F430" i="2" s="1"/>
  <c r="D431" i="2"/>
  <c r="F431" i="2" s="1"/>
  <c r="D432" i="2"/>
  <c r="F432" i="2" s="1"/>
  <c r="D433" i="2"/>
  <c r="F433" i="2" s="1"/>
  <c r="D434" i="2"/>
  <c r="F434" i="2" s="1"/>
  <c r="D435" i="2"/>
  <c r="F435" i="2" s="1"/>
  <c r="D436" i="2"/>
  <c r="G436" i="2" s="1"/>
  <c r="D437" i="2"/>
  <c r="F437" i="2" s="1"/>
  <c r="D438" i="2"/>
  <c r="F438" i="2" s="1"/>
  <c r="D439" i="2"/>
  <c r="F439" i="2" s="1"/>
  <c r="D440" i="2"/>
  <c r="G440" i="2" s="1"/>
  <c r="D441" i="2"/>
  <c r="F441" i="2" s="1"/>
  <c r="D442" i="2"/>
  <c r="G442" i="2" s="1"/>
  <c r="D443" i="2"/>
  <c r="F443" i="2" s="1"/>
  <c r="D444" i="2"/>
  <c r="F444" i="2" s="1"/>
  <c r="D445" i="2"/>
  <c r="F445" i="2" s="1"/>
  <c r="D446" i="2"/>
  <c r="F446" i="2" s="1"/>
  <c r="D447" i="2"/>
  <c r="F447" i="2" s="1"/>
  <c r="D448" i="2"/>
  <c r="F448" i="2" s="1"/>
  <c r="D449" i="2"/>
  <c r="F449" i="2" s="1"/>
  <c r="D450" i="2"/>
  <c r="F450" i="2" s="1"/>
  <c r="D451" i="2"/>
  <c r="F451" i="2" s="1"/>
  <c r="D452" i="2"/>
  <c r="F452" i="2" s="1"/>
  <c r="D453" i="2"/>
  <c r="F453" i="2" s="1"/>
  <c r="D454" i="2"/>
  <c r="G454" i="2" s="1"/>
  <c r="D455" i="2"/>
  <c r="F455" i="2" s="1"/>
  <c r="D456" i="2"/>
  <c r="F456" i="2" s="1"/>
  <c r="D457" i="2"/>
  <c r="F457" i="2" s="1"/>
  <c r="D458" i="2"/>
  <c r="F458" i="2" s="1"/>
  <c r="D459" i="2"/>
  <c r="F459" i="2" s="1"/>
  <c r="D460" i="2"/>
  <c r="G460" i="2" s="1"/>
  <c r="D461" i="2"/>
  <c r="F461" i="2" s="1"/>
  <c r="D462" i="2"/>
  <c r="F462" i="2" s="1"/>
  <c r="D463" i="2"/>
  <c r="F463" i="2" s="1"/>
  <c r="D464" i="2"/>
  <c r="G464" i="2" s="1"/>
  <c r="D465" i="2"/>
  <c r="F465" i="2" s="1"/>
  <c r="D466" i="2"/>
  <c r="F466" i="2" s="1"/>
  <c r="D467" i="2"/>
  <c r="F467" i="2" s="1"/>
  <c r="D468" i="2"/>
  <c r="F468" i="2" s="1"/>
  <c r="D469" i="2"/>
  <c r="F469" i="2" s="1"/>
  <c r="D470" i="2"/>
  <c r="F470" i="2" s="1"/>
  <c r="D471" i="2"/>
  <c r="F471" i="2" s="1"/>
  <c r="D472" i="2"/>
  <c r="F472" i="2" s="1"/>
  <c r="D473" i="2"/>
  <c r="F473" i="2" s="1"/>
  <c r="D474" i="2"/>
  <c r="F474" i="2" s="1"/>
  <c r="D475" i="2"/>
  <c r="F475" i="2" s="1"/>
  <c r="D476" i="2"/>
  <c r="F476" i="2" s="1"/>
  <c r="D477" i="2"/>
  <c r="F477" i="2" s="1"/>
  <c r="D478" i="2"/>
  <c r="F478" i="2" s="1"/>
  <c r="D479" i="2"/>
  <c r="F479" i="2" s="1"/>
  <c r="D480" i="2"/>
  <c r="F480" i="2" s="1"/>
  <c r="D481" i="2"/>
  <c r="F481" i="2" s="1"/>
  <c r="D482" i="2"/>
  <c r="F482" i="2" s="1"/>
  <c r="D483" i="2"/>
  <c r="F483" i="2" s="1"/>
  <c r="D484" i="2"/>
  <c r="G484" i="2" s="1"/>
  <c r="D485" i="2"/>
  <c r="G485" i="2" s="1"/>
  <c r="D486" i="2"/>
  <c r="F486" i="2" s="1"/>
  <c r="D487" i="2"/>
  <c r="F487" i="2" s="1"/>
  <c r="D488" i="2"/>
  <c r="F488" i="2" s="1"/>
  <c r="D489" i="2"/>
  <c r="F489" i="2" s="1"/>
  <c r="D490" i="2"/>
  <c r="F490" i="2" s="1"/>
  <c r="D491" i="2"/>
  <c r="F491" i="2" s="1"/>
  <c r="D492" i="2"/>
  <c r="F492" i="2" s="1"/>
  <c r="D493" i="2"/>
  <c r="F493" i="2" s="1"/>
  <c r="D494" i="2"/>
  <c r="F494" i="2" s="1"/>
  <c r="D495" i="2"/>
  <c r="F495" i="2" s="1"/>
  <c r="D496" i="2"/>
  <c r="F496" i="2" s="1"/>
  <c r="D497" i="2"/>
  <c r="F497" i="2" s="1"/>
  <c r="D498" i="2"/>
  <c r="F498" i="2" s="1"/>
  <c r="D499" i="2"/>
  <c r="F499" i="2" s="1"/>
  <c r="D500" i="2"/>
  <c r="G500" i="2" s="1"/>
  <c r="D501" i="2"/>
  <c r="F501" i="2" s="1"/>
  <c r="D502" i="2"/>
  <c r="F502" i="2" s="1"/>
  <c r="D503" i="2"/>
  <c r="F503" i="2" s="1"/>
  <c r="D504" i="2"/>
  <c r="F504" i="2" s="1"/>
  <c r="D505" i="2"/>
  <c r="F505" i="2" s="1"/>
  <c r="D506" i="2"/>
  <c r="F506" i="2" s="1"/>
  <c r="D507" i="2"/>
  <c r="F507" i="2" s="1"/>
  <c r="D508" i="2"/>
  <c r="F508" i="2" s="1"/>
  <c r="D509" i="2"/>
  <c r="F509" i="2" s="1"/>
  <c r="D510" i="2"/>
  <c r="F510" i="2" s="1"/>
  <c r="D511" i="2"/>
  <c r="F511" i="2" s="1"/>
  <c r="D512" i="2"/>
  <c r="F512" i="2" s="1"/>
  <c r="D513" i="2"/>
  <c r="F513" i="2" s="1"/>
  <c r="D514" i="2"/>
  <c r="G514" i="2" s="1"/>
  <c r="D515" i="2"/>
  <c r="F515" i="2" s="1"/>
  <c r="D516" i="2"/>
  <c r="F516" i="2" s="1"/>
  <c r="D517" i="2"/>
  <c r="F517" i="2" s="1"/>
  <c r="D518" i="2"/>
  <c r="F518" i="2" s="1"/>
  <c r="D519" i="2"/>
  <c r="F519" i="2" s="1"/>
  <c r="D520" i="2"/>
  <c r="F520" i="2" s="1"/>
  <c r="D521" i="2"/>
  <c r="F521" i="2" s="1"/>
  <c r="D522" i="2"/>
  <c r="F522" i="2" s="1"/>
  <c r="D523" i="2"/>
  <c r="F523" i="2" s="1"/>
  <c r="D524" i="2"/>
  <c r="F524" i="2" s="1"/>
  <c r="D525" i="2"/>
  <c r="F525" i="2" s="1"/>
  <c r="D526" i="2"/>
  <c r="G526" i="2" s="1"/>
  <c r="D527" i="2"/>
  <c r="F527" i="2" s="1"/>
  <c r="D528" i="2"/>
  <c r="F528" i="2" s="1"/>
  <c r="D529" i="2"/>
  <c r="F529" i="2" s="1"/>
  <c r="D530" i="2"/>
  <c r="F530" i="2" s="1"/>
  <c r="D531" i="2"/>
  <c r="F531" i="2" s="1"/>
  <c r="D532" i="2"/>
  <c r="G532" i="2" s="1"/>
  <c r="D533" i="2"/>
  <c r="F533" i="2" s="1"/>
  <c r="D534" i="2"/>
  <c r="F534" i="2" s="1"/>
  <c r="D535" i="2"/>
  <c r="F535" i="2" s="1"/>
  <c r="D536" i="2"/>
  <c r="F536" i="2" s="1"/>
  <c r="D537" i="2"/>
  <c r="F537" i="2" s="1"/>
  <c r="D538" i="2"/>
  <c r="F538" i="2" s="1"/>
  <c r="D539" i="2"/>
  <c r="F539" i="2" s="1"/>
  <c r="D540" i="2"/>
  <c r="F540" i="2" s="1"/>
  <c r="D541" i="2"/>
  <c r="F541" i="2" s="1"/>
  <c r="D542" i="2"/>
  <c r="F542" i="2" s="1"/>
  <c r="D543" i="2"/>
  <c r="F543" i="2" s="1"/>
  <c r="D544" i="2"/>
  <c r="G544" i="2" s="1"/>
  <c r="D545" i="2"/>
  <c r="F545" i="2" s="1"/>
  <c r="D546" i="2"/>
  <c r="F546" i="2" s="1"/>
  <c r="D547" i="2"/>
  <c r="F547" i="2" s="1"/>
  <c r="C93" i="3"/>
  <c r="C105" i="3"/>
  <c r="C117" i="3"/>
  <c r="C106" i="3"/>
  <c r="C119" i="3"/>
  <c r="C94" i="3"/>
  <c r="C95" i="3"/>
  <c r="C96" i="3"/>
  <c r="C108" i="3"/>
  <c r="C120" i="3"/>
  <c r="C109" i="3"/>
  <c r="C121" i="3"/>
  <c r="C110" i="3"/>
  <c r="C122" i="3"/>
  <c r="C97" i="3"/>
  <c r="C98" i="3"/>
  <c r="C99" i="3"/>
  <c r="C111" i="3"/>
  <c r="C112" i="3"/>
  <c r="C113" i="3"/>
  <c r="C100" i="3"/>
  <c r="C101" i="3"/>
  <c r="C102" i="3"/>
  <c r="C114" i="3"/>
  <c r="C115" i="3"/>
  <c r="C103" i="3"/>
  <c r="C104" i="3"/>
  <c r="C116" i="3"/>
  <c r="C118" i="3"/>
  <c r="C107" i="3"/>
  <c r="F544" i="2" l="1"/>
  <c r="F464" i="2"/>
  <c r="F382" i="2"/>
  <c r="F310" i="2"/>
  <c r="F221" i="2"/>
  <c r="F128" i="2"/>
  <c r="F46" i="2"/>
  <c r="G541" i="2"/>
  <c r="G529" i="2"/>
  <c r="G517" i="2"/>
  <c r="G505" i="2"/>
  <c r="G493" i="2"/>
  <c r="G481" i="2"/>
  <c r="G469" i="2"/>
  <c r="G457" i="2"/>
  <c r="G445" i="2"/>
  <c r="G433" i="2"/>
  <c r="G421" i="2"/>
  <c r="G409" i="2"/>
  <c r="G397" i="2"/>
  <c r="G385" i="2"/>
  <c r="G373" i="2"/>
  <c r="G361" i="2"/>
  <c r="G349" i="2"/>
  <c r="G337" i="2"/>
  <c r="G325" i="2"/>
  <c r="G313" i="2"/>
  <c r="G301" i="2"/>
  <c r="G289" i="2"/>
  <c r="G277" i="2"/>
  <c r="G265" i="2"/>
  <c r="G253" i="2"/>
  <c r="G241" i="2"/>
  <c r="G229" i="2"/>
  <c r="G217" i="2"/>
  <c r="G205" i="2"/>
  <c r="G193" i="2"/>
  <c r="G181" i="2"/>
  <c r="G169" i="2"/>
  <c r="G157" i="2"/>
  <c r="G145" i="2"/>
  <c r="G133" i="2"/>
  <c r="G121" i="2"/>
  <c r="G109" i="2"/>
  <c r="G97" i="2"/>
  <c r="G85" i="2"/>
  <c r="G73" i="2"/>
  <c r="G61" i="2"/>
  <c r="G49" i="2"/>
  <c r="G37" i="2"/>
  <c r="G25" i="2"/>
  <c r="G13" i="2"/>
  <c r="F532" i="2"/>
  <c r="F460" i="2"/>
  <c r="F370" i="2"/>
  <c r="F298" i="2"/>
  <c r="F202" i="2"/>
  <c r="F118" i="2"/>
  <c r="F44" i="2"/>
  <c r="G540" i="2"/>
  <c r="G528" i="2"/>
  <c r="G516" i="2"/>
  <c r="G504" i="2"/>
  <c r="G492" i="2"/>
  <c r="G480" i="2"/>
  <c r="G468" i="2"/>
  <c r="G456" i="2"/>
  <c r="G444" i="2"/>
  <c r="G432" i="2"/>
  <c r="G420" i="2"/>
  <c r="G408" i="2"/>
  <c r="G396" i="2"/>
  <c r="G384" i="2"/>
  <c r="G372" i="2"/>
  <c r="G360" i="2"/>
  <c r="G348" i="2"/>
  <c r="G336" i="2"/>
  <c r="G324" i="2"/>
  <c r="G312" i="2"/>
  <c r="G300" i="2"/>
  <c r="G288" i="2"/>
  <c r="G276" i="2"/>
  <c r="G264" i="2"/>
  <c r="G252" i="2"/>
  <c r="G240" i="2"/>
  <c r="G228" i="2"/>
  <c r="G216" i="2"/>
  <c r="G204" i="2"/>
  <c r="G192" i="2"/>
  <c r="G180" i="2"/>
  <c r="G168" i="2"/>
  <c r="G156" i="2"/>
  <c r="G144" i="2"/>
  <c r="G132" i="2"/>
  <c r="G120" i="2"/>
  <c r="G108" i="2"/>
  <c r="G96" i="2"/>
  <c r="G84" i="2"/>
  <c r="G72" i="2"/>
  <c r="G60" i="2"/>
  <c r="G48" i="2"/>
  <c r="G36" i="2"/>
  <c r="G24" i="2"/>
  <c r="G12" i="2"/>
  <c r="F526" i="2"/>
  <c r="F454" i="2"/>
  <c r="F356" i="2"/>
  <c r="F296" i="2"/>
  <c r="F200" i="2"/>
  <c r="F116" i="2"/>
  <c r="F41" i="2"/>
  <c r="G539" i="2"/>
  <c r="G527" i="2"/>
  <c r="G515" i="2"/>
  <c r="G503" i="2"/>
  <c r="G491" i="2"/>
  <c r="G479" i="2"/>
  <c r="G467" i="2"/>
  <c r="G455" i="2"/>
  <c r="G443" i="2"/>
  <c r="G431" i="2"/>
  <c r="G419" i="2"/>
  <c r="G407" i="2"/>
  <c r="G395" i="2"/>
  <c r="G383" i="2"/>
  <c r="G371" i="2"/>
  <c r="G359" i="2"/>
  <c r="G347" i="2"/>
  <c r="G335" i="2"/>
  <c r="G323" i="2"/>
  <c r="G311" i="2"/>
  <c r="G299" i="2"/>
  <c r="G287" i="2"/>
  <c r="G275" i="2"/>
  <c r="G263" i="2"/>
  <c r="G251" i="2"/>
  <c r="G239" i="2"/>
  <c r="G227" i="2"/>
  <c r="G215" i="2"/>
  <c r="G203" i="2"/>
  <c r="G191" i="2"/>
  <c r="G179" i="2"/>
  <c r="G167" i="2"/>
  <c r="G155" i="2"/>
  <c r="G143" i="2"/>
  <c r="G131" i="2"/>
  <c r="G119" i="2"/>
  <c r="G107" i="2"/>
  <c r="G95" i="2"/>
  <c r="G83" i="2"/>
  <c r="G71" i="2"/>
  <c r="G59" i="2"/>
  <c r="G47" i="2"/>
  <c r="G35" i="2"/>
  <c r="G23" i="2"/>
  <c r="G11" i="2"/>
  <c r="F514" i="2"/>
  <c r="F442" i="2"/>
  <c r="F346" i="2"/>
  <c r="F292" i="2"/>
  <c r="F190" i="2"/>
  <c r="F113" i="2"/>
  <c r="F34" i="2"/>
  <c r="G538" i="2"/>
  <c r="G502" i="2"/>
  <c r="G490" i="2"/>
  <c r="G478" i="2"/>
  <c r="G466" i="2"/>
  <c r="G430" i="2"/>
  <c r="G418" i="2"/>
  <c r="G406" i="2"/>
  <c r="G394" i="2"/>
  <c r="G358" i="2"/>
  <c r="G334" i="2"/>
  <c r="G322" i="2"/>
  <c r="G286" i="2"/>
  <c r="G274" i="2"/>
  <c r="G262" i="2"/>
  <c r="G250" i="2"/>
  <c r="G238" i="2"/>
  <c r="G226" i="2"/>
  <c r="G214" i="2"/>
  <c r="G178" i="2"/>
  <c r="G166" i="2"/>
  <c r="G154" i="2"/>
  <c r="G142" i="2"/>
  <c r="G130" i="2"/>
  <c r="G106" i="2"/>
  <c r="G82" i="2"/>
  <c r="G70" i="2"/>
  <c r="G58" i="2"/>
  <c r="G10" i="2"/>
  <c r="F500" i="2"/>
  <c r="F440" i="2"/>
  <c r="F344" i="2"/>
  <c r="F284" i="2"/>
  <c r="G537" i="2"/>
  <c r="G525" i="2"/>
  <c r="G513" i="2"/>
  <c r="G501" i="2"/>
  <c r="G489" i="2"/>
  <c r="G477" i="2"/>
  <c r="G465" i="2"/>
  <c r="G453" i="2"/>
  <c r="G441" i="2"/>
  <c r="G429" i="2"/>
  <c r="G417" i="2"/>
  <c r="G405" i="2"/>
  <c r="G393" i="2"/>
  <c r="G381" i="2"/>
  <c r="G369" i="2"/>
  <c r="G357" i="2"/>
  <c r="G345" i="2"/>
  <c r="G333" i="2"/>
  <c r="G321" i="2"/>
  <c r="G309" i="2"/>
  <c r="G297" i="2"/>
  <c r="G285" i="2"/>
  <c r="F436" i="2"/>
  <c r="F341" i="2"/>
  <c r="F272" i="2"/>
  <c r="F185" i="2"/>
  <c r="F92" i="2"/>
  <c r="G536" i="2"/>
  <c r="G524" i="2"/>
  <c r="G512" i="2"/>
  <c r="G488" i="2"/>
  <c r="G476" i="2"/>
  <c r="G452" i="2"/>
  <c r="G428" i="2"/>
  <c r="G416" i="2"/>
  <c r="G404" i="2"/>
  <c r="G392" i="2"/>
  <c r="G380" i="2"/>
  <c r="G368" i="2"/>
  <c r="G332" i="2"/>
  <c r="G320" i="2"/>
  <c r="G308" i="2"/>
  <c r="G260" i="2"/>
  <c r="G248" i="2"/>
  <c r="G236" i="2"/>
  <c r="G224" i="2"/>
  <c r="G212" i="2"/>
  <c r="G176" i="2"/>
  <c r="G164" i="2"/>
  <c r="G152" i="2"/>
  <c r="G140" i="2"/>
  <c r="G104" i="2"/>
  <c r="G80" i="2"/>
  <c r="G68" i="2"/>
  <c r="G56" i="2"/>
  <c r="G32" i="2"/>
  <c r="G8" i="2"/>
  <c r="F340" i="2"/>
  <c r="F268" i="2"/>
  <c r="G547" i="2"/>
  <c r="G535" i="2"/>
  <c r="G523" i="2"/>
  <c r="G511" i="2"/>
  <c r="G499" i="2"/>
  <c r="G487" i="2"/>
  <c r="G475" i="2"/>
  <c r="G463" i="2"/>
  <c r="G451" i="2"/>
  <c r="G439" i="2"/>
  <c r="G427" i="2"/>
  <c r="G415" i="2"/>
  <c r="G403" i="2"/>
  <c r="G391" i="2"/>
  <c r="G379" i="2"/>
  <c r="G367" i="2"/>
  <c r="G355" i="2"/>
  <c r="G343" i="2"/>
  <c r="G331" i="2"/>
  <c r="G319" i="2"/>
  <c r="G307" i="2"/>
  <c r="G295" i="2"/>
  <c r="G283" i="2"/>
  <c r="G271" i="2"/>
  <c r="G259" i="2"/>
  <c r="G247" i="2"/>
  <c r="G235" i="2"/>
  <c r="G223" i="2"/>
  <c r="G211" i="2"/>
  <c r="G199" i="2"/>
  <c r="G187" i="2"/>
  <c r="G175" i="2"/>
  <c r="G163" i="2"/>
  <c r="G151" i="2"/>
  <c r="G139" i="2"/>
  <c r="G127" i="2"/>
  <c r="G115" i="2"/>
  <c r="G103" i="2"/>
  <c r="G91" i="2"/>
  <c r="G79" i="2"/>
  <c r="G67" i="2"/>
  <c r="G55" i="2"/>
  <c r="G43" i="2"/>
  <c r="G31" i="2"/>
  <c r="G19" i="2"/>
  <c r="G7" i="2"/>
  <c r="F485" i="2"/>
  <c r="F329" i="2"/>
  <c r="F257" i="2"/>
  <c r="G546" i="2"/>
  <c r="G534" i="2"/>
  <c r="G522" i="2"/>
  <c r="G510" i="2"/>
  <c r="G498" i="2"/>
  <c r="G486" i="2"/>
  <c r="G474" i="2"/>
  <c r="G462" i="2"/>
  <c r="G450" i="2"/>
  <c r="G438" i="2"/>
  <c r="G426" i="2"/>
  <c r="G414" i="2"/>
  <c r="G402" i="2"/>
  <c r="G390" i="2"/>
  <c r="G378" i="2"/>
  <c r="G366" i="2"/>
  <c r="G354" i="2"/>
  <c r="G342" i="2"/>
  <c r="G330" i="2"/>
  <c r="G318" i="2"/>
  <c r="G306" i="2"/>
  <c r="G294" i="2"/>
  <c r="G282" i="2"/>
  <c r="G270" i="2"/>
  <c r="G258" i="2"/>
  <c r="G246" i="2"/>
  <c r="G234" i="2"/>
  <c r="G222" i="2"/>
  <c r="G210" i="2"/>
  <c r="G198" i="2"/>
  <c r="G186" i="2"/>
  <c r="G174" i="2"/>
  <c r="G162" i="2"/>
  <c r="G150" i="2"/>
  <c r="G138" i="2"/>
  <c r="G126" i="2"/>
  <c r="G114" i="2"/>
  <c r="G102" i="2"/>
  <c r="G90" i="2"/>
  <c r="G78" i="2"/>
  <c r="G66" i="2"/>
  <c r="G54" i="2"/>
  <c r="G42" i="2"/>
  <c r="G30" i="2"/>
  <c r="G18" i="2"/>
  <c r="G6" i="2"/>
  <c r="F484" i="2"/>
  <c r="F412" i="2"/>
  <c r="F328" i="2"/>
  <c r="F77" i="2"/>
  <c r="G545" i="2"/>
  <c r="G533" i="2"/>
  <c r="G521" i="2"/>
  <c r="G509" i="2"/>
  <c r="G497" i="2"/>
  <c r="G473" i="2"/>
  <c r="G461" i="2"/>
  <c r="G449" i="2"/>
  <c r="G437" i="2"/>
  <c r="G425" i="2"/>
  <c r="G413" i="2"/>
  <c r="G401" i="2"/>
  <c r="G389" i="2"/>
  <c r="G377" i="2"/>
  <c r="G365" i="2"/>
  <c r="G353" i="2"/>
  <c r="G317" i="2"/>
  <c r="G305" i="2"/>
  <c r="G293" i="2"/>
  <c r="G281" i="2"/>
  <c r="G269" i="2"/>
  <c r="G245" i="2"/>
  <c r="G233" i="2"/>
  <c r="G209" i="2"/>
  <c r="G197" i="2"/>
  <c r="G173" i="2"/>
  <c r="G161" i="2"/>
  <c r="G149" i="2"/>
  <c r="G137" i="2"/>
  <c r="G125" i="2"/>
  <c r="G101" i="2"/>
  <c r="G89" i="2"/>
  <c r="G65" i="2"/>
  <c r="G53" i="2"/>
  <c r="G29" i="2"/>
  <c r="G17" i="2"/>
  <c r="G5" i="2"/>
  <c r="G520" i="2"/>
  <c r="G508" i="2"/>
  <c r="G496" i="2"/>
  <c r="G472" i="2"/>
  <c r="G448" i="2"/>
  <c r="G424" i="2"/>
  <c r="G400" i="2"/>
  <c r="G388" i="2"/>
  <c r="G376" i="2"/>
  <c r="G364" i="2"/>
  <c r="G352" i="2"/>
  <c r="G316" i="2"/>
  <c r="G304" i="2"/>
  <c r="G280" i="2"/>
  <c r="G256" i="2"/>
  <c r="G244" i="2"/>
  <c r="G232" i="2"/>
  <c r="G220" i="2"/>
  <c r="G208" i="2"/>
  <c r="G196" i="2"/>
  <c r="G184" i="2"/>
  <c r="G172" i="2"/>
  <c r="G160" i="2"/>
  <c r="G148" i="2"/>
  <c r="G136" i="2"/>
  <c r="G124" i="2"/>
  <c r="G112" i="2"/>
  <c r="G100" i="2"/>
  <c r="G88" i="2"/>
  <c r="G76" i="2"/>
  <c r="G64" i="2"/>
  <c r="G52" i="2"/>
  <c r="G40" i="2"/>
  <c r="G28" i="2"/>
  <c r="G16" i="2"/>
  <c r="G4" i="2"/>
  <c r="G543" i="2"/>
  <c r="G531" i="2"/>
  <c r="G519" i="2"/>
  <c r="G507" i="2"/>
  <c r="G495" i="2"/>
  <c r="G483" i="2"/>
  <c r="G471" i="2"/>
  <c r="G459" i="2"/>
  <c r="G447" i="2"/>
  <c r="G435" i="2"/>
  <c r="G423" i="2"/>
  <c r="G411" i="2"/>
  <c r="G399" i="2"/>
  <c r="G387" i="2"/>
  <c r="G375" i="2"/>
  <c r="G363" i="2"/>
  <c r="G351" i="2"/>
  <c r="G339" i="2"/>
  <c r="G327" i="2"/>
  <c r="G315" i="2"/>
  <c r="G303" i="2"/>
  <c r="G291" i="2"/>
  <c r="G279" i="2"/>
  <c r="G267" i="2"/>
  <c r="G255" i="2"/>
  <c r="G243" i="2"/>
  <c r="G231" i="2"/>
  <c r="G219" i="2"/>
  <c r="G207" i="2"/>
  <c r="G195" i="2"/>
  <c r="G183" i="2"/>
  <c r="G171" i="2"/>
  <c r="G159" i="2"/>
  <c r="G147" i="2"/>
  <c r="G135" i="2"/>
  <c r="G123" i="2"/>
  <c r="G111" i="2"/>
  <c r="G99" i="2"/>
  <c r="G87" i="2"/>
  <c r="G75" i="2"/>
  <c r="G63" i="2"/>
  <c r="G51" i="2"/>
  <c r="G39" i="2"/>
  <c r="G27" i="2"/>
  <c r="G15" i="2"/>
  <c r="G3" i="2"/>
  <c r="G542" i="2"/>
  <c r="G530" i="2"/>
  <c r="G518" i="2"/>
  <c r="G506" i="2"/>
  <c r="G494" i="2"/>
  <c r="G482" i="2"/>
  <c r="G470" i="2"/>
  <c r="G458" i="2"/>
  <c r="G446" i="2"/>
  <c r="G434" i="2"/>
  <c r="G422" i="2"/>
  <c r="G410" i="2"/>
  <c r="G398" i="2"/>
  <c r="G386" i="2"/>
  <c r="G374" i="2"/>
  <c r="G362" i="2"/>
  <c r="G350" i="2"/>
  <c r="G338" i="2"/>
  <c r="G326" i="2"/>
  <c r="G314" i="2"/>
  <c r="G302" i="2"/>
  <c r="G290" i="2"/>
  <c r="G278" i="2"/>
  <c r="G266" i="2"/>
  <c r="G254" i="2"/>
  <c r="G242" i="2"/>
  <c r="G230" i="2"/>
  <c r="G218" i="2"/>
  <c r="G206" i="2"/>
  <c r="G194" i="2"/>
  <c r="G182" i="2"/>
  <c r="G170" i="2"/>
  <c r="G158" i="2"/>
  <c r="G146" i="2"/>
  <c r="G134" i="2"/>
  <c r="G122" i="2"/>
  <c r="G110" i="2"/>
  <c r="G98" i="2"/>
  <c r="G86" i="2"/>
  <c r="G74" i="2"/>
  <c r="G62" i="2"/>
  <c r="G50" i="2"/>
  <c r="G38" i="2"/>
  <c r="G26" i="2"/>
  <c r="G14" i="2"/>
  <c r="G2" i="2"/>
  <c r="E107" i="3"/>
  <c r="D114" i="3"/>
  <c r="D111" i="3"/>
  <c r="E121" i="3"/>
  <c r="E94" i="3"/>
  <c r="E101" i="3"/>
  <c r="D101" i="3"/>
  <c r="D100" i="3"/>
  <c r="E93" i="3"/>
  <c r="D110" i="3"/>
  <c r="D107" i="3"/>
  <c r="E114" i="3"/>
  <c r="E111" i="3"/>
  <c r="D121" i="3"/>
  <c r="D94" i="3"/>
  <c r="E98" i="3"/>
  <c r="E106" i="3"/>
  <c r="D120" i="3"/>
  <c r="D106" i="3"/>
  <c r="E97" i="3"/>
  <c r="D95" i="3"/>
  <c r="D112" i="3"/>
  <c r="D118" i="3"/>
  <c r="D102" i="3"/>
  <c r="D99" i="3"/>
  <c r="E109" i="3"/>
  <c r="D119" i="3"/>
  <c r="E120" i="3"/>
  <c r="D98" i="3"/>
  <c r="E108" i="3"/>
  <c r="E117" i="3"/>
  <c r="E110" i="3"/>
  <c r="D93" i="3"/>
  <c r="E118" i="3"/>
  <c r="E102" i="3"/>
  <c r="E99" i="3"/>
  <c r="D109" i="3"/>
  <c r="E119" i="3"/>
  <c r="D116" i="3"/>
  <c r="E116" i="3"/>
  <c r="D104" i="3"/>
  <c r="D115" i="3"/>
  <c r="E115" i="3"/>
  <c r="E104" i="3"/>
  <c r="E100" i="3"/>
  <c r="D97" i="3"/>
  <c r="D108" i="3"/>
  <c r="D117" i="3"/>
  <c r="D103" i="3"/>
  <c r="D113" i="3"/>
  <c r="E122" i="3"/>
  <c r="E96" i="3"/>
  <c r="E105" i="3"/>
  <c r="E103" i="3"/>
  <c r="E113" i="3"/>
  <c r="D122" i="3"/>
  <c r="D96" i="3"/>
  <c r="D105" i="3"/>
  <c r="E112" i="3"/>
  <c r="E9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8A30F3-8EC3-43E1-A0DE-9E46DE39ACC6}" keepAlive="1" name="ModelConnection_ExternalData_1" description="Data Model" type="5" refreshedVersion="8" minRefreshableVersion="5" saveData="1">
    <dbPr connection="Data Model Connection" command="sales_data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ADEB7099-C80E-47E6-9804-E1FF1B37E2A5}" name="Query - inventory" description="Connection to the 'inventory' query in the workbook." type="100" refreshedVersion="8" minRefreshableVersion="5">
    <extLst>
      <ext xmlns:x15="http://schemas.microsoft.com/office/spreadsheetml/2010/11/main" uri="{DE250136-89BD-433C-8126-D09CA5730AF9}">
        <x15:connection id="3339aa03-5219-4512-be94-d2e4d0c27c63"/>
      </ext>
    </extLst>
  </connection>
  <connection id="3" xr16:uid="{01177443-DE67-4668-97CA-EA8F9C6DAC4C}" name="Query - product_info" description="Connection to the 'product_info' query in the workbook." type="100" refreshedVersion="8" minRefreshableVersion="5">
    <extLst>
      <ext xmlns:x15="http://schemas.microsoft.com/office/spreadsheetml/2010/11/main" uri="{DE250136-89BD-433C-8126-D09CA5730AF9}">
        <x15:connection id="ba34c6d3-7536-45ab-86fc-b6c7ae80963c"/>
      </ext>
    </extLst>
  </connection>
  <connection id="4" xr16:uid="{295A39CB-CB62-4B70-B430-49EFF50A45F3}" name="Query - sales_data" description="Connection to the 'sales_data' query in the workbook." type="100" refreshedVersion="8" minRefreshableVersion="5">
    <extLst>
      <ext xmlns:x15="http://schemas.microsoft.com/office/spreadsheetml/2010/11/main" uri="{DE250136-89BD-433C-8126-D09CA5730AF9}">
        <x15:connection id="4c99cf33-f2e3-42eb-90bd-9e3138325529"/>
      </ext>
    </extLst>
  </connection>
  <connection id="5" xr16:uid="{73B54F9C-0B80-4A82-B539-5BC533EDFA4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<sst xmlns="http://schemas.openxmlformats.org/spreadsheetml/2006/main" count="565" uniqueCount="22">
  <si>
    <t>date</t>
  </si>
  <si>
    <t>product_id</t>
  </si>
  <si>
    <t>units_sold</t>
  </si>
  <si>
    <t>A001</t>
  </si>
  <si>
    <t>A002</t>
  </si>
  <si>
    <t>A003</t>
  </si>
  <si>
    <t>Row Labels</t>
  </si>
  <si>
    <t>Grand Total</t>
  </si>
  <si>
    <t>Jan</t>
  </si>
  <si>
    <t>Feb</t>
  </si>
  <si>
    <t>Mar</t>
  </si>
  <si>
    <t>Average of units_sold</t>
  </si>
  <si>
    <r>
      <t>Average Daily Demand (ADD)</t>
    </r>
    <r>
      <rPr>
        <sz val="11"/>
        <color theme="1"/>
        <rFont val="Aptos Narrow"/>
        <family val="2"/>
        <scheme val="minor"/>
      </rPr>
      <t>.</t>
    </r>
  </si>
  <si>
    <t>Standard Deviation</t>
  </si>
  <si>
    <t>Economic Order Quantity (EOQ)</t>
  </si>
  <si>
    <t>Reorder Point (ROP)</t>
  </si>
  <si>
    <t>Safety Stock (SS)</t>
  </si>
  <si>
    <t>Timeline</t>
  </si>
  <si>
    <t>Values</t>
  </si>
  <si>
    <t>Forecast</t>
  </si>
  <si>
    <t>Lower Confidence Bound</t>
  </si>
  <si>
    <t>Upper Confidence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</si>
</sst>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10">
    <dxf>
      <numFmt numFmtId="2" formatCode="0.00"/>
    </dxf>
    <dxf>
      <numFmt numFmtId="2" formatCode="0.00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Sheet2!$B$2:$B$122</c:f>
              <c:numCache>
                <c:formatCode>General</c:formatCode>
                <c:ptCount val="121"/>
                <c:pt idx="0">
                  <c:v>15.666666666666666</c:v>
                </c:pt>
                <c:pt idx="1">
                  <c:v>16.666666666666668</c:v>
                </c:pt>
                <c:pt idx="2">
                  <c:v>12.666666666666666</c:v>
                </c:pt>
                <c:pt idx="3">
                  <c:v>16.666666666666668</c:v>
                </c:pt>
                <c:pt idx="4">
                  <c:v>13</c:v>
                </c:pt>
                <c:pt idx="5">
                  <c:v>11.333333333333334</c:v>
                </c:pt>
                <c:pt idx="6">
                  <c:v>14</c:v>
                </c:pt>
                <c:pt idx="7">
                  <c:v>15</c:v>
                </c:pt>
                <c:pt idx="8">
                  <c:v>12.666666666666666</c:v>
                </c:pt>
                <c:pt idx="9">
                  <c:v>13.333333333333334</c:v>
                </c:pt>
                <c:pt idx="10">
                  <c:v>15</c:v>
                </c:pt>
                <c:pt idx="11">
                  <c:v>14</c:v>
                </c:pt>
                <c:pt idx="12">
                  <c:v>16.666666666666668</c:v>
                </c:pt>
                <c:pt idx="13">
                  <c:v>12.666666666666666</c:v>
                </c:pt>
                <c:pt idx="14">
                  <c:v>17</c:v>
                </c:pt>
                <c:pt idx="15">
                  <c:v>14.666666666666666</c:v>
                </c:pt>
                <c:pt idx="16">
                  <c:v>11</c:v>
                </c:pt>
                <c:pt idx="17">
                  <c:v>12.333333333333334</c:v>
                </c:pt>
                <c:pt idx="18">
                  <c:v>15</c:v>
                </c:pt>
                <c:pt idx="19">
                  <c:v>16</c:v>
                </c:pt>
                <c:pt idx="20">
                  <c:v>14.666666666666666</c:v>
                </c:pt>
                <c:pt idx="21">
                  <c:v>15.333333333333334</c:v>
                </c:pt>
                <c:pt idx="22">
                  <c:v>12.666666666666666</c:v>
                </c:pt>
                <c:pt idx="23">
                  <c:v>14</c:v>
                </c:pt>
                <c:pt idx="24">
                  <c:v>15.333333333333334</c:v>
                </c:pt>
                <c:pt idx="25">
                  <c:v>12.333333333333334</c:v>
                </c:pt>
                <c:pt idx="26">
                  <c:v>15.333333333333334</c:v>
                </c:pt>
                <c:pt idx="27">
                  <c:v>14.666666666666666</c:v>
                </c:pt>
                <c:pt idx="28">
                  <c:v>17.333333333333332</c:v>
                </c:pt>
                <c:pt idx="29">
                  <c:v>19.333333333333332</c:v>
                </c:pt>
                <c:pt idx="30">
                  <c:v>12.333333333333334</c:v>
                </c:pt>
                <c:pt idx="31">
                  <c:v>14</c:v>
                </c:pt>
                <c:pt idx="32">
                  <c:v>17.333333333333332</c:v>
                </c:pt>
                <c:pt idx="33">
                  <c:v>12</c:v>
                </c:pt>
                <c:pt idx="34">
                  <c:v>15</c:v>
                </c:pt>
                <c:pt idx="35">
                  <c:v>17</c:v>
                </c:pt>
                <c:pt idx="36">
                  <c:v>12.666666666666666</c:v>
                </c:pt>
                <c:pt idx="37">
                  <c:v>12.333333333333334</c:v>
                </c:pt>
                <c:pt idx="38">
                  <c:v>16</c:v>
                </c:pt>
                <c:pt idx="39">
                  <c:v>14.333333333333334</c:v>
                </c:pt>
                <c:pt idx="40">
                  <c:v>12.333333333333334</c:v>
                </c:pt>
                <c:pt idx="41">
                  <c:v>11.666666666666666</c:v>
                </c:pt>
                <c:pt idx="42">
                  <c:v>12.333333333333334</c:v>
                </c:pt>
                <c:pt idx="43">
                  <c:v>14</c:v>
                </c:pt>
                <c:pt idx="44">
                  <c:v>14.333333333333334</c:v>
                </c:pt>
                <c:pt idx="45">
                  <c:v>18.333333333333332</c:v>
                </c:pt>
                <c:pt idx="46">
                  <c:v>14.666666666666666</c:v>
                </c:pt>
                <c:pt idx="47">
                  <c:v>15.333333333333334</c:v>
                </c:pt>
                <c:pt idx="48">
                  <c:v>12.333333333333334</c:v>
                </c:pt>
                <c:pt idx="49">
                  <c:v>11</c:v>
                </c:pt>
                <c:pt idx="50">
                  <c:v>17</c:v>
                </c:pt>
                <c:pt idx="51">
                  <c:v>17</c:v>
                </c:pt>
                <c:pt idx="52">
                  <c:v>16.333333333333332</c:v>
                </c:pt>
                <c:pt idx="53">
                  <c:v>12</c:v>
                </c:pt>
                <c:pt idx="54">
                  <c:v>15.333333333333334</c:v>
                </c:pt>
                <c:pt idx="55">
                  <c:v>15.666666666666666</c:v>
                </c:pt>
                <c:pt idx="56">
                  <c:v>14</c:v>
                </c:pt>
                <c:pt idx="57">
                  <c:v>13.666666666666666</c:v>
                </c:pt>
                <c:pt idx="58">
                  <c:v>14.333333333333334</c:v>
                </c:pt>
                <c:pt idx="59">
                  <c:v>14.333333333333334</c:v>
                </c:pt>
                <c:pt idx="60">
                  <c:v>14</c:v>
                </c:pt>
                <c:pt idx="61">
                  <c:v>11</c:v>
                </c:pt>
                <c:pt idx="62">
                  <c:v>15</c:v>
                </c:pt>
                <c:pt idx="63">
                  <c:v>18</c:v>
                </c:pt>
                <c:pt idx="64">
                  <c:v>16</c:v>
                </c:pt>
                <c:pt idx="65">
                  <c:v>15.333333333333334</c:v>
                </c:pt>
                <c:pt idx="66">
                  <c:v>12.333333333333334</c:v>
                </c:pt>
                <c:pt idx="67">
                  <c:v>15.666666666666666</c:v>
                </c:pt>
                <c:pt idx="68">
                  <c:v>16.666666666666668</c:v>
                </c:pt>
                <c:pt idx="69">
                  <c:v>20</c:v>
                </c:pt>
                <c:pt idx="70">
                  <c:v>13</c:v>
                </c:pt>
                <c:pt idx="71">
                  <c:v>18</c:v>
                </c:pt>
                <c:pt idx="72">
                  <c:v>15.333333333333334</c:v>
                </c:pt>
                <c:pt idx="73">
                  <c:v>15.333333333333334</c:v>
                </c:pt>
                <c:pt idx="74">
                  <c:v>15.333333333333334</c:v>
                </c:pt>
                <c:pt idx="75">
                  <c:v>17.666666666666668</c:v>
                </c:pt>
                <c:pt idx="76">
                  <c:v>14.333333333333334</c:v>
                </c:pt>
                <c:pt idx="77">
                  <c:v>16.666666666666668</c:v>
                </c:pt>
                <c:pt idx="78">
                  <c:v>18</c:v>
                </c:pt>
                <c:pt idx="79">
                  <c:v>13</c:v>
                </c:pt>
                <c:pt idx="80">
                  <c:v>13</c:v>
                </c:pt>
                <c:pt idx="81">
                  <c:v>13.333333333333334</c:v>
                </c:pt>
                <c:pt idx="82">
                  <c:v>15</c:v>
                </c:pt>
                <c:pt idx="83">
                  <c:v>22.666666666666668</c:v>
                </c:pt>
                <c:pt idx="84">
                  <c:v>14.666666666666666</c:v>
                </c:pt>
                <c:pt idx="85">
                  <c:v>14.666666666666666</c:v>
                </c:pt>
                <c:pt idx="86">
                  <c:v>15</c:v>
                </c:pt>
                <c:pt idx="87">
                  <c:v>14</c:v>
                </c:pt>
                <c:pt idx="88">
                  <c:v>18.333333333333332</c:v>
                </c:pt>
                <c:pt idx="89">
                  <c:v>17</c:v>
                </c:pt>
                <c:pt idx="9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6-4EC0-B605-8494CA0E7555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Sheet2!$A$2:$A$122</c:f>
              <c:numCache>
                <c:formatCode>m/d/yyyy</c:formatCode>
                <c:ptCount val="121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</c:numCache>
            </c:numRef>
          </c:cat>
          <c:val>
            <c:numRef>
              <c:f>Sheet2!$C$2:$C$122</c:f>
              <c:numCache>
                <c:formatCode>General</c:formatCode>
                <c:ptCount val="121"/>
                <c:pt idx="90">
                  <c:v>12</c:v>
                </c:pt>
                <c:pt idx="91">
                  <c:v>15.558778241644834</c:v>
                </c:pt>
                <c:pt idx="92">
                  <c:v>15.569124615331743</c:v>
                </c:pt>
                <c:pt idx="93">
                  <c:v>15.579470989018658</c:v>
                </c:pt>
                <c:pt idx="94">
                  <c:v>15.589817362705567</c:v>
                </c:pt>
                <c:pt idx="95">
                  <c:v>15.600163736392481</c:v>
                </c:pt>
                <c:pt idx="96">
                  <c:v>15.610510110079391</c:v>
                </c:pt>
                <c:pt idx="97">
                  <c:v>15.620856483766305</c:v>
                </c:pt>
                <c:pt idx="98">
                  <c:v>15.631202857453212</c:v>
                </c:pt>
                <c:pt idx="99">
                  <c:v>15.641549231140129</c:v>
                </c:pt>
                <c:pt idx="100">
                  <c:v>15.651895604827036</c:v>
                </c:pt>
                <c:pt idx="101">
                  <c:v>15.662241978513952</c:v>
                </c:pt>
                <c:pt idx="102">
                  <c:v>15.67258835220086</c:v>
                </c:pt>
                <c:pt idx="103">
                  <c:v>15.682934725887774</c:v>
                </c:pt>
                <c:pt idx="104">
                  <c:v>15.693281099574683</c:v>
                </c:pt>
                <c:pt idx="105">
                  <c:v>15.703627473261598</c:v>
                </c:pt>
                <c:pt idx="106">
                  <c:v>15.713973846948507</c:v>
                </c:pt>
                <c:pt idx="107">
                  <c:v>15.724320220635422</c:v>
                </c:pt>
                <c:pt idx="108">
                  <c:v>15.734666594322331</c:v>
                </c:pt>
                <c:pt idx="109">
                  <c:v>15.745012968009245</c:v>
                </c:pt>
                <c:pt idx="110">
                  <c:v>15.755359341696153</c:v>
                </c:pt>
                <c:pt idx="111">
                  <c:v>15.765705715383069</c:v>
                </c:pt>
                <c:pt idx="112">
                  <c:v>15.776052089069976</c:v>
                </c:pt>
                <c:pt idx="113">
                  <c:v>15.786398462756893</c:v>
                </c:pt>
                <c:pt idx="114">
                  <c:v>15.7967448364438</c:v>
                </c:pt>
                <c:pt idx="115">
                  <c:v>15.807091210130716</c:v>
                </c:pt>
                <c:pt idx="116">
                  <c:v>15.817437583817624</c:v>
                </c:pt>
                <c:pt idx="117">
                  <c:v>15.827783957504538</c:v>
                </c:pt>
                <c:pt idx="118">
                  <c:v>15.838130331191447</c:v>
                </c:pt>
                <c:pt idx="119">
                  <c:v>15.848476704878362</c:v>
                </c:pt>
                <c:pt idx="120">
                  <c:v>15.858823078565271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06-4EC0-B605-8494CA0E7555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Sheet2!$A$2:$A$122</c:f>
              <c:numCache>
                <c:formatCode>m/d/yyyy</c:formatCode>
                <c:ptCount val="121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</c:numCache>
            </c:numRef>
          </c:cat>
          <c:val>
            <c:numRef>
              <c:f>Sheet2!$D$2:$D$122</c:f>
              <c:numCache>
                <c:formatCode>General</c:formatCode>
                <c:ptCount val="121"/>
                <c:pt idx="90" formatCode="0.00">
                  <c:v>12</c:v>
                </c:pt>
                <c:pt idx="91" formatCode="0.00">
                  <c:v>11.198368659215891</c:v>
                </c:pt>
                <c:pt idx="92" formatCode="0.00">
                  <c:v>11.18653119461376</c:v>
                </c:pt>
                <c:pt idx="93" formatCode="0.00">
                  <c:v>11.174367343250097</c:v>
                </c:pt>
                <c:pt idx="94" formatCode="0.00">
                  <c:v>11.161877788952296</c:v>
                </c:pt>
                <c:pt idx="95" formatCode="0.00">
                  <c:v>11.149063273113256</c:v>
                </c:pt>
                <c:pt idx="96" formatCode="0.00">
                  <c:v>11.135924592683436</c:v>
                </c:pt>
                <c:pt idx="97" formatCode="0.00">
                  <c:v>11.12246259816569</c:v>
                </c:pt>
                <c:pt idx="98" formatCode="0.00">
                  <c:v>11.108678191615983</c:v>
                </c:pt>
                <c:pt idx="99" formatCode="0.00">
                  <c:v>11.094572324653305</c:v>
                </c:pt>
                <c:pt idx="100" formatCode="0.00">
                  <c:v>11.080145996481509</c:v>
                </c:pt>
                <c:pt idx="101" formatCode="0.00">
                  <c:v>11.065400251926164</c:v>
                </c:pt>
                <c:pt idx="102" formatCode="0.00">
                  <c:v>11.050336179488809</c:v>
                </c:pt>
                <c:pt idx="103" formatCode="0.00">
                  <c:v>11.03495490942138</c:v>
                </c:pt>
                <c:pt idx="104" formatCode="0.00">
                  <c:v>11.019257611822923</c:v>
                </c:pt>
                <c:pt idx="105" formatCode="0.00">
                  <c:v>11.003245494760996</c:v>
                </c:pt>
                <c:pt idx="106" formatCode="0.00">
                  <c:v>10.986919802419642</c:v>
                </c:pt>
                <c:pt idx="107" formatCode="0.00">
                  <c:v>10.97028181327595</c:v>
                </c:pt>
                <c:pt idx="108" formatCode="0.00">
                  <c:v>10.9533328383068</c:v>
                </c:pt>
                <c:pt idx="109" formatCode="0.00">
                  <c:v>10.936074219227567</c:v>
                </c:pt>
                <c:pt idx="110" formatCode="0.00">
                  <c:v>10.918507326763983</c:v>
                </c:pt>
                <c:pt idx="111" formatCode="0.00">
                  <c:v>10.900633558958711</c:v>
                </c:pt>
                <c:pt idx="112" formatCode="0.00">
                  <c:v>10.882454339513544</c:v>
                </c:pt>
                <c:pt idx="113" formatCode="0.00">
                  <c:v>10.863971116168464</c:v>
                </c:pt>
                <c:pt idx="114" formatCode="0.00">
                  <c:v>10.845185359118258</c:v>
                </c:pt>
                <c:pt idx="115" formatCode="0.00">
                  <c:v>10.826098559467635</c:v>
                </c:pt>
                <c:pt idx="116" formatCode="0.00">
                  <c:v>10.806712227725274</c:v>
                </c:pt>
                <c:pt idx="117" formatCode="0.00">
                  <c:v>10.787027892337596</c:v>
                </c:pt>
                <c:pt idx="118" formatCode="0.00">
                  <c:v>10.767047098262347</c:v>
                </c:pt>
                <c:pt idx="119" formatCode="0.00">
                  <c:v>10.746771405582621</c:v>
                </c:pt>
                <c:pt idx="120" formatCode="0.00">
                  <c:v>10.726202388161237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06-4EC0-B605-8494CA0E7555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Sheet2!$A$2:$A$122</c:f>
              <c:numCache>
                <c:formatCode>m/d/yyyy</c:formatCode>
                <c:ptCount val="121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</c:numCache>
            </c:numRef>
          </c:cat>
          <c:val>
            <c:numRef>
              <c:f>Sheet2!$E$2:$E$122</c:f>
              <c:numCache>
                <c:formatCode>General</c:formatCode>
                <c:ptCount val="121"/>
                <c:pt idx="90" formatCode="0.00">
                  <c:v>12</c:v>
                </c:pt>
                <c:pt idx="91" formatCode="0.00">
                  <c:v>19.919187824073777</c:v>
                </c:pt>
                <c:pt idx="92" formatCode="0.00">
                  <c:v>19.951718036049726</c:v>
                </c:pt>
                <c:pt idx="93" formatCode="0.00">
                  <c:v>19.984574634787219</c:v>
                </c:pt>
                <c:pt idx="94" formatCode="0.00">
                  <c:v>20.017756936458838</c:v>
                </c:pt>
                <c:pt idx="95" formatCode="0.00">
                  <c:v>20.051264199671706</c:v>
                </c:pt>
                <c:pt idx="96" formatCode="0.00">
                  <c:v>20.085095627475347</c:v>
                </c:pt>
                <c:pt idx="97" formatCode="0.00">
                  <c:v>20.11925036936692</c:v>
                </c:pt>
                <c:pt idx="98" formatCode="0.00">
                  <c:v>20.153727523290442</c:v>
                </c:pt>
                <c:pt idx="99" formatCode="0.00">
                  <c:v>20.188526137626951</c:v>
                </c:pt>
                <c:pt idx="100" formatCode="0.00">
                  <c:v>20.223645213172563</c:v>
                </c:pt>
                <c:pt idx="101" formatCode="0.00">
                  <c:v>20.259083705101741</c:v>
                </c:pt>
                <c:pt idx="102" formatCode="0.00">
                  <c:v>20.29484052491291</c:v>
                </c:pt>
                <c:pt idx="103" formatCode="0.00">
                  <c:v>20.330914542354169</c:v>
                </c:pt>
                <c:pt idx="104" formatCode="0.00">
                  <c:v>20.367304587326444</c:v>
                </c:pt>
                <c:pt idx="105" formatCode="0.00">
                  <c:v>20.404009451762199</c:v>
                </c:pt>
                <c:pt idx="106" formatCode="0.00">
                  <c:v>20.441027891477372</c:v>
                </c:pt>
                <c:pt idx="107" formatCode="0.00">
                  <c:v>20.478358627994893</c:v>
                </c:pt>
                <c:pt idx="108" formatCode="0.00">
                  <c:v>20.516000350337862</c:v>
                </c:pt>
                <c:pt idx="109" formatCode="0.00">
                  <c:v>20.553951716790923</c:v>
                </c:pt>
                <c:pt idx="110" formatCode="0.00">
                  <c:v>20.592211356628322</c:v>
                </c:pt>
                <c:pt idx="111" formatCode="0.00">
                  <c:v>20.630777871807425</c:v>
                </c:pt>
                <c:pt idx="112" formatCode="0.00">
                  <c:v>20.669649838626409</c:v>
                </c:pt>
                <c:pt idx="113" formatCode="0.00">
                  <c:v>20.708825809345321</c:v>
                </c:pt>
                <c:pt idx="114" formatCode="0.00">
                  <c:v>20.748304313769342</c:v>
                </c:pt>
                <c:pt idx="115" formatCode="0.00">
                  <c:v>20.788083860793797</c:v>
                </c:pt>
                <c:pt idx="116" formatCode="0.00">
                  <c:v>20.828162939909973</c:v>
                </c:pt>
                <c:pt idx="117" formatCode="0.00">
                  <c:v>20.868540022671482</c:v>
                </c:pt>
                <c:pt idx="118" formatCode="0.00">
                  <c:v>20.909213564120549</c:v>
                </c:pt>
                <c:pt idx="119" formatCode="0.00">
                  <c:v>20.950182004174103</c:v>
                </c:pt>
                <c:pt idx="120" formatCode="0.00">
                  <c:v>20.991443768969305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06-4EC0-B605-8494CA0E7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494607"/>
        <c:axId val="292486927"/>
      </c:lineChart>
      <c:catAx>
        <c:axId val="29249460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86927"/>
        <c:crosses val="autoZero"/>
        <c:auto val="1"/>
        <c:lblAlgn val="ctr"/>
        <c:lblOffset val="100"/>
        <c:noMultiLvlLbl val="0"/>
      </c:catAx>
      <c:valAx>
        <c:axId val="29248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9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922020</xdr:colOff>
      <xdr:row>6</xdr:row>
      <xdr:rowOff>41910</xdr:rowOff>
    </xdr:from>
    <xdr:to>
      <xdr:col>13</xdr:col>
      <xdr:colOff>527685</xdr:colOff>
      <xdr:row>26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B4312-1779-4EC8-CC0A-B59F1598C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lla abdul rahim" refreshedDate="45851.827238194448" createdVersion="8" refreshedVersion="8" minRefreshableVersion="3" recordCount="546" xr:uid="{1FA698AA-1AA0-4A18-94D0-A69CF3BBEF35}">
  <cacheSource type="worksheet">
    <worksheetSource name="sales_data"/>
  </cacheSource>
  <cacheFields count="5">
    <cacheField name="date" numFmtId="14">
      <sharedItems containsSemiMixedTypes="0" containsNonDate="0" containsDate="1" containsString="0" minDate="2024-01-01T00:00:00" maxDate="2024-04-01T00:00:00" count="91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</sharedItems>
      <fieldGroup par="4"/>
    </cacheField>
    <cacheField name="product_id" numFmtId="0">
      <sharedItems/>
    </cacheField>
    <cacheField name="units_sold" numFmtId="0">
      <sharedItems containsSemiMixedTypes="0" containsString="0" containsNumber="1" containsInteger="1" minValue="4" maxValue="29"/>
    </cacheField>
    <cacheField name="Days (date)" numFmtId="0" databaseField="0">
      <fieldGroup base="0">
        <rangePr groupBy="days" startDate="2024-01-01T00:00:00" endDate="2024-04-01T00:00:00"/>
        <groupItems count="368">
          <s v="&lt;2024-01-0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24-04-01"/>
        </groupItems>
      </fieldGroup>
    </cacheField>
    <cacheField name="Months (date)" numFmtId="0" databaseField="0">
      <fieldGroup base="0">
        <rangePr groupBy="months" startDate="2024-01-01T00:00:00" endDate="2024-04-01T00:00:00"/>
        <groupItems count="14">
          <s v="&lt;2024-01-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4-04-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s v="A001"/>
    <n v="21"/>
  </r>
  <r>
    <x v="1"/>
    <s v="A001"/>
    <n v="23"/>
  </r>
  <r>
    <x v="2"/>
    <s v="A001"/>
    <n v="19"/>
  </r>
  <r>
    <x v="3"/>
    <s v="A001"/>
    <n v="17"/>
  </r>
  <r>
    <x v="4"/>
    <s v="A001"/>
    <n v="16"/>
  </r>
  <r>
    <x v="5"/>
    <s v="A001"/>
    <n v="18"/>
  </r>
  <r>
    <x v="6"/>
    <s v="A001"/>
    <n v="20"/>
  </r>
  <r>
    <x v="7"/>
    <s v="A001"/>
    <n v="25"/>
  </r>
  <r>
    <x v="8"/>
    <s v="A001"/>
    <n v="22"/>
  </r>
  <r>
    <x v="9"/>
    <s v="A001"/>
    <n v="15"/>
  </r>
  <r>
    <x v="10"/>
    <s v="A001"/>
    <n v="22"/>
  </r>
  <r>
    <x v="11"/>
    <s v="A001"/>
    <n v="19"/>
  </r>
  <r>
    <x v="12"/>
    <s v="A001"/>
    <n v="17"/>
  </r>
  <r>
    <x v="13"/>
    <s v="A001"/>
    <n v="16"/>
  </r>
  <r>
    <x v="14"/>
    <s v="A001"/>
    <n v="21"/>
  </r>
  <r>
    <x v="15"/>
    <s v="A001"/>
    <n v="20"/>
  </r>
  <r>
    <x v="16"/>
    <s v="A001"/>
    <n v="10"/>
  </r>
  <r>
    <x v="17"/>
    <s v="A001"/>
    <n v="19"/>
  </r>
  <r>
    <x v="18"/>
    <s v="A001"/>
    <n v="26"/>
  </r>
  <r>
    <x v="19"/>
    <s v="A001"/>
    <n v="21"/>
  </r>
  <r>
    <x v="20"/>
    <s v="A001"/>
    <n v="20"/>
  </r>
  <r>
    <x v="21"/>
    <s v="A001"/>
    <n v="26"/>
  </r>
  <r>
    <x v="22"/>
    <s v="A001"/>
    <n v="14"/>
  </r>
  <r>
    <x v="23"/>
    <s v="A001"/>
    <n v="24"/>
  </r>
  <r>
    <x v="24"/>
    <s v="A001"/>
    <n v="13"/>
  </r>
  <r>
    <x v="25"/>
    <s v="A001"/>
    <n v="17"/>
  </r>
  <r>
    <x v="26"/>
    <s v="A001"/>
    <n v="22"/>
  </r>
  <r>
    <x v="27"/>
    <s v="A001"/>
    <n v="15"/>
  </r>
  <r>
    <x v="28"/>
    <s v="A001"/>
    <n v="21"/>
  </r>
  <r>
    <x v="29"/>
    <s v="A001"/>
    <n v="20"/>
  </r>
  <r>
    <x v="30"/>
    <s v="A001"/>
    <n v="22"/>
  </r>
  <r>
    <x v="31"/>
    <s v="A001"/>
    <n v="10"/>
  </r>
  <r>
    <x v="32"/>
    <s v="A001"/>
    <n v="22"/>
  </r>
  <r>
    <x v="33"/>
    <s v="A001"/>
    <n v="14"/>
  </r>
  <r>
    <x v="34"/>
    <s v="A001"/>
    <n v="14"/>
  </r>
  <r>
    <x v="35"/>
    <s v="A001"/>
    <n v="27"/>
  </r>
  <r>
    <x v="36"/>
    <s v="A001"/>
    <n v="14"/>
  </r>
  <r>
    <x v="37"/>
    <s v="A001"/>
    <n v="12"/>
  </r>
  <r>
    <x v="38"/>
    <s v="A001"/>
    <n v="23"/>
  </r>
  <r>
    <x v="39"/>
    <s v="A001"/>
    <n v="16"/>
  </r>
  <r>
    <x v="40"/>
    <s v="A001"/>
    <n v="14"/>
  </r>
  <r>
    <x v="41"/>
    <s v="A001"/>
    <n v="19"/>
  </r>
  <r>
    <x v="42"/>
    <s v="A001"/>
    <n v="15"/>
  </r>
  <r>
    <x v="43"/>
    <s v="A001"/>
    <n v="20"/>
  </r>
  <r>
    <x v="44"/>
    <s v="A001"/>
    <n v="18"/>
  </r>
  <r>
    <x v="45"/>
    <s v="A001"/>
    <n v="23"/>
  </r>
  <r>
    <x v="46"/>
    <s v="A001"/>
    <n v="15"/>
  </r>
  <r>
    <x v="47"/>
    <s v="A001"/>
    <n v="25"/>
  </r>
  <r>
    <x v="48"/>
    <s v="A001"/>
    <n v="19"/>
  </r>
  <r>
    <x v="49"/>
    <s v="A001"/>
    <n v="14"/>
  </r>
  <r>
    <x v="50"/>
    <s v="A001"/>
    <n v="20"/>
  </r>
  <r>
    <x v="51"/>
    <s v="A001"/>
    <n v="16"/>
  </r>
  <r>
    <x v="52"/>
    <s v="A001"/>
    <n v="21"/>
  </r>
  <r>
    <x v="53"/>
    <s v="A001"/>
    <n v="23"/>
  </r>
  <r>
    <x v="54"/>
    <s v="A001"/>
    <n v="23"/>
  </r>
  <r>
    <x v="55"/>
    <s v="A001"/>
    <n v="17"/>
  </r>
  <r>
    <x v="56"/>
    <s v="A001"/>
    <n v="15"/>
  </r>
  <r>
    <x v="57"/>
    <s v="A001"/>
    <n v="21"/>
  </r>
  <r>
    <x v="58"/>
    <s v="A001"/>
    <n v="17"/>
  </r>
  <r>
    <x v="59"/>
    <s v="A001"/>
    <n v="18"/>
  </r>
  <r>
    <x v="60"/>
    <s v="A001"/>
    <n v="18"/>
  </r>
  <r>
    <x v="61"/>
    <s v="A001"/>
    <n v="19"/>
  </r>
  <r>
    <x v="62"/>
    <s v="A001"/>
    <n v="18"/>
  </r>
  <r>
    <x v="63"/>
    <s v="A001"/>
    <n v="25"/>
  </r>
  <r>
    <x v="64"/>
    <s v="A001"/>
    <n v="17"/>
  </r>
  <r>
    <x v="65"/>
    <s v="A001"/>
    <n v="21"/>
  </r>
  <r>
    <x v="66"/>
    <s v="A001"/>
    <n v="20"/>
  </r>
  <r>
    <x v="67"/>
    <s v="A001"/>
    <n v="19"/>
  </r>
  <r>
    <x v="68"/>
    <s v="A001"/>
    <n v="25"/>
  </r>
  <r>
    <x v="69"/>
    <s v="A001"/>
    <n v="23"/>
  </r>
  <r>
    <x v="70"/>
    <s v="A001"/>
    <n v="19"/>
  </r>
  <r>
    <x v="71"/>
    <s v="A001"/>
    <n v="29"/>
  </r>
  <r>
    <x v="72"/>
    <s v="A001"/>
    <n v="20"/>
  </r>
  <r>
    <x v="73"/>
    <s v="A001"/>
    <n v="25"/>
  </r>
  <r>
    <x v="74"/>
    <s v="A001"/>
    <n v="18"/>
  </r>
  <r>
    <x v="75"/>
    <s v="A001"/>
    <n v="22"/>
  </r>
  <r>
    <x v="76"/>
    <s v="A001"/>
    <n v="20"/>
  </r>
  <r>
    <x v="77"/>
    <s v="A001"/>
    <n v="23"/>
  </r>
  <r>
    <x v="78"/>
    <s v="A001"/>
    <n v="22"/>
  </r>
  <r>
    <x v="79"/>
    <s v="A001"/>
    <n v="26"/>
  </r>
  <r>
    <x v="80"/>
    <s v="A001"/>
    <n v="18"/>
  </r>
  <r>
    <x v="81"/>
    <s v="A001"/>
    <n v="21"/>
  </r>
  <r>
    <x v="82"/>
    <s v="A001"/>
    <n v="18"/>
  </r>
  <r>
    <x v="83"/>
    <s v="A001"/>
    <n v="26"/>
  </r>
  <r>
    <x v="84"/>
    <s v="A001"/>
    <n v="14"/>
  </r>
  <r>
    <x v="85"/>
    <s v="A001"/>
    <n v="23"/>
  </r>
  <r>
    <x v="86"/>
    <s v="A001"/>
    <n v="20"/>
  </r>
  <r>
    <x v="87"/>
    <s v="A001"/>
    <n v="17"/>
  </r>
  <r>
    <x v="88"/>
    <s v="A001"/>
    <n v="28"/>
  </r>
  <r>
    <x v="89"/>
    <s v="A001"/>
    <n v="27"/>
  </r>
  <r>
    <x v="90"/>
    <s v="A001"/>
    <n v="25"/>
  </r>
  <r>
    <x v="0"/>
    <s v="A001"/>
    <n v="21"/>
  </r>
  <r>
    <x v="1"/>
    <s v="A001"/>
    <n v="23"/>
  </r>
  <r>
    <x v="2"/>
    <s v="A001"/>
    <n v="19"/>
  </r>
  <r>
    <x v="3"/>
    <s v="A001"/>
    <n v="17"/>
  </r>
  <r>
    <x v="4"/>
    <s v="A001"/>
    <n v="16"/>
  </r>
  <r>
    <x v="5"/>
    <s v="A001"/>
    <n v="18"/>
  </r>
  <r>
    <x v="6"/>
    <s v="A001"/>
    <n v="20"/>
  </r>
  <r>
    <x v="7"/>
    <s v="A001"/>
    <n v="25"/>
  </r>
  <r>
    <x v="8"/>
    <s v="A001"/>
    <n v="22"/>
  </r>
  <r>
    <x v="9"/>
    <s v="A001"/>
    <n v="15"/>
  </r>
  <r>
    <x v="10"/>
    <s v="A001"/>
    <n v="22"/>
  </r>
  <r>
    <x v="11"/>
    <s v="A001"/>
    <n v="19"/>
  </r>
  <r>
    <x v="12"/>
    <s v="A001"/>
    <n v="17"/>
  </r>
  <r>
    <x v="13"/>
    <s v="A001"/>
    <n v="16"/>
  </r>
  <r>
    <x v="14"/>
    <s v="A001"/>
    <n v="21"/>
  </r>
  <r>
    <x v="15"/>
    <s v="A001"/>
    <n v="20"/>
  </r>
  <r>
    <x v="16"/>
    <s v="A001"/>
    <n v="10"/>
  </r>
  <r>
    <x v="17"/>
    <s v="A001"/>
    <n v="19"/>
  </r>
  <r>
    <x v="18"/>
    <s v="A001"/>
    <n v="26"/>
  </r>
  <r>
    <x v="19"/>
    <s v="A001"/>
    <n v="21"/>
  </r>
  <r>
    <x v="20"/>
    <s v="A001"/>
    <n v="20"/>
  </r>
  <r>
    <x v="21"/>
    <s v="A001"/>
    <n v="26"/>
  </r>
  <r>
    <x v="22"/>
    <s v="A001"/>
    <n v="14"/>
  </r>
  <r>
    <x v="23"/>
    <s v="A001"/>
    <n v="24"/>
  </r>
  <r>
    <x v="24"/>
    <s v="A001"/>
    <n v="13"/>
  </r>
  <r>
    <x v="25"/>
    <s v="A001"/>
    <n v="17"/>
  </r>
  <r>
    <x v="26"/>
    <s v="A001"/>
    <n v="22"/>
  </r>
  <r>
    <x v="27"/>
    <s v="A001"/>
    <n v="15"/>
  </r>
  <r>
    <x v="28"/>
    <s v="A001"/>
    <n v="21"/>
  </r>
  <r>
    <x v="29"/>
    <s v="A001"/>
    <n v="20"/>
  </r>
  <r>
    <x v="30"/>
    <s v="A001"/>
    <n v="22"/>
  </r>
  <r>
    <x v="31"/>
    <s v="A001"/>
    <n v="10"/>
  </r>
  <r>
    <x v="32"/>
    <s v="A001"/>
    <n v="22"/>
  </r>
  <r>
    <x v="33"/>
    <s v="A001"/>
    <n v="14"/>
  </r>
  <r>
    <x v="34"/>
    <s v="A001"/>
    <n v="14"/>
  </r>
  <r>
    <x v="35"/>
    <s v="A001"/>
    <n v="27"/>
  </r>
  <r>
    <x v="36"/>
    <s v="A001"/>
    <n v="14"/>
  </r>
  <r>
    <x v="37"/>
    <s v="A001"/>
    <n v="12"/>
  </r>
  <r>
    <x v="38"/>
    <s v="A001"/>
    <n v="23"/>
  </r>
  <r>
    <x v="39"/>
    <s v="A001"/>
    <n v="16"/>
  </r>
  <r>
    <x v="40"/>
    <s v="A001"/>
    <n v="14"/>
  </r>
  <r>
    <x v="41"/>
    <s v="A001"/>
    <n v="19"/>
  </r>
  <r>
    <x v="42"/>
    <s v="A001"/>
    <n v="15"/>
  </r>
  <r>
    <x v="43"/>
    <s v="A001"/>
    <n v="20"/>
  </r>
  <r>
    <x v="44"/>
    <s v="A001"/>
    <n v="18"/>
  </r>
  <r>
    <x v="45"/>
    <s v="A001"/>
    <n v="23"/>
  </r>
  <r>
    <x v="46"/>
    <s v="A001"/>
    <n v="15"/>
  </r>
  <r>
    <x v="47"/>
    <s v="A001"/>
    <n v="25"/>
  </r>
  <r>
    <x v="48"/>
    <s v="A001"/>
    <n v="19"/>
  </r>
  <r>
    <x v="49"/>
    <s v="A001"/>
    <n v="14"/>
  </r>
  <r>
    <x v="50"/>
    <s v="A001"/>
    <n v="20"/>
  </r>
  <r>
    <x v="51"/>
    <s v="A001"/>
    <n v="16"/>
  </r>
  <r>
    <x v="52"/>
    <s v="A001"/>
    <n v="21"/>
  </r>
  <r>
    <x v="53"/>
    <s v="A001"/>
    <n v="23"/>
  </r>
  <r>
    <x v="54"/>
    <s v="A001"/>
    <n v="23"/>
  </r>
  <r>
    <x v="55"/>
    <s v="A001"/>
    <n v="17"/>
  </r>
  <r>
    <x v="56"/>
    <s v="A001"/>
    <n v="15"/>
  </r>
  <r>
    <x v="57"/>
    <s v="A001"/>
    <n v="21"/>
  </r>
  <r>
    <x v="58"/>
    <s v="A001"/>
    <n v="17"/>
  </r>
  <r>
    <x v="59"/>
    <s v="A001"/>
    <n v="18"/>
  </r>
  <r>
    <x v="60"/>
    <s v="A001"/>
    <n v="18"/>
  </r>
  <r>
    <x v="61"/>
    <s v="A001"/>
    <n v="19"/>
  </r>
  <r>
    <x v="62"/>
    <s v="A001"/>
    <n v="18"/>
  </r>
  <r>
    <x v="63"/>
    <s v="A001"/>
    <n v="25"/>
  </r>
  <r>
    <x v="64"/>
    <s v="A001"/>
    <n v="17"/>
  </r>
  <r>
    <x v="65"/>
    <s v="A001"/>
    <n v="21"/>
  </r>
  <r>
    <x v="66"/>
    <s v="A001"/>
    <n v="20"/>
  </r>
  <r>
    <x v="67"/>
    <s v="A001"/>
    <n v="19"/>
  </r>
  <r>
    <x v="68"/>
    <s v="A001"/>
    <n v="25"/>
  </r>
  <r>
    <x v="69"/>
    <s v="A001"/>
    <n v="23"/>
  </r>
  <r>
    <x v="70"/>
    <s v="A001"/>
    <n v="19"/>
  </r>
  <r>
    <x v="71"/>
    <s v="A001"/>
    <n v="29"/>
  </r>
  <r>
    <x v="72"/>
    <s v="A001"/>
    <n v="20"/>
  </r>
  <r>
    <x v="73"/>
    <s v="A001"/>
    <n v="25"/>
  </r>
  <r>
    <x v="74"/>
    <s v="A001"/>
    <n v="18"/>
  </r>
  <r>
    <x v="75"/>
    <s v="A001"/>
    <n v="22"/>
  </r>
  <r>
    <x v="76"/>
    <s v="A001"/>
    <n v="20"/>
  </r>
  <r>
    <x v="77"/>
    <s v="A001"/>
    <n v="23"/>
  </r>
  <r>
    <x v="78"/>
    <s v="A001"/>
    <n v="22"/>
  </r>
  <r>
    <x v="79"/>
    <s v="A001"/>
    <n v="26"/>
  </r>
  <r>
    <x v="80"/>
    <s v="A001"/>
    <n v="18"/>
  </r>
  <r>
    <x v="81"/>
    <s v="A001"/>
    <n v="21"/>
  </r>
  <r>
    <x v="82"/>
    <s v="A001"/>
    <n v="18"/>
  </r>
  <r>
    <x v="83"/>
    <s v="A001"/>
    <n v="26"/>
  </r>
  <r>
    <x v="84"/>
    <s v="A001"/>
    <n v="14"/>
  </r>
  <r>
    <x v="85"/>
    <s v="A001"/>
    <n v="23"/>
  </r>
  <r>
    <x v="86"/>
    <s v="A001"/>
    <n v="20"/>
  </r>
  <r>
    <x v="87"/>
    <s v="A001"/>
    <n v="17"/>
  </r>
  <r>
    <x v="88"/>
    <s v="A001"/>
    <n v="28"/>
  </r>
  <r>
    <x v="89"/>
    <s v="A001"/>
    <n v="27"/>
  </r>
  <r>
    <x v="90"/>
    <s v="A001"/>
    <n v="25"/>
  </r>
  <r>
    <x v="0"/>
    <s v="A002"/>
    <n v="15"/>
  </r>
  <r>
    <x v="1"/>
    <s v="A002"/>
    <n v="17"/>
  </r>
  <r>
    <x v="2"/>
    <s v="A002"/>
    <n v="13"/>
  </r>
  <r>
    <x v="3"/>
    <s v="A002"/>
    <n v="16"/>
  </r>
  <r>
    <x v="4"/>
    <s v="A002"/>
    <n v="12"/>
  </r>
  <r>
    <x v="5"/>
    <s v="A002"/>
    <n v="6"/>
  </r>
  <r>
    <x v="6"/>
    <s v="A002"/>
    <n v="15"/>
  </r>
  <r>
    <x v="7"/>
    <s v="A002"/>
    <n v="9"/>
  </r>
  <r>
    <x v="8"/>
    <s v="A002"/>
    <n v="10"/>
  </r>
  <r>
    <x v="9"/>
    <s v="A002"/>
    <n v="18"/>
  </r>
  <r>
    <x v="10"/>
    <s v="A002"/>
    <n v="14"/>
  </r>
  <r>
    <x v="11"/>
    <s v="A002"/>
    <n v="11"/>
  </r>
  <r>
    <x v="12"/>
    <s v="A002"/>
    <n v="19"/>
  </r>
  <r>
    <x v="13"/>
    <s v="A002"/>
    <n v="13"/>
  </r>
  <r>
    <x v="14"/>
    <s v="A002"/>
    <n v="18"/>
  </r>
  <r>
    <x v="15"/>
    <s v="A002"/>
    <n v="14"/>
  </r>
  <r>
    <x v="16"/>
    <s v="A002"/>
    <n v="11"/>
  </r>
  <r>
    <x v="17"/>
    <s v="A002"/>
    <n v="10"/>
  </r>
  <r>
    <x v="18"/>
    <s v="A002"/>
    <n v="12"/>
  </r>
  <r>
    <x v="19"/>
    <s v="A002"/>
    <n v="21"/>
  </r>
  <r>
    <x v="20"/>
    <s v="A002"/>
    <n v="13"/>
  </r>
  <r>
    <x v="21"/>
    <s v="A002"/>
    <n v="15"/>
  </r>
  <r>
    <x v="22"/>
    <s v="A002"/>
    <n v="12"/>
  </r>
  <r>
    <x v="23"/>
    <s v="A002"/>
    <n v="11"/>
  </r>
  <r>
    <x v="24"/>
    <s v="A002"/>
    <n v="18"/>
  </r>
  <r>
    <x v="25"/>
    <s v="A002"/>
    <n v="11"/>
  </r>
  <r>
    <x v="26"/>
    <s v="A002"/>
    <n v="14"/>
  </r>
  <r>
    <x v="27"/>
    <s v="A002"/>
    <n v="19"/>
  </r>
  <r>
    <x v="28"/>
    <s v="A002"/>
    <n v="12"/>
  </r>
  <r>
    <x v="29"/>
    <s v="A002"/>
    <n v="24"/>
  </r>
  <r>
    <x v="30"/>
    <s v="A002"/>
    <n v="6"/>
  </r>
  <r>
    <x v="31"/>
    <s v="A002"/>
    <n v="24"/>
  </r>
  <r>
    <x v="32"/>
    <s v="A002"/>
    <n v="18"/>
  </r>
  <r>
    <x v="33"/>
    <s v="A002"/>
    <n v="13"/>
  </r>
  <r>
    <x v="34"/>
    <s v="A002"/>
    <n v="19"/>
  </r>
  <r>
    <x v="35"/>
    <s v="A002"/>
    <n v="10"/>
  </r>
  <r>
    <x v="36"/>
    <s v="A002"/>
    <n v="16"/>
  </r>
  <r>
    <x v="37"/>
    <s v="A002"/>
    <n v="19"/>
  </r>
  <r>
    <x v="38"/>
    <s v="A002"/>
    <n v="13"/>
  </r>
  <r>
    <x v="39"/>
    <s v="A002"/>
    <n v="17"/>
  </r>
  <r>
    <x v="40"/>
    <s v="A002"/>
    <n v="17"/>
  </r>
  <r>
    <x v="41"/>
    <s v="A002"/>
    <n v="6"/>
  </r>
  <r>
    <x v="42"/>
    <s v="A002"/>
    <n v="11"/>
  </r>
  <r>
    <x v="43"/>
    <s v="A002"/>
    <n v="18"/>
  </r>
  <r>
    <x v="44"/>
    <s v="A002"/>
    <n v="17"/>
  </r>
  <r>
    <x v="45"/>
    <s v="A002"/>
    <n v="21"/>
  </r>
  <r>
    <x v="46"/>
    <s v="A002"/>
    <n v="18"/>
  </r>
  <r>
    <x v="47"/>
    <s v="A002"/>
    <n v="13"/>
  </r>
  <r>
    <x v="48"/>
    <s v="A002"/>
    <n v="14"/>
  </r>
  <r>
    <x v="49"/>
    <s v="A002"/>
    <n v="10"/>
  </r>
  <r>
    <x v="50"/>
    <s v="A002"/>
    <n v="20"/>
  </r>
  <r>
    <x v="51"/>
    <s v="A002"/>
    <n v="23"/>
  </r>
  <r>
    <x v="52"/>
    <s v="A002"/>
    <n v="19"/>
  </r>
  <r>
    <x v="53"/>
    <s v="A002"/>
    <n v="8"/>
  </r>
  <r>
    <x v="54"/>
    <s v="A002"/>
    <n v="12"/>
  </r>
  <r>
    <x v="55"/>
    <s v="A002"/>
    <n v="19"/>
  </r>
  <r>
    <x v="56"/>
    <s v="A002"/>
    <n v="16"/>
  </r>
  <r>
    <x v="57"/>
    <s v="A002"/>
    <n v="13"/>
  </r>
  <r>
    <x v="58"/>
    <s v="A002"/>
    <n v="14"/>
  </r>
  <r>
    <x v="59"/>
    <s v="A002"/>
    <n v="16"/>
  </r>
  <r>
    <x v="60"/>
    <s v="A002"/>
    <n v="17"/>
  </r>
  <r>
    <x v="61"/>
    <s v="A002"/>
    <n v="9"/>
  </r>
  <r>
    <x v="62"/>
    <s v="A002"/>
    <n v="16"/>
  </r>
  <r>
    <x v="63"/>
    <s v="A002"/>
    <n v="13"/>
  </r>
  <r>
    <x v="64"/>
    <s v="A002"/>
    <n v="15"/>
  </r>
  <r>
    <x v="65"/>
    <s v="A002"/>
    <n v="18"/>
  </r>
  <r>
    <x v="66"/>
    <s v="A002"/>
    <n v="11"/>
  </r>
  <r>
    <x v="67"/>
    <s v="A002"/>
    <n v="19"/>
  </r>
  <r>
    <x v="68"/>
    <s v="A002"/>
    <n v="17"/>
  </r>
  <r>
    <x v="69"/>
    <s v="A002"/>
    <n v="21"/>
  </r>
  <r>
    <x v="70"/>
    <s v="A002"/>
    <n v="11"/>
  </r>
  <r>
    <x v="71"/>
    <s v="A002"/>
    <n v="15"/>
  </r>
  <r>
    <x v="72"/>
    <s v="A002"/>
    <n v="19"/>
  </r>
  <r>
    <x v="73"/>
    <s v="A002"/>
    <n v="10"/>
  </r>
  <r>
    <x v="74"/>
    <s v="A002"/>
    <n v="18"/>
  </r>
  <r>
    <x v="75"/>
    <s v="A002"/>
    <n v="15"/>
  </r>
  <r>
    <x v="76"/>
    <s v="A002"/>
    <n v="9"/>
  </r>
  <r>
    <x v="77"/>
    <s v="A002"/>
    <n v="16"/>
  </r>
  <r>
    <x v="78"/>
    <s v="A002"/>
    <n v="22"/>
  </r>
  <r>
    <x v="79"/>
    <s v="A002"/>
    <n v="9"/>
  </r>
  <r>
    <x v="80"/>
    <s v="A002"/>
    <n v="16"/>
  </r>
  <r>
    <x v="81"/>
    <s v="A002"/>
    <n v="11"/>
  </r>
  <r>
    <x v="82"/>
    <s v="A002"/>
    <n v="15"/>
  </r>
  <r>
    <x v="83"/>
    <s v="A002"/>
    <n v="20"/>
  </r>
  <r>
    <x v="84"/>
    <s v="A002"/>
    <n v="17"/>
  </r>
  <r>
    <x v="85"/>
    <s v="A002"/>
    <n v="15"/>
  </r>
  <r>
    <x v="86"/>
    <s v="A002"/>
    <n v="12"/>
  </r>
  <r>
    <x v="87"/>
    <s v="A002"/>
    <n v="15"/>
  </r>
  <r>
    <x v="88"/>
    <s v="A002"/>
    <n v="13"/>
  </r>
  <r>
    <x v="89"/>
    <s v="A002"/>
    <n v="10"/>
  </r>
  <r>
    <x v="90"/>
    <s v="A002"/>
    <n v="6"/>
  </r>
  <r>
    <x v="0"/>
    <s v="A002"/>
    <n v="15"/>
  </r>
  <r>
    <x v="1"/>
    <s v="A002"/>
    <n v="17"/>
  </r>
  <r>
    <x v="2"/>
    <s v="A002"/>
    <n v="13"/>
  </r>
  <r>
    <x v="3"/>
    <s v="A002"/>
    <n v="16"/>
  </r>
  <r>
    <x v="4"/>
    <s v="A002"/>
    <n v="12"/>
  </r>
  <r>
    <x v="5"/>
    <s v="A002"/>
    <n v="6"/>
  </r>
  <r>
    <x v="6"/>
    <s v="A002"/>
    <n v="15"/>
  </r>
  <r>
    <x v="7"/>
    <s v="A002"/>
    <n v="9"/>
  </r>
  <r>
    <x v="8"/>
    <s v="A002"/>
    <n v="10"/>
  </r>
  <r>
    <x v="9"/>
    <s v="A002"/>
    <n v="18"/>
  </r>
  <r>
    <x v="10"/>
    <s v="A002"/>
    <n v="14"/>
  </r>
  <r>
    <x v="11"/>
    <s v="A002"/>
    <n v="11"/>
  </r>
  <r>
    <x v="12"/>
    <s v="A002"/>
    <n v="19"/>
  </r>
  <r>
    <x v="13"/>
    <s v="A002"/>
    <n v="13"/>
  </r>
  <r>
    <x v="14"/>
    <s v="A002"/>
    <n v="18"/>
  </r>
  <r>
    <x v="15"/>
    <s v="A002"/>
    <n v="14"/>
  </r>
  <r>
    <x v="16"/>
    <s v="A002"/>
    <n v="11"/>
  </r>
  <r>
    <x v="17"/>
    <s v="A002"/>
    <n v="10"/>
  </r>
  <r>
    <x v="18"/>
    <s v="A002"/>
    <n v="12"/>
  </r>
  <r>
    <x v="19"/>
    <s v="A002"/>
    <n v="21"/>
  </r>
  <r>
    <x v="20"/>
    <s v="A002"/>
    <n v="13"/>
  </r>
  <r>
    <x v="21"/>
    <s v="A002"/>
    <n v="15"/>
  </r>
  <r>
    <x v="22"/>
    <s v="A002"/>
    <n v="12"/>
  </r>
  <r>
    <x v="23"/>
    <s v="A002"/>
    <n v="11"/>
  </r>
  <r>
    <x v="24"/>
    <s v="A002"/>
    <n v="18"/>
  </r>
  <r>
    <x v="25"/>
    <s v="A002"/>
    <n v="11"/>
  </r>
  <r>
    <x v="26"/>
    <s v="A002"/>
    <n v="14"/>
  </r>
  <r>
    <x v="27"/>
    <s v="A002"/>
    <n v="19"/>
  </r>
  <r>
    <x v="28"/>
    <s v="A002"/>
    <n v="12"/>
  </r>
  <r>
    <x v="29"/>
    <s v="A002"/>
    <n v="24"/>
  </r>
  <r>
    <x v="30"/>
    <s v="A002"/>
    <n v="6"/>
  </r>
  <r>
    <x v="31"/>
    <s v="A002"/>
    <n v="24"/>
  </r>
  <r>
    <x v="32"/>
    <s v="A002"/>
    <n v="18"/>
  </r>
  <r>
    <x v="33"/>
    <s v="A002"/>
    <n v="13"/>
  </r>
  <r>
    <x v="34"/>
    <s v="A002"/>
    <n v="19"/>
  </r>
  <r>
    <x v="35"/>
    <s v="A002"/>
    <n v="10"/>
  </r>
  <r>
    <x v="36"/>
    <s v="A002"/>
    <n v="16"/>
  </r>
  <r>
    <x v="37"/>
    <s v="A002"/>
    <n v="19"/>
  </r>
  <r>
    <x v="38"/>
    <s v="A002"/>
    <n v="13"/>
  </r>
  <r>
    <x v="39"/>
    <s v="A002"/>
    <n v="17"/>
  </r>
  <r>
    <x v="40"/>
    <s v="A002"/>
    <n v="17"/>
  </r>
  <r>
    <x v="41"/>
    <s v="A002"/>
    <n v="6"/>
  </r>
  <r>
    <x v="42"/>
    <s v="A002"/>
    <n v="11"/>
  </r>
  <r>
    <x v="43"/>
    <s v="A002"/>
    <n v="18"/>
  </r>
  <r>
    <x v="44"/>
    <s v="A002"/>
    <n v="17"/>
  </r>
  <r>
    <x v="45"/>
    <s v="A002"/>
    <n v="21"/>
  </r>
  <r>
    <x v="46"/>
    <s v="A002"/>
    <n v="18"/>
  </r>
  <r>
    <x v="47"/>
    <s v="A002"/>
    <n v="13"/>
  </r>
  <r>
    <x v="48"/>
    <s v="A002"/>
    <n v="14"/>
  </r>
  <r>
    <x v="49"/>
    <s v="A002"/>
    <n v="10"/>
  </r>
  <r>
    <x v="50"/>
    <s v="A002"/>
    <n v="20"/>
  </r>
  <r>
    <x v="51"/>
    <s v="A002"/>
    <n v="23"/>
  </r>
  <r>
    <x v="52"/>
    <s v="A002"/>
    <n v="19"/>
  </r>
  <r>
    <x v="53"/>
    <s v="A002"/>
    <n v="8"/>
  </r>
  <r>
    <x v="54"/>
    <s v="A002"/>
    <n v="12"/>
  </r>
  <r>
    <x v="55"/>
    <s v="A002"/>
    <n v="19"/>
  </r>
  <r>
    <x v="56"/>
    <s v="A002"/>
    <n v="16"/>
  </r>
  <r>
    <x v="57"/>
    <s v="A002"/>
    <n v="13"/>
  </r>
  <r>
    <x v="58"/>
    <s v="A002"/>
    <n v="14"/>
  </r>
  <r>
    <x v="59"/>
    <s v="A002"/>
    <n v="16"/>
  </r>
  <r>
    <x v="60"/>
    <s v="A002"/>
    <n v="17"/>
  </r>
  <r>
    <x v="61"/>
    <s v="A002"/>
    <n v="9"/>
  </r>
  <r>
    <x v="62"/>
    <s v="A002"/>
    <n v="16"/>
  </r>
  <r>
    <x v="63"/>
    <s v="A002"/>
    <n v="13"/>
  </r>
  <r>
    <x v="64"/>
    <s v="A002"/>
    <n v="15"/>
  </r>
  <r>
    <x v="65"/>
    <s v="A002"/>
    <n v="18"/>
  </r>
  <r>
    <x v="66"/>
    <s v="A002"/>
    <n v="11"/>
  </r>
  <r>
    <x v="67"/>
    <s v="A002"/>
    <n v="19"/>
  </r>
  <r>
    <x v="68"/>
    <s v="A002"/>
    <n v="17"/>
  </r>
  <r>
    <x v="69"/>
    <s v="A002"/>
    <n v="21"/>
  </r>
  <r>
    <x v="70"/>
    <s v="A002"/>
    <n v="11"/>
  </r>
  <r>
    <x v="71"/>
    <s v="A002"/>
    <n v="15"/>
  </r>
  <r>
    <x v="72"/>
    <s v="A002"/>
    <n v="19"/>
  </r>
  <r>
    <x v="73"/>
    <s v="A002"/>
    <n v="10"/>
  </r>
  <r>
    <x v="74"/>
    <s v="A002"/>
    <n v="18"/>
  </r>
  <r>
    <x v="75"/>
    <s v="A002"/>
    <n v="15"/>
  </r>
  <r>
    <x v="76"/>
    <s v="A002"/>
    <n v="9"/>
  </r>
  <r>
    <x v="77"/>
    <s v="A002"/>
    <n v="16"/>
  </r>
  <r>
    <x v="78"/>
    <s v="A002"/>
    <n v="22"/>
  </r>
  <r>
    <x v="79"/>
    <s v="A002"/>
    <n v="9"/>
  </r>
  <r>
    <x v="80"/>
    <s v="A002"/>
    <n v="16"/>
  </r>
  <r>
    <x v="81"/>
    <s v="A002"/>
    <n v="11"/>
  </r>
  <r>
    <x v="82"/>
    <s v="A002"/>
    <n v="15"/>
  </r>
  <r>
    <x v="83"/>
    <s v="A002"/>
    <n v="20"/>
  </r>
  <r>
    <x v="84"/>
    <s v="A002"/>
    <n v="17"/>
  </r>
  <r>
    <x v="85"/>
    <s v="A002"/>
    <n v="15"/>
  </r>
  <r>
    <x v="86"/>
    <s v="A002"/>
    <n v="12"/>
  </r>
  <r>
    <x v="87"/>
    <s v="A002"/>
    <n v="15"/>
  </r>
  <r>
    <x v="88"/>
    <s v="A002"/>
    <n v="13"/>
  </r>
  <r>
    <x v="89"/>
    <s v="A002"/>
    <n v="10"/>
  </r>
  <r>
    <x v="90"/>
    <s v="A002"/>
    <n v="6"/>
  </r>
  <r>
    <x v="0"/>
    <s v="A003"/>
    <n v="11"/>
  </r>
  <r>
    <x v="1"/>
    <s v="A003"/>
    <n v="10"/>
  </r>
  <r>
    <x v="2"/>
    <s v="A003"/>
    <n v="6"/>
  </r>
  <r>
    <x v="3"/>
    <s v="A003"/>
    <n v="17"/>
  </r>
  <r>
    <x v="4"/>
    <s v="A003"/>
    <n v="11"/>
  </r>
  <r>
    <x v="5"/>
    <s v="A003"/>
    <n v="10"/>
  </r>
  <r>
    <x v="6"/>
    <s v="A003"/>
    <n v="7"/>
  </r>
  <r>
    <x v="7"/>
    <s v="A003"/>
    <n v="11"/>
  </r>
  <r>
    <x v="8"/>
    <s v="A003"/>
    <n v="6"/>
  </r>
  <r>
    <x v="9"/>
    <s v="A003"/>
    <n v="7"/>
  </r>
  <r>
    <x v="10"/>
    <s v="A003"/>
    <n v="9"/>
  </r>
  <r>
    <x v="11"/>
    <s v="A003"/>
    <n v="12"/>
  </r>
  <r>
    <x v="12"/>
    <s v="A003"/>
    <n v="14"/>
  </r>
  <r>
    <x v="13"/>
    <s v="A003"/>
    <n v="9"/>
  </r>
  <r>
    <x v="14"/>
    <s v="A003"/>
    <n v="12"/>
  </r>
  <r>
    <x v="15"/>
    <s v="A003"/>
    <n v="10"/>
  </r>
  <r>
    <x v="16"/>
    <s v="A003"/>
    <n v="12"/>
  </r>
  <r>
    <x v="17"/>
    <s v="A003"/>
    <n v="8"/>
  </r>
  <r>
    <x v="18"/>
    <s v="A003"/>
    <n v="7"/>
  </r>
  <r>
    <x v="19"/>
    <s v="A003"/>
    <n v="6"/>
  </r>
  <r>
    <x v="20"/>
    <s v="A003"/>
    <n v="11"/>
  </r>
  <r>
    <x v="21"/>
    <s v="A003"/>
    <n v="5"/>
  </r>
  <r>
    <x v="22"/>
    <s v="A003"/>
    <n v="12"/>
  </r>
  <r>
    <x v="23"/>
    <s v="A003"/>
    <n v="7"/>
  </r>
  <r>
    <x v="24"/>
    <s v="A003"/>
    <n v="15"/>
  </r>
  <r>
    <x v="25"/>
    <s v="A003"/>
    <n v="9"/>
  </r>
  <r>
    <x v="26"/>
    <s v="A003"/>
    <n v="10"/>
  </r>
  <r>
    <x v="27"/>
    <s v="A003"/>
    <n v="10"/>
  </r>
  <r>
    <x v="28"/>
    <s v="A003"/>
    <n v="19"/>
  </r>
  <r>
    <x v="29"/>
    <s v="A003"/>
    <n v="14"/>
  </r>
  <r>
    <x v="30"/>
    <s v="A003"/>
    <n v="9"/>
  </r>
  <r>
    <x v="31"/>
    <s v="A003"/>
    <n v="8"/>
  </r>
  <r>
    <x v="32"/>
    <s v="A003"/>
    <n v="12"/>
  </r>
  <r>
    <x v="33"/>
    <s v="A003"/>
    <n v="9"/>
  </r>
  <r>
    <x v="34"/>
    <s v="A003"/>
    <n v="12"/>
  </r>
  <r>
    <x v="35"/>
    <s v="A003"/>
    <n v="14"/>
  </r>
  <r>
    <x v="36"/>
    <s v="A003"/>
    <n v="8"/>
  </r>
  <r>
    <x v="37"/>
    <s v="A003"/>
    <n v="6"/>
  </r>
  <r>
    <x v="38"/>
    <s v="A003"/>
    <n v="12"/>
  </r>
  <r>
    <x v="39"/>
    <s v="A003"/>
    <n v="10"/>
  </r>
  <r>
    <x v="40"/>
    <s v="A003"/>
    <n v="6"/>
  </r>
  <r>
    <x v="41"/>
    <s v="A003"/>
    <n v="10"/>
  </r>
  <r>
    <x v="42"/>
    <s v="A003"/>
    <n v="11"/>
  </r>
  <r>
    <x v="43"/>
    <s v="A003"/>
    <n v="4"/>
  </r>
  <r>
    <x v="44"/>
    <s v="A003"/>
    <n v="8"/>
  </r>
  <r>
    <x v="45"/>
    <s v="A003"/>
    <n v="11"/>
  </r>
  <r>
    <x v="46"/>
    <s v="A003"/>
    <n v="11"/>
  </r>
  <r>
    <x v="47"/>
    <s v="A003"/>
    <n v="8"/>
  </r>
  <r>
    <x v="48"/>
    <s v="A003"/>
    <n v="4"/>
  </r>
  <r>
    <x v="49"/>
    <s v="A003"/>
    <n v="9"/>
  </r>
  <r>
    <x v="50"/>
    <s v="A003"/>
    <n v="11"/>
  </r>
  <r>
    <x v="51"/>
    <s v="A003"/>
    <n v="12"/>
  </r>
  <r>
    <x v="52"/>
    <s v="A003"/>
    <n v="9"/>
  </r>
  <r>
    <x v="53"/>
    <s v="A003"/>
    <n v="5"/>
  </r>
  <r>
    <x v="54"/>
    <s v="A003"/>
    <n v="11"/>
  </r>
  <r>
    <x v="55"/>
    <s v="A003"/>
    <n v="11"/>
  </r>
  <r>
    <x v="56"/>
    <s v="A003"/>
    <n v="11"/>
  </r>
  <r>
    <x v="57"/>
    <s v="A003"/>
    <n v="7"/>
  </r>
  <r>
    <x v="58"/>
    <s v="A003"/>
    <n v="12"/>
  </r>
  <r>
    <x v="59"/>
    <s v="A003"/>
    <n v="9"/>
  </r>
  <r>
    <x v="60"/>
    <s v="A003"/>
    <n v="7"/>
  </r>
  <r>
    <x v="61"/>
    <s v="A003"/>
    <n v="5"/>
  </r>
  <r>
    <x v="62"/>
    <s v="A003"/>
    <n v="11"/>
  </r>
  <r>
    <x v="63"/>
    <s v="A003"/>
    <n v="16"/>
  </r>
  <r>
    <x v="64"/>
    <s v="A003"/>
    <n v="16"/>
  </r>
  <r>
    <x v="65"/>
    <s v="A003"/>
    <n v="7"/>
  </r>
  <r>
    <x v="66"/>
    <s v="A003"/>
    <n v="6"/>
  </r>
  <r>
    <x v="67"/>
    <s v="A003"/>
    <n v="9"/>
  </r>
  <r>
    <x v="68"/>
    <s v="A003"/>
    <n v="8"/>
  </r>
  <r>
    <x v="69"/>
    <s v="A003"/>
    <n v="16"/>
  </r>
  <r>
    <x v="70"/>
    <s v="A003"/>
    <n v="9"/>
  </r>
  <r>
    <x v="71"/>
    <s v="A003"/>
    <n v="10"/>
  </r>
  <r>
    <x v="72"/>
    <s v="A003"/>
    <n v="7"/>
  </r>
  <r>
    <x v="73"/>
    <s v="A003"/>
    <n v="11"/>
  </r>
  <r>
    <x v="74"/>
    <s v="A003"/>
    <n v="10"/>
  </r>
  <r>
    <x v="75"/>
    <s v="A003"/>
    <n v="16"/>
  </r>
  <r>
    <x v="76"/>
    <s v="A003"/>
    <n v="14"/>
  </r>
  <r>
    <x v="77"/>
    <s v="A003"/>
    <n v="11"/>
  </r>
  <r>
    <x v="78"/>
    <s v="A003"/>
    <n v="10"/>
  </r>
  <r>
    <x v="79"/>
    <s v="A003"/>
    <n v="4"/>
  </r>
  <r>
    <x v="80"/>
    <s v="A003"/>
    <n v="5"/>
  </r>
  <r>
    <x v="81"/>
    <s v="A003"/>
    <n v="8"/>
  </r>
  <r>
    <x v="82"/>
    <s v="A003"/>
    <n v="12"/>
  </r>
  <r>
    <x v="83"/>
    <s v="A003"/>
    <n v="22"/>
  </r>
  <r>
    <x v="84"/>
    <s v="A003"/>
    <n v="13"/>
  </r>
  <r>
    <x v="85"/>
    <s v="A003"/>
    <n v="6"/>
  </r>
  <r>
    <x v="86"/>
    <s v="A003"/>
    <n v="13"/>
  </r>
  <r>
    <x v="87"/>
    <s v="A003"/>
    <n v="10"/>
  </r>
  <r>
    <x v="88"/>
    <s v="A003"/>
    <n v="14"/>
  </r>
  <r>
    <x v="89"/>
    <s v="A003"/>
    <n v="14"/>
  </r>
  <r>
    <x v="90"/>
    <s v="A003"/>
    <n v="5"/>
  </r>
  <r>
    <x v="0"/>
    <s v="A003"/>
    <n v="11"/>
  </r>
  <r>
    <x v="1"/>
    <s v="A003"/>
    <n v="10"/>
  </r>
  <r>
    <x v="2"/>
    <s v="A003"/>
    <n v="6"/>
  </r>
  <r>
    <x v="3"/>
    <s v="A003"/>
    <n v="17"/>
  </r>
  <r>
    <x v="4"/>
    <s v="A003"/>
    <n v="11"/>
  </r>
  <r>
    <x v="5"/>
    <s v="A003"/>
    <n v="10"/>
  </r>
  <r>
    <x v="6"/>
    <s v="A003"/>
    <n v="7"/>
  </r>
  <r>
    <x v="7"/>
    <s v="A003"/>
    <n v="11"/>
  </r>
  <r>
    <x v="8"/>
    <s v="A003"/>
    <n v="6"/>
  </r>
  <r>
    <x v="9"/>
    <s v="A003"/>
    <n v="7"/>
  </r>
  <r>
    <x v="10"/>
    <s v="A003"/>
    <n v="9"/>
  </r>
  <r>
    <x v="11"/>
    <s v="A003"/>
    <n v="12"/>
  </r>
  <r>
    <x v="12"/>
    <s v="A003"/>
    <n v="14"/>
  </r>
  <r>
    <x v="13"/>
    <s v="A003"/>
    <n v="9"/>
  </r>
  <r>
    <x v="14"/>
    <s v="A003"/>
    <n v="12"/>
  </r>
  <r>
    <x v="15"/>
    <s v="A003"/>
    <n v="10"/>
  </r>
  <r>
    <x v="16"/>
    <s v="A003"/>
    <n v="12"/>
  </r>
  <r>
    <x v="17"/>
    <s v="A003"/>
    <n v="8"/>
  </r>
  <r>
    <x v="18"/>
    <s v="A003"/>
    <n v="7"/>
  </r>
  <r>
    <x v="19"/>
    <s v="A003"/>
    <n v="6"/>
  </r>
  <r>
    <x v="20"/>
    <s v="A003"/>
    <n v="11"/>
  </r>
  <r>
    <x v="21"/>
    <s v="A003"/>
    <n v="5"/>
  </r>
  <r>
    <x v="22"/>
    <s v="A003"/>
    <n v="12"/>
  </r>
  <r>
    <x v="23"/>
    <s v="A003"/>
    <n v="7"/>
  </r>
  <r>
    <x v="24"/>
    <s v="A003"/>
    <n v="15"/>
  </r>
  <r>
    <x v="25"/>
    <s v="A003"/>
    <n v="9"/>
  </r>
  <r>
    <x v="26"/>
    <s v="A003"/>
    <n v="10"/>
  </r>
  <r>
    <x v="27"/>
    <s v="A003"/>
    <n v="10"/>
  </r>
  <r>
    <x v="28"/>
    <s v="A003"/>
    <n v="19"/>
  </r>
  <r>
    <x v="29"/>
    <s v="A003"/>
    <n v="14"/>
  </r>
  <r>
    <x v="30"/>
    <s v="A003"/>
    <n v="9"/>
  </r>
  <r>
    <x v="31"/>
    <s v="A003"/>
    <n v="8"/>
  </r>
  <r>
    <x v="32"/>
    <s v="A003"/>
    <n v="12"/>
  </r>
  <r>
    <x v="33"/>
    <s v="A003"/>
    <n v="9"/>
  </r>
  <r>
    <x v="34"/>
    <s v="A003"/>
    <n v="12"/>
  </r>
  <r>
    <x v="35"/>
    <s v="A003"/>
    <n v="14"/>
  </r>
  <r>
    <x v="36"/>
    <s v="A003"/>
    <n v="8"/>
  </r>
  <r>
    <x v="37"/>
    <s v="A003"/>
    <n v="6"/>
  </r>
  <r>
    <x v="38"/>
    <s v="A003"/>
    <n v="12"/>
  </r>
  <r>
    <x v="39"/>
    <s v="A003"/>
    <n v="10"/>
  </r>
  <r>
    <x v="40"/>
    <s v="A003"/>
    <n v="6"/>
  </r>
  <r>
    <x v="41"/>
    <s v="A003"/>
    <n v="10"/>
  </r>
  <r>
    <x v="42"/>
    <s v="A003"/>
    <n v="11"/>
  </r>
  <r>
    <x v="43"/>
    <s v="A003"/>
    <n v="4"/>
  </r>
  <r>
    <x v="44"/>
    <s v="A003"/>
    <n v="8"/>
  </r>
  <r>
    <x v="45"/>
    <s v="A003"/>
    <n v="11"/>
  </r>
  <r>
    <x v="46"/>
    <s v="A003"/>
    <n v="11"/>
  </r>
  <r>
    <x v="47"/>
    <s v="A003"/>
    <n v="8"/>
  </r>
  <r>
    <x v="48"/>
    <s v="A003"/>
    <n v="4"/>
  </r>
  <r>
    <x v="49"/>
    <s v="A003"/>
    <n v="9"/>
  </r>
  <r>
    <x v="50"/>
    <s v="A003"/>
    <n v="11"/>
  </r>
  <r>
    <x v="51"/>
    <s v="A003"/>
    <n v="12"/>
  </r>
  <r>
    <x v="52"/>
    <s v="A003"/>
    <n v="9"/>
  </r>
  <r>
    <x v="53"/>
    <s v="A003"/>
    <n v="5"/>
  </r>
  <r>
    <x v="54"/>
    <s v="A003"/>
    <n v="11"/>
  </r>
  <r>
    <x v="55"/>
    <s v="A003"/>
    <n v="11"/>
  </r>
  <r>
    <x v="56"/>
    <s v="A003"/>
    <n v="11"/>
  </r>
  <r>
    <x v="57"/>
    <s v="A003"/>
    <n v="7"/>
  </r>
  <r>
    <x v="58"/>
    <s v="A003"/>
    <n v="12"/>
  </r>
  <r>
    <x v="59"/>
    <s v="A003"/>
    <n v="9"/>
  </r>
  <r>
    <x v="60"/>
    <s v="A003"/>
    <n v="7"/>
  </r>
  <r>
    <x v="61"/>
    <s v="A003"/>
    <n v="5"/>
  </r>
  <r>
    <x v="62"/>
    <s v="A003"/>
    <n v="11"/>
  </r>
  <r>
    <x v="63"/>
    <s v="A003"/>
    <n v="16"/>
  </r>
  <r>
    <x v="64"/>
    <s v="A003"/>
    <n v="16"/>
  </r>
  <r>
    <x v="65"/>
    <s v="A003"/>
    <n v="7"/>
  </r>
  <r>
    <x v="66"/>
    <s v="A003"/>
    <n v="6"/>
  </r>
  <r>
    <x v="67"/>
    <s v="A003"/>
    <n v="9"/>
  </r>
  <r>
    <x v="68"/>
    <s v="A003"/>
    <n v="8"/>
  </r>
  <r>
    <x v="69"/>
    <s v="A003"/>
    <n v="16"/>
  </r>
  <r>
    <x v="70"/>
    <s v="A003"/>
    <n v="9"/>
  </r>
  <r>
    <x v="71"/>
    <s v="A003"/>
    <n v="10"/>
  </r>
  <r>
    <x v="72"/>
    <s v="A003"/>
    <n v="7"/>
  </r>
  <r>
    <x v="73"/>
    <s v="A003"/>
    <n v="11"/>
  </r>
  <r>
    <x v="74"/>
    <s v="A003"/>
    <n v="10"/>
  </r>
  <r>
    <x v="75"/>
    <s v="A003"/>
    <n v="16"/>
  </r>
  <r>
    <x v="76"/>
    <s v="A003"/>
    <n v="14"/>
  </r>
  <r>
    <x v="77"/>
    <s v="A003"/>
    <n v="11"/>
  </r>
  <r>
    <x v="78"/>
    <s v="A003"/>
    <n v="10"/>
  </r>
  <r>
    <x v="79"/>
    <s v="A003"/>
    <n v="4"/>
  </r>
  <r>
    <x v="80"/>
    <s v="A003"/>
    <n v="5"/>
  </r>
  <r>
    <x v="81"/>
    <s v="A003"/>
    <n v="8"/>
  </r>
  <r>
    <x v="82"/>
    <s v="A003"/>
    <n v="12"/>
  </r>
  <r>
    <x v="83"/>
    <s v="A003"/>
    <n v="22"/>
  </r>
  <r>
    <x v="84"/>
    <s v="A003"/>
    <n v="13"/>
  </r>
  <r>
    <x v="85"/>
    <s v="A003"/>
    <n v="6"/>
  </r>
  <r>
    <x v="86"/>
    <s v="A003"/>
    <n v="13"/>
  </r>
  <r>
    <x v="87"/>
    <s v="A003"/>
    <n v="10"/>
  </r>
  <r>
    <x v="88"/>
    <s v="A003"/>
    <n v="14"/>
  </r>
  <r>
    <x v="89"/>
    <s v="A003"/>
    <n v="14"/>
  </r>
  <r>
    <x v="90"/>
    <s v="A003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02872E-8874-4FC0-96DE-24A538986CB8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6:M10" firstHeaderRow="1" firstDataRow="1" firstDataCol="1"/>
  <pivotFields count="5">
    <pivotField axis="axisRow" numFmtId="14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4"/>
    <field x="3"/>
    <field x="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Average of units_sold" fld="2" subtotal="average" baseField="4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28AF738D-30BE-46AB-9952-241316662F14}" autoFormatId="16" applyNumberFormats="0" applyBorderFormats="0" applyFontFormats="0" applyPatternFormats="0" applyAlignmentFormats="0" applyWidthHeightFormats="0">
  <queryTableRefresh nextId="9" unboundColumnsRight="5">
    <queryTableFields count="8">
      <queryTableField id="1" name="date" tableColumnId="1"/>
      <queryTableField id="2" name="product_id" tableColumnId="2"/>
      <queryTableField id="3" name="units_sold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  <extLst>
    <ext xmlns:x15="http://schemas.microsoft.com/office/spreadsheetml/2010/11/main" uri="{883FBD77-0823-4a55-B5E3-86C4891E6966}">
      <x15:queryTable sourceDataName="Query - sales_data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1D1259-FBBE-4F5F-A64C-FC707D4A6C29}" name="Table2" displayName="Table2" ref="A1:E122" totalsRowShown="0">
  <autoFilter ref="A1:E122" xr:uid="{9E1D1259-FBBE-4F5F-A64C-FC707D4A6C29}"/>
  <tableColumns count="5">
    <tableColumn id="1" xr3:uid="{18EE0E89-22DB-4398-A581-3CEA841886F5}" name="Timeline" dataDxfId="2"/>
    <tableColumn id="2" xr3:uid="{9DF4D223-6E52-4EA6-B21A-884A175761CF}" name="Values"/>
    <tableColumn id="3" xr3:uid="{70266696-DD04-46A2-AFB0-9E5602B55CCC}" name="Forecast">
      <calculatedColumnFormula>_xlfn.FORECAST.ETS(A2,$B$2:$B$92,$A$2:$A$92,1,1)</calculatedColumnFormula>
    </tableColumn>
    <tableColumn id="4" xr3:uid="{33A989C0-153E-40A0-882A-99C6853C2B55}" name="Lower Confidence Bound" dataDxfId="1">
      <calculatedColumnFormula>C2-_xlfn.FORECAST.ETS.CONFINT(A2,$B$2:$B$92,$A$2:$A$92,0.95,1,1)</calculatedColumnFormula>
    </tableColumn>
    <tableColumn id="5" xr3:uid="{433D2057-F869-4E46-AF6B-4CDCC8471A3C}" name="Upper Confidence Bound" dataDxfId="0">
      <calculatedColumnFormula>C2+_xlfn.FORECAST.ETS.CONFINT(A2,$B$2:$B$92,$A$2:$A$92,0.95,1,1)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E8B9B4-B6D3-4512-BA74-11170035B40D}" name="sales_data" displayName="sales_data" ref="A1:H547" tableType="queryTable" totalsRowShown="0">
  <autoFilter ref="A1:H547" xr:uid="{91E8B9B4-B6D3-4512-BA74-11170035B40D}"/>
  <tableColumns count="8">
    <tableColumn id="1" xr3:uid="{B2BAED5D-9DA5-42FF-B573-CB400603540E}" uniqueName="1" name="date" queryTableFieldId="1" dataDxfId="9"/>
    <tableColumn id="2" xr3:uid="{53246376-091B-4C85-9E89-241279A7D1B9}" uniqueName="2" name="product_id" queryTableFieldId="2" dataDxfId="8"/>
    <tableColumn id="3" xr3:uid="{A9FED2A1-9F1F-4036-9751-EEE48FF1982D}" uniqueName="3" name="units_sold" queryTableFieldId="3"/>
    <tableColumn id="4" xr3:uid="{F0100356-038C-4C06-A03A-C54BBBB8EB04}" uniqueName="4" name="Average Daily Demand (ADD)." queryTableFieldId="4" dataDxfId="7">
      <calculatedColumnFormula>AVERAGE(C2:C547)</calculatedColumnFormula>
    </tableColumn>
    <tableColumn id="5" xr3:uid="{09159BFD-F5E3-4831-B775-FBFF27E7E0D5}" uniqueName="5" name="Standard Deviation" queryTableFieldId="5" dataDxfId="6">
      <calculatedColumnFormula>_xlfn.STDEV.S(C2:C547)</calculatedColumnFormula>
    </tableColumn>
    <tableColumn id="6" xr3:uid="{2E1C5FA9-0CD3-41FF-8FF7-6F507F5EEC27}" uniqueName="6" name="Economic Order Quantity (EOQ)" queryTableFieldId="6" dataDxfId="5">
      <calculatedColumnFormula>SQRT((2 * sales_data[[#This Row],[Average Daily Demand (ADD).]]*365 * 50) / 2)</calculatedColumnFormula>
    </tableColumn>
    <tableColumn id="7" xr3:uid="{088BD0F5-253F-471A-8C70-A2FD44BBF043}" uniqueName="7" name="Reorder Point (ROP)" queryTableFieldId="7" dataDxfId="4">
      <calculatedColumnFormula>7 * sales_data[[#This Row],[Average Daily Demand (ADD).]]</calculatedColumnFormula>
    </tableColumn>
    <tableColumn id="8" xr3:uid="{F8644165-BC8E-4137-ADCC-34B473F9392A}" uniqueName="8" name="Safety Stock (SS)" queryTableFieldId="8" dataDxfId="3">
      <calculatedColumnFormula>1.65 * sales_data[[#This Row],[Standard Deviation]] * SQRT(7)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86D74-5C21-4160-9F89-3AADDD9AFA6E}">
  <dimension ref="A1:E122"/>
  <sheetViews>
    <sheetView tabSelected="1" zoomScale="60" workbookViewId="0">
      <selection activeCell="G88" sqref="G88"/>
    </sheetView>
  </sheetViews>
  <sheetFormatPr defaultRowHeight="14.4" x14ac:dyDescent="0.3"/>
  <cols>
    <col min="1" max="1" width="10.6640625" bestFit="1" customWidth="1"/>
    <col min="2" max="3" width="12.44140625" bestFit="1" customWidth="1"/>
    <col min="4" max="5" width="5.77734375" bestFit="1" customWidth="1"/>
  </cols>
  <sheetData>
    <row r="1" spans="1:5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3">
      <c r="A2" s="1">
        <v>45292</v>
      </c>
      <c r="B2">
        <v>15.666666666666666</v>
      </c>
    </row>
    <row r="3" spans="1:5" x14ac:dyDescent="0.3">
      <c r="A3" s="1">
        <v>45293</v>
      </c>
      <c r="B3">
        <v>16.666666666666668</v>
      </c>
    </row>
    <row r="4" spans="1:5" x14ac:dyDescent="0.3">
      <c r="A4" s="1">
        <v>45294</v>
      </c>
      <c r="B4">
        <v>12.666666666666666</v>
      </c>
    </row>
    <row r="5" spans="1:5" x14ac:dyDescent="0.3">
      <c r="A5" s="1">
        <v>45295</v>
      </c>
      <c r="B5">
        <v>16.666666666666668</v>
      </c>
    </row>
    <row r="6" spans="1:5" x14ac:dyDescent="0.3">
      <c r="A6" s="1">
        <v>45296</v>
      </c>
      <c r="B6">
        <v>13</v>
      </c>
    </row>
    <row r="7" spans="1:5" x14ac:dyDescent="0.3">
      <c r="A7" s="1">
        <v>45297</v>
      </c>
      <c r="B7">
        <v>11.333333333333334</v>
      </c>
    </row>
    <row r="8" spans="1:5" x14ac:dyDescent="0.3">
      <c r="A8" s="1">
        <v>45298</v>
      </c>
      <c r="B8">
        <v>14</v>
      </c>
    </row>
    <row r="9" spans="1:5" x14ac:dyDescent="0.3">
      <c r="A9" s="1">
        <v>45299</v>
      </c>
      <c r="B9">
        <v>15</v>
      </c>
    </row>
    <row r="10" spans="1:5" x14ac:dyDescent="0.3">
      <c r="A10" s="1">
        <v>45300</v>
      </c>
      <c r="B10">
        <v>12.666666666666666</v>
      </c>
    </row>
    <row r="11" spans="1:5" x14ac:dyDescent="0.3">
      <c r="A11" s="1">
        <v>45301</v>
      </c>
      <c r="B11">
        <v>13.333333333333334</v>
      </c>
    </row>
    <row r="12" spans="1:5" x14ac:dyDescent="0.3">
      <c r="A12" s="1">
        <v>45302</v>
      </c>
      <c r="B12">
        <v>15</v>
      </c>
    </row>
    <row r="13" spans="1:5" x14ac:dyDescent="0.3">
      <c r="A13" s="1">
        <v>45303</v>
      </c>
      <c r="B13">
        <v>14</v>
      </c>
    </row>
    <row r="14" spans="1:5" x14ac:dyDescent="0.3">
      <c r="A14" s="1">
        <v>45304</v>
      </c>
      <c r="B14">
        <v>16.666666666666668</v>
      </c>
    </row>
    <row r="15" spans="1:5" x14ac:dyDescent="0.3">
      <c r="A15" s="1">
        <v>45305</v>
      </c>
      <c r="B15">
        <v>12.666666666666666</v>
      </c>
    </row>
    <row r="16" spans="1:5" x14ac:dyDescent="0.3">
      <c r="A16" s="1">
        <v>45306</v>
      </c>
      <c r="B16">
        <v>17</v>
      </c>
    </row>
    <row r="17" spans="1:2" x14ac:dyDescent="0.3">
      <c r="A17" s="1">
        <v>45307</v>
      </c>
      <c r="B17">
        <v>14.666666666666666</v>
      </c>
    </row>
    <row r="18" spans="1:2" x14ac:dyDescent="0.3">
      <c r="A18" s="1">
        <v>45308</v>
      </c>
      <c r="B18">
        <v>11</v>
      </c>
    </row>
    <row r="19" spans="1:2" x14ac:dyDescent="0.3">
      <c r="A19" s="1">
        <v>45309</v>
      </c>
      <c r="B19">
        <v>12.333333333333334</v>
      </c>
    </row>
    <row r="20" spans="1:2" x14ac:dyDescent="0.3">
      <c r="A20" s="1">
        <v>45310</v>
      </c>
      <c r="B20">
        <v>15</v>
      </c>
    </row>
    <row r="21" spans="1:2" x14ac:dyDescent="0.3">
      <c r="A21" s="1">
        <v>45311</v>
      </c>
      <c r="B21">
        <v>16</v>
      </c>
    </row>
    <row r="22" spans="1:2" x14ac:dyDescent="0.3">
      <c r="A22" s="1">
        <v>45312</v>
      </c>
      <c r="B22">
        <v>14.666666666666666</v>
      </c>
    </row>
    <row r="23" spans="1:2" x14ac:dyDescent="0.3">
      <c r="A23" s="1">
        <v>45313</v>
      </c>
      <c r="B23">
        <v>15.333333333333334</v>
      </c>
    </row>
    <row r="24" spans="1:2" x14ac:dyDescent="0.3">
      <c r="A24" s="1">
        <v>45314</v>
      </c>
      <c r="B24">
        <v>12.666666666666666</v>
      </c>
    </row>
    <row r="25" spans="1:2" x14ac:dyDescent="0.3">
      <c r="A25" s="1">
        <v>45315</v>
      </c>
      <c r="B25">
        <v>14</v>
      </c>
    </row>
    <row r="26" spans="1:2" x14ac:dyDescent="0.3">
      <c r="A26" s="1">
        <v>45316</v>
      </c>
      <c r="B26">
        <v>15.333333333333334</v>
      </c>
    </row>
    <row r="27" spans="1:2" x14ac:dyDescent="0.3">
      <c r="A27" s="1">
        <v>45317</v>
      </c>
      <c r="B27">
        <v>12.333333333333334</v>
      </c>
    </row>
    <row r="28" spans="1:2" x14ac:dyDescent="0.3">
      <c r="A28" s="1">
        <v>45318</v>
      </c>
      <c r="B28">
        <v>15.333333333333334</v>
      </c>
    </row>
    <row r="29" spans="1:2" x14ac:dyDescent="0.3">
      <c r="A29" s="1">
        <v>45319</v>
      </c>
      <c r="B29">
        <v>14.666666666666666</v>
      </c>
    </row>
    <row r="30" spans="1:2" x14ac:dyDescent="0.3">
      <c r="A30" s="1">
        <v>45320</v>
      </c>
      <c r="B30">
        <v>17.333333333333332</v>
      </c>
    </row>
    <row r="31" spans="1:2" x14ac:dyDescent="0.3">
      <c r="A31" s="1">
        <v>45321</v>
      </c>
      <c r="B31">
        <v>19.333333333333332</v>
      </c>
    </row>
    <row r="32" spans="1:2" x14ac:dyDescent="0.3">
      <c r="A32" s="1">
        <v>45322</v>
      </c>
      <c r="B32">
        <v>12.333333333333334</v>
      </c>
    </row>
    <row r="33" spans="1:2" x14ac:dyDescent="0.3">
      <c r="A33" s="1">
        <v>45323</v>
      </c>
      <c r="B33">
        <v>14</v>
      </c>
    </row>
    <row r="34" spans="1:2" x14ac:dyDescent="0.3">
      <c r="A34" s="1">
        <v>45324</v>
      </c>
      <c r="B34">
        <v>17.333333333333332</v>
      </c>
    </row>
    <row r="35" spans="1:2" x14ac:dyDescent="0.3">
      <c r="A35" s="1">
        <v>45325</v>
      </c>
      <c r="B35">
        <v>12</v>
      </c>
    </row>
    <row r="36" spans="1:2" x14ac:dyDescent="0.3">
      <c r="A36" s="1">
        <v>45326</v>
      </c>
      <c r="B36">
        <v>15</v>
      </c>
    </row>
    <row r="37" spans="1:2" x14ac:dyDescent="0.3">
      <c r="A37" s="1">
        <v>45327</v>
      </c>
      <c r="B37">
        <v>17</v>
      </c>
    </row>
    <row r="38" spans="1:2" x14ac:dyDescent="0.3">
      <c r="A38" s="1">
        <v>45328</v>
      </c>
      <c r="B38">
        <v>12.666666666666666</v>
      </c>
    </row>
    <row r="39" spans="1:2" x14ac:dyDescent="0.3">
      <c r="A39" s="1">
        <v>45329</v>
      </c>
      <c r="B39">
        <v>12.333333333333334</v>
      </c>
    </row>
    <row r="40" spans="1:2" x14ac:dyDescent="0.3">
      <c r="A40" s="1">
        <v>45330</v>
      </c>
      <c r="B40">
        <v>16</v>
      </c>
    </row>
    <row r="41" spans="1:2" x14ac:dyDescent="0.3">
      <c r="A41" s="1">
        <v>45331</v>
      </c>
      <c r="B41">
        <v>14.333333333333334</v>
      </c>
    </row>
    <row r="42" spans="1:2" x14ac:dyDescent="0.3">
      <c r="A42" s="1">
        <v>45332</v>
      </c>
      <c r="B42">
        <v>12.333333333333334</v>
      </c>
    </row>
    <row r="43" spans="1:2" x14ac:dyDescent="0.3">
      <c r="A43" s="1">
        <v>45333</v>
      </c>
      <c r="B43">
        <v>11.666666666666666</v>
      </c>
    </row>
    <row r="44" spans="1:2" x14ac:dyDescent="0.3">
      <c r="A44" s="1">
        <v>45334</v>
      </c>
      <c r="B44">
        <v>12.333333333333334</v>
      </c>
    </row>
    <row r="45" spans="1:2" x14ac:dyDescent="0.3">
      <c r="A45" s="1">
        <v>45335</v>
      </c>
      <c r="B45">
        <v>14</v>
      </c>
    </row>
    <row r="46" spans="1:2" x14ac:dyDescent="0.3">
      <c r="A46" s="1">
        <v>45336</v>
      </c>
      <c r="B46">
        <v>14.333333333333334</v>
      </c>
    </row>
    <row r="47" spans="1:2" x14ac:dyDescent="0.3">
      <c r="A47" s="1">
        <v>45337</v>
      </c>
      <c r="B47">
        <v>18.333333333333332</v>
      </c>
    </row>
    <row r="48" spans="1:2" x14ac:dyDescent="0.3">
      <c r="A48" s="1">
        <v>45338</v>
      </c>
      <c r="B48">
        <v>14.666666666666666</v>
      </c>
    </row>
    <row r="49" spans="1:2" x14ac:dyDescent="0.3">
      <c r="A49" s="1">
        <v>45339</v>
      </c>
      <c r="B49">
        <v>15.333333333333334</v>
      </c>
    </row>
    <row r="50" spans="1:2" x14ac:dyDescent="0.3">
      <c r="A50" s="1">
        <v>45340</v>
      </c>
      <c r="B50">
        <v>12.333333333333334</v>
      </c>
    </row>
    <row r="51" spans="1:2" x14ac:dyDescent="0.3">
      <c r="A51" s="1">
        <v>45341</v>
      </c>
      <c r="B51">
        <v>11</v>
      </c>
    </row>
    <row r="52" spans="1:2" x14ac:dyDescent="0.3">
      <c r="A52" s="1">
        <v>45342</v>
      </c>
      <c r="B52">
        <v>17</v>
      </c>
    </row>
    <row r="53" spans="1:2" x14ac:dyDescent="0.3">
      <c r="A53" s="1">
        <v>45343</v>
      </c>
      <c r="B53">
        <v>17</v>
      </c>
    </row>
    <row r="54" spans="1:2" x14ac:dyDescent="0.3">
      <c r="A54" s="1">
        <v>45344</v>
      </c>
      <c r="B54">
        <v>16.333333333333332</v>
      </c>
    </row>
    <row r="55" spans="1:2" x14ac:dyDescent="0.3">
      <c r="A55" s="1">
        <v>45345</v>
      </c>
      <c r="B55">
        <v>12</v>
      </c>
    </row>
    <row r="56" spans="1:2" x14ac:dyDescent="0.3">
      <c r="A56" s="1">
        <v>45346</v>
      </c>
      <c r="B56">
        <v>15.333333333333334</v>
      </c>
    </row>
    <row r="57" spans="1:2" x14ac:dyDescent="0.3">
      <c r="A57" s="1">
        <v>45347</v>
      </c>
      <c r="B57">
        <v>15.666666666666666</v>
      </c>
    </row>
    <row r="58" spans="1:2" x14ac:dyDescent="0.3">
      <c r="A58" s="1">
        <v>45348</v>
      </c>
      <c r="B58">
        <v>14</v>
      </c>
    </row>
    <row r="59" spans="1:2" x14ac:dyDescent="0.3">
      <c r="A59" s="1">
        <v>45349</v>
      </c>
      <c r="B59">
        <v>13.666666666666666</v>
      </c>
    </row>
    <row r="60" spans="1:2" x14ac:dyDescent="0.3">
      <c r="A60" s="1">
        <v>45350</v>
      </c>
      <c r="B60">
        <v>14.333333333333334</v>
      </c>
    </row>
    <row r="61" spans="1:2" x14ac:dyDescent="0.3">
      <c r="A61" s="1">
        <v>45351</v>
      </c>
      <c r="B61">
        <v>14.333333333333334</v>
      </c>
    </row>
    <row r="62" spans="1:2" x14ac:dyDescent="0.3">
      <c r="A62" s="1">
        <v>45352</v>
      </c>
      <c r="B62">
        <v>14</v>
      </c>
    </row>
    <row r="63" spans="1:2" x14ac:dyDescent="0.3">
      <c r="A63" s="1">
        <v>45353</v>
      </c>
      <c r="B63">
        <v>11</v>
      </c>
    </row>
    <row r="64" spans="1:2" x14ac:dyDescent="0.3">
      <c r="A64" s="1">
        <v>45354</v>
      </c>
      <c r="B64">
        <v>15</v>
      </c>
    </row>
    <row r="65" spans="1:2" x14ac:dyDescent="0.3">
      <c r="A65" s="1">
        <v>45355</v>
      </c>
      <c r="B65">
        <v>18</v>
      </c>
    </row>
    <row r="66" spans="1:2" x14ac:dyDescent="0.3">
      <c r="A66" s="1">
        <v>45356</v>
      </c>
      <c r="B66">
        <v>16</v>
      </c>
    </row>
    <row r="67" spans="1:2" x14ac:dyDescent="0.3">
      <c r="A67" s="1">
        <v>45357</v>
      </c>
      <c r="B67">
        <v>15.333333333333334</v>
      </c>
    </row>
    <row r="68" spans="1:2" x14ac:dyDescent="0.3">
      <c r="A68" s="1">
        <v>45358</v>
      </c>
      <c r="B68">
        <v>12.333333333333334</v>
      </c>
    </row>
    <row r="69" spans="1:2" x14ac:dyDescent="0.3">
      <c r="A69" s="1">
        <v>45359</v>
      </c>
      <c r="B69">
        <v>15.666666666666666</v>
      </c>
    </row>
    <row r="70" spans="1:2" x14ac:dyDescent="0.3">
      <c r="A70" s="1">
        <v>45360</v>
      </c>
      <c r="B70">
        <v>16.666666666666668</v>
      </c>
    </row>
    <row r="71" spans="1:2" x14ac:dyDescent="0.3">
      <c r="A71" s="1">
        <v>45361</v>
      </c>
      <c r="B71">
        <v>20</v>
      </c>
    </row>
    <row r="72" spans="1:2" x14ac:dyDescent="0.3">
      <c r="A72" s="1">
        <v>45362</v>
      </c>
      <c r="B72">
        <v>13</v>
      </c>
    </row>
    <row r="73" spans="1:2" x14ac:dyDescent="0.3">
      <c r="A73" s="1">
        <v>45363</v>
      </c>
      <c r="B73">
        <v>18</v>
      </c>
    </row>
    <row r="74" spans="1:2" x14ac:dyDescent="0.3">
      <c r="A74" s="1">
        <v>45364</v>
      </c>
      <c r="B74">
        <v>15.333333333333334</v>
      </c>
    </row>
    <row r="75" spans="1:2" x14ac:dyDescent="0.3">
      <c r="A75" s="1">
        <v>45365</v>
      </c>
      <c r="B75">
        <v>15.333333333333334</v>
      </c>
    </row>
    <row r="76" spans="1:2" x14ac:dyDescent="0.3">
      <c r="A76" s="1">
        <v>45366</v>
      </c>
      <c r="B76">
        <v>15.333333333333334</v>
      </c>
    </row>
    <row r="77" spans="1:2" x14ac:dyDescent="0.3">
      <c r="A77" s="1">
        <v>45367</v>
      </c>
      <c r="B77">
        <v>17.666666666666668</v>
      </c>
    </row>
    <row r="78" spans="1:2" x14ac:dyDescent="0.3">
      <c r="A78" s="1">
        <v>45368</v>
      </c>
      <c r="B78">
        <v>14.333333333333334</v>
      </c>
    </row>
    <row r="79" spans="1:2" x14ac:dyDescent="0.3">
      <c r="A79" s="1">
        <v>45369</v>
      </c>
      <c r="B79">
        <v>16.666666666666668</v>
      </c>
    </row>
    <row r="80" spans="1:2" x14ac:dyDescent="0.3">
      <c r="A80" s="1">
        <v>45370</v>
      </c>
      <c r="B80">
        <v>18</v>
      </c>
    </row>
    <row r="81" spans="1:5" x14ac:dyDescent="0.3">
      <c r="A81" s="1">
        <v>45371</v>
      </c>
      <c r="B81">
        <v>13</v>
      </c>
    </row>
    <row r="82" spans="1:5" x14ac:dyDescent="0.3">
      <c r="A82" s="1">
        <v>45372</v>
      </c>
      <c r="B82">
        <v>13</v>
      </c>
    </row>
    <row r="83" spans="1:5" x14ac:dyDescent="0.3">
      <c r="A83" s="1">
        <v>45373</v>
      </c>
      <c r="B83">
        <v>13.333333333333334</v>
      </c>
    </row>
    <row r="84" spans="1:5" x14ac:dyDescent="0.3">
      <c r="A84" s="1">
        <v>45374</v>
      </c>
      <c r="B84">
        <v>15</v>
      </c>
    </row>
    <row r="85" spans="1:5" x14ac:dyDescent="0.3">
      <c r="A85" s="1">
        <v>45375</v>
      </c>
      <c r="B85">
        <v>22.666666666666668</v>
      </c>
    </row>
    <row r="86" spans="1:5" x14ac:dyDescent="0.3">
      <c r="A86" s="1">
        <v>45376</v>
      </c>
      <c r="B86">
        <v>14.666666666666666</v>
      </c>
    </row>
    <row r="87" spans="1:5" x14ac:dyDescent="0.3">
      <c r="A87" s="1">
        <v>45377</v>
      </c>
      <c r="B87">
        <v>14.666666666666666</v>
      </c>
    </row>
    <row r="88" spans="1:5" x14ac:dyDescent="0.3">
      <c r="A88" s="1">
        <v>45378</v>
      </c>
      <c r="B88">
        <v>15</v>
      </c>
    </row>
    <row r="89" spans="1:5" x14ac:dyDescent="0.3">
      <c r="A89" s="1">
        <v>45379</v>
      </c>
      <c r="B89">
        <v>14</v>
      </c>
    </row>
    <row r="90" spans="1:5" x14ac:dyDescent="0.3">
      <c r="A90" s="1">
        <v>45380</v>
      </c>
      <c r="B90">
        <v>18.333333333333332</v>
      </c>
    </row>
    <row r="91" spans="1:5" x14ac:dyDescent="0.3">
      <c r="A91" s="1">
        <v>45381</v>
      </c>
      <c r="B91">
        <v>17</v>
      </c>
    </row>
    <row r="92" spans="1:5" x14ac:dyDescent="0.3">
      <c r="A92" s="1">
        <v>45382</v>
      </c>
      <c r="B92">
        <v>12</v>
      </c>
      <c r="C92">
        <v>12</v>
      </c>
      <c r="D92" s="7">
        <v>12</v>
      </c>
      <c r="E92" s="7">
        <v>12</v>
      </c>
    </row>
    <row r="93" spans="1:5" x14ac:dyDescent="0.3">
      <c r="A93" s="1">
        <v>45383</v>
      </c>
      <c r="C93">
        <f>_xlfn.FORECAST.ETS(A93,$B$2:$B$92,$A$2:$A$92,1,1)</f>
        <v>15.558778241644834</v>
      </c>
      <c r="D93" s="7">
        <f>C93-_xlfn.FORECAST.ETS.CONFINT(A93,$B$2:$B$92,$A$2:$A$92,0.95,1,1)</f>
        <v>11.198368659215891</v>
      </c>
      <c r="E93" s="7">
        <f>C93+_xlfn.FORECAST.ETS.CONFINT(A93,$B$2:$B$92,$A$2:$A$92,0.95,1,1)</f>
        <v>19.919187824073777</v>
      </c>
    </row>
    <row r="94" spans="1:5" x14ac:dyDescent="0.3">
      <c r="A94" s="1">
        <v>45384</v>
      </c>
      <c r="C94">
        <f>_xlfn.FORECAST.ETS(A94,$B$2:$B$92,$A$2:$A$92,1,1)</f>
        <v>15.569124615331743</v>
      </c>
      <c r="D94" s="7">
        <f>C94-_xlfn.FORECAST.ETS.CONFINT(A94,$B$2:$B$92,$A$2:$A$92,0.95,1,1)</f>
        <v>11.18653119461376</v>
      </c>
      <c r="E94" s="7">
        <f>C94+_xlfn.FORECAST.ETS.CONFINT(A94,$B$2:$B$92,$A$2:$A$92,0.95,1,1)</f>
        <v>19.951718036049726</v>
      </c>
    </row>
    <row r="95" spans="1:5" x14ac:dyDescent="0.3">
      <c r="A95" s="1">
        <v>45385</v>
      </c>
      <c r="C95">
        <f>_xlfn.FORECAST.ETS(A95,$B$2:$B$92,$A$2:$A$92,1,1)</f>
        <v>15.579470989018658</v>
      </c>
      <c r="D95" s="7">
        <f>C95-_xlfn.FORECAST.ETS.CONFINT(A95,$B$2:$B$92,$A$2:$A$92,0.95,1,1)</f>
        <v>11.174367343250097</v>
      </c>
      <c r="E95" s="7">
        <f>C95+_xlfn.FORECAST.ETS.CONFINT(A95,$B$2:$B$92,$A$2:$A$92,0.95,1,1)</f>
        <v>19.984574634787219</v>
      </c>
    </row>
    <row r="96" spans="1:5" x14ac:dyDescent="0.3">
      <c r="A96" s="1">
        <v>45386</v>
      </c>
      <c r="C96">
        <f>_xlfn.FORECAST.ETS(A96,$B$2:$B$92,$A$2:$A$92,1,1)</f>
        <v>15.589817362705567</v>
      </c>
      <c r="D96" s="7">
        <f>C96-_xlfn.FORECAST.ETS.CONFINT(A96,$B$2:$B$92,$A$2:$A$92,0.95,1,1)</f>
        <v>11.161877788952296</v>
      </c>
      <c r="E96" s="7">
        <f>C96+_xlfn.FORECAST.ETS.CONFINT(A96,$B$2:$B$92,$A$2:$A$92,0.95,1,1)</f>
        <v>20.017756936458838</v>
      </c>
    </row>
    <row r="97" spans="1:5" x14ac:dyDescent="0.3">
      <c r="A97" s="1">
        <v>45387</v>
      </c>
      <c r="C97">
        <f>_xlfn.FORECAST.ETS(A97,$B$2:$B$92,$A$2:$A$92,1,1)</f>
        <v>15.600163736392481</v>
      </c>
      <c r="D97" s="7">
        <f>C97-_xlfn.FORECAST.ETS.CONFINT(A97,$B$2:$B$92,$A$2:$A$92,0.95,1,1)</f>
        <v>11.149063273113256</v>
      </c>
      <c r="E97" s="7">
        <f>C97+_xlfn.FORECAST.ETS.CONFINT(A97,$B$2:$B$92,$A$2:$A$92,0.95,1,1)</f>
        <v>20.051264199671706</v>
      </c>
    </row>
    <row r="98" spans="1:5" x14ac:dyDescent="0.3">
      <c r="A98" s="1">
        <v>45388</v>
      </c>
      <c r="C98">
        <f>_xlfn.FORECAST.ETS(A98,$B$2:$B$92,$A$2:$A$92,1,1)</f>
        <v>15.610510110079391</v>
      </c>
      <c r="D98" s="7">
        <f>C98-_xlfn.FORECAST.ETS.CONFINT(A98,$B$2:$B$92,$A$2:$A$92,0.95,1,1)</f>
        <v>11.135924592683436</v>
      </c>
      <c r="E98" s="7">
        <f>C98+_xlfn.FORECAST.ETS.CONFINT(A98,$B$2:$B$92,$A$2:$A$92,0.95,1,1)</f>
        <v>20.085095627475347</v>
      </c>
    </row>
    <row r="99" spans="1:5" x14ac:dyDescent="0.3">
      <c r="A99" s="1">
        <v>45389</v>
      </c>
      <c r="C99">
        <f>_xlfn.FORECAST.ETS(A99,$B$2:$B$92,$A$2:$A$92,1,1)</f>
        <v>15.620856483766305</v>
      </c>
      <c r="D99" s="7">
        <f>C99-_xlfn.FORECAST.ETS.CONFINT(A99,$B$2:$B$92,$A$2:$A$92,0.95,1,1)</f>
        <v>11.12246259816569</v>
      </c>
      <c r="E99" s="7">
        <f>C99+_xlfn.FORECAST.ETS.CONFINT(A99,$B$2:$B$92,$A$2:$A$92,0.95,1,1)</f>
        <v>20.11925036936692</v>
      </c>
    </row>
    <row r="100" spans="1:5" x14ac:dyDescent="0.3">
      <c r="A100" s="1">
        <v>45390</v>
      </c>
      <c r="C100">
        <f>_xlfn.FORECAST.ETS(A100,$B$2:$B$92,$A$2:$A$92,1,1)</f>
        <v>15.631202857453212</v>
      </c>
      <c r="D100" s="7">
        <f>C100-_xlfn.FORECAST.ETS.CONFINT(A100,$B$2:$B$92,$A$2:$A$92,0.95,1,1)</f>
        <v>11.108678191615983</v>
      </c>
      <c r="E100" s="7">
        <f>C100+_xlfn.FORECAST.ETS.CONFINT(A100,$B$2:$B$92,$A$2:$A$92,0.95,1,1)</f>
        <v>20.153727523290442</v>
      </c>
    </row>
    <row r="101" spans="1:5" x14ac:dyDescent="0.3">
      <c r="A101" s="1">
        <v>45391</v>
      </c>
      <c r="C101">
        <f>_xlfn.FORECAST.ETS(A101,$B$2:$B$92,$A$2:$A$92,1,1)</f>
        <v>15.641549231140129</v>
      </c>
      <c r="D101" s="7">
        <f>C101-_xlfn.FORECAST.ETS.CONFINT(A101,$B$2:$B$92,$A$2:$A$92,0.95,1,1)</f>
        <v>11.094572324653305</v>
      </c>
      <c r="E101" s="7">
        <f>C101+_xlfn.FORECAST.ETS.CONFINT(A101,$B$2:$B$92,$A$2:$A$92,0.95,1,1)</f>
        <v>20.188526137626951</v>
      </c>
    </row>
    <row r="102" spans="1:5" x14ac:dyDescent="0.3">
      <c r="A102" s="1">
        <v>45392</v>
      </c>
      <c r="C102">
        <f>_xlfn.FORECAST.ETS(A102,$B$2:$B$92,$A$2:$A$92,1,1)</f>
        <v>15.651895604827036</v>
      </c>
      <c r="D102" s="7">
        <f>C102-_xlfn.FORECAST.ETS.CONFINT(A102,$B$2:$B$92,$A$2:$A$92,0.95,1,1)</f>
        <v>11.080145996481509</v>
      </c>
      <c r="E102" s="7">
        <f>C102+_xlfn.FORECAST.ETS.CONFINT(A102,$B$2:$B$92,$A$2:$A$92,0.95,1,1)</f>
        <v>20.223645213172563</v>
      </c>
    </row>
    <row r="103" spans="1:5" x14ac:dyDescent="0.3">
      <c r="A103" s="1">
        <v>45393</v>
      </c>
      <c r="C103">
        <f>_xlfn.FORECAST.ETS(A103,$B$2:$B$92,$A$2:$A$92,1,1)</f>
        <v>15.662241978513952</v>
      </c>
      <c r="D103" s="7">
        <f>C103-_xlfn.FORECAST.ETS.CONFINT(A103,$B$2:$B$92,$A$2:$A$92,0.95,1,1)</f>
        <v>11.065400251926164</v>
      </c>
      <c r="E103" s="7">
        <f>C103+_xlfn.FORECAST.ETS.CONFINT(A103,$B$2:$B$92,$A$2:$A$92,0.95,1,1)</f>
        <v>20.259083705101741</v>
      </c>
    </row>
    <row r="104" spans="1:5" x14ac:dyDescent="0.3">
      <c r="A104" s="1">
        <v>45394</v>
      </c>
      <c r="C104">
        <f>_xlfn.FORECAST.ETS(A104,$B$2:$B$92,$A$2:$A$92,1,1)</f>
        <v>15.67258835220086</v>
      </c>
      <c r="D104" s="7">
        <f>C104-_xlfn.FORECAST.ETS.CONFINT(A104,$B$2:$B$92,$A$2:$A$92,0.95,1,1)</f>
        <v>11.050336179488809</v>
      </c>
      <c r="E104" s="7">
        <f>C104+_xlfn.FORECAST.ETS.CONFINT(A104,$B$2:$B$92,$A$2:$A$92,0.95,1,1)</f>
        <v>20.29484052491291</v>
      </c>
    </row>
    <row r="105" spans="1:5" x14ac:dyDescent="0.3">
      <c r="A105" s="1">
        <v>45395</v>
      </c>
      <c r="C105">
        <f>_xlfn.FORECAST.ETS(A105,$B$2:$B$92,$A$2:$A$92,1,1)</f>
        <v>15.682934725887774</v>
      </c>
      <c r="D105" s="7">
        <f>C105-_xlfn.FORECAST.ETS.CONFINT(A105,$B$2:$B$92,$A$2:$A$92,0.95,1,1)</f>
        <v>11.03495490942138</v>
      </c>
      <c r="E105" s="7">
        <f>C105+_xlfn.FORECAST.ETS.CONFINT(A105,$B$2:$B$92,$A$2:$A$92,0.95,1,1)</f>
        <v>20.330914542354169</v>
      </c>
    </row>
    <row r="106" spans="1:5" x14ac:dyDescent="0.3">
      <c r="A106" s="1">
        <v>45396</v>
      </c>
      <c r="C106">
        <f>_xlfn.FORECAST.ETS(A106,$B$2:$B$92,$A$2:$A$92,1,1)</f>
        <v>15.693281099574683</v>
      </c>
      <c r="D106" s="7">
        <f>C106-_xlfn.FORECAST.ETS.CONFINT(A106,$B$2:$B$92,$A$2:$A$92,0.95,1,1)</f>
        <v>11.019257611822923</v>
      </c>
      <c r="E106" s="7">
        <f>C106+_xlfn.FORECAST.ETS.CONFINT(A106,$B$2:$B$92,$A$2:$A$92,0.95,1,1)</f>
        <v>20.367304587326444</v>
      </c>
    </row>
    <row r="107" spans="1:5" x14ac:dyDescent="0.3">
      <c r="A107" s="1">
        <v>45397</v>
      </c>
      <c r="C107">
        <f>_xlfn.FORECAST.ETS(A107,$B$2:$B$92,$A$2:$A$92,1,1)</f>
        <v>15.703627473261598</v>
      </c>
      <c r="D107" s="7">
        <f>C107-_xlfn.FORECAST.ETS.CONFINT(A107,$B$2:$B$92,$A$2:$A$92,0.95,1,1)</f>
        <v>11.003245494760996</v>
      </c>
      <c r="E107" s="7">
        <f>C107+_xlfn.FORECAST.ETS.CONFINT(A107,$B$2:$B$92,$A$2:$A$92,0.95,1,1)</f>
        <v>20.404009451762199</v>
      </c>
    </row>
    <row r="108" spans="1:5" x14ac:dyDescent="0.3">
      <c r="A108" s="1">
        <v>45398</v>
      </c>
      <c r="C108">
        <f>_xlfn.FORECAST.ETS(A108,$B$2:$B$92,$A$2:$A$92,1,1)</f>
        <v>15.713973846948507</v>
      </c>
      <c r="D108" s="7">
        <f>C108-_xlfn.FORECAST.ETS.CONFINT(A108,$B$2:$B$92,$A$2:$A$92,0.95,1,1)</f>
        <v>10.986919802419642</v>
      </c>
      <c r="E108" s="7">
        <f>C108+_xlfn.FORECAST.ETS.CONFINT(A108,$B$2:$B$92,$A$2:$A$92,0.95,1,1)</f>
        <v>20.441027891477372</v>
      </c>
    </row>
    <row r="109" spans="1:5" x14ac:dyDescent="0.3">
      <c r="A109" s="1">
        <v>45399</v>
      </c>
      <c r="C109">
        <f>_xlfn.FORECAST.ETS(A109,$B$2:$B$92,$A$2:$A$92,1,1)</f>
        <v>15.724320220635422</v>
      </c>
      <c r="D109" s="7">
        <f>C109-_xlfn.FORECAST.ETS.CONFINT(A109,$B$2:$B$92,$A$2:$A$92,0.95,1,1)</f>
        <v>10.97028181327595</v>
      </c>
      <c r="E109" s="7">
        <f>C109+_xlfn.FORECAST.ETS.CONFINT(A109,$B$2:$B$92,$A$2:$A$92,0.95,1,1)</f>
        <v>20.478358627994893</v>
      </c>
    </row>
    <row r="110" spans="1:5" x14ac:dyDescent="0.3">
      <c r="A110" s="1">
        <v>45400</v>
      </c>
      <c r="C110">
        <f>_xlfn.FORECAST.ETS(A110,$B$2:$B$92,$A$2:$A$92,1,1)</f>
        <v>15.734666594322331</v>
      </c>
      <c r="D110" s="7">
        <f>C110-_xlfn.FORECAST.ETS.CONFINT(A110,$B$2:$B$92,$A$2:$A$92,0.95,1,1)</f>
        <v>10.9533328383068</v>
      </c>
      <c r="E110" s="7">
        <f>C110+_xlfn.FORECAST.ETS.CONFINT(A110,$B$2:$B$92,$A$2:$A$92,0.95,1,1)</f>
        <v>20.516000350337862</v>
      </c>
    </row>
    <row r="111" spans="1:5" x14ac:dyDescent="0.3">
      <c r="A111" s="1">
        <v>45401</v>
      </c>
      <c r="C111">
        <f>_xlfn.FORECAST.ETS(A111,$B$2:$B$92,$A$2:$A$92,1,1)</f>
        <v>15.745012968009245</v>
      </c>
      <c r="D111" s="7">
        <f>C111-_xlfn.FORECAST.ETS.CONFINT(A111,$B$2:$B$92,$A$2:$A$92,0.95,1,1)</f>
        <v>10.936074219227567</v>
      </c>
      <c r="E111" s="7">
        <f>C111+_xlfn.FORECAST.ETS.CONFINT(A111,$B$2:$B$92,$A$2:$A$92,0.95,1,1)</f>
        <v>20.553951716790923</v>
      </c>
    </row>
    <row r="112" spans="1:5" x14ac:dyDescent="0.3">
      <c r="A112" s="1">
        <v>45402</v>
      </c>
      <c r="C112">
        <f>_xlfn.FORECAST.ETS(A112,$B$2:$B$92,$A$2:$A$92,1,1)</f>
        <v>15.755359341696153</v>
      </c>
      <c r="D112" s="7">
        <f>C112-_xlfn.FORECAST.ETS.CONFINT(A112,$B$2:$B$92,$A$2:$A$92,0.95,1,1)</f>
        <v>10.918507326763983</v>
      </c>
      <c r="E112" s="7">
        <f>C112+_xlfn.FORECAST.ETS.CONFINT(A112,$B$2:$B$92,$A$2:$A$92,0.95,1,1)</f>
        <v>20.592211356628322</v>
      </c>
    </row>
    <row r="113" spans="1:5" x14ac:dyDescent="0.3">
      <c r="A113" s="1">
        <v>45403</v>
      </c>
      <c r="C113">
        <f>_xlfn.FORECAST.ETS(A113,$B$2:$B$92,$A$2:$A$92,1,1)</f>
        <v>15.765705715383069</v>
      </c>
      <c r="D113" s="7">
        <f>C113-_xlfn.FORECAST.ETS.CONFINT(A113,$B$2:$B$92,$A$2:$A$92,0.95,1,1)</f>
        <v>10.900633558958711</v>
      </c>
      <c r="E113" s="7">
        <f>C113+_xlfn.FORECAST.ETS.CONFINT(A113,$B$2:$B$92,$A$2:$A$92,0.95,1,1)</f>
        <v>20.630777871807425</v>
      </c>
    </row>
    <row r="114" spans="1:5" x14ac:dyDescent="0.3">
      <c r="A114" s="1">
        <v>45404</v>
      </c>
      <c r="C114">
        <f>_xlfn.FORECAST.ETS(A114,$B$2:$B$92,$A$2:$A$92,1,1)</f>
        <v>15.776052089069976</v>
      </c>
      <c r="D114" s="7">
        <f>C114-_xlfn.FORECAST.ETS.CONFINT(A114,$B$2:$B$92,$A$2:$A$92,0.95,1,1)</f>
        <v>10.882454339513544</v>
      </c>
      <c r="E114" s="7">
        <f>C114+_xlfn.FORECAST.ETS.CONFINT(A114,$B$2:$B$92,$A$2:$A$92,0.95,1,1)</f>
        <v>20.669649838626409</v>
      </c>
    </row>
    <row r="115" spans="1:5" x14ac:dyDescent="0.3">
      <c r="A115" s="1">
        <v>45405</v>
      </c>
      <c r="C115">
        <f>_xlfn.FORECAST.ETS(A115,$B$2:$B$92,$A$2:$A$92,1,1)</f>
        <v>15.786398462756893</v>
      </c>
      <c r="D115" s="7">
        <f>C115-_xlfn.FORECAST.ETS.CONFINT(A115,$B$2:$B$92,$A$2:$A$92,0.95,1,1)</f>
        <v>10.863971116168464</v>
      </c>
      <c r="E115" s="7">
        <f>C115+_xlfn.FORECAST.ETS.CONFINT(A115,$B$2:$B$92,$A$2:$A$92,0.95,1,1)</f>
        <v>20.708825809345321</v>
      </c>
    </row>
    <row r="116" spans="1:5" x14ac:dyDescent="0.3">
      <c r="A116" s="1">
        <v>45406</v>
      </c>
      <c r="C116">
        <f>_xlfn.FORECAST.ETS(A116,$B$2:$B$92,$A$2:$A$92,1,1)</f>
        <v>15.7967448364438</v>
      </c>
      <c r="D116" s="7">
        <f>C116-_xlfn.FORECAST.ETS.CONFINT(A116,$B$2:$B$92,$A$2:$A$92,0.95,1,1)</f>
        <v>10.845185359118258</v>
      </c>
      <c r="E116" s="7">
        <f>C116+_xlfn.FORECAST.ETS.CONFINT(A116,$B$2:$B$92,$A$2:$A$92,0.95,1,1)</f>
        <v>20.748304313769342</v>
      </c>
    </row>
    <row r="117" spans="1:5" x14ac:dyDescent="0.3">
      <c r="A117" s="1">
        <v>45407</v>
      </c>
      <c r="C117">
        <f>_xlfn.FORECAST.ETS(A117,$B$2:$B$92,$A$2:$A$92,1,1)</f>
        <v>15.807091210130716</v>
      </c>
      <c r="D117" s="7">
        <f>C117-_xlfn.FORECAST.ETS.CONFINT(A117,$B$2:$B$92,$A$2:$A$92,0.95,1,1)</f>
        <v>10.826098559467635</v>
      </c>
      <c r="E117" s="7">
        <f>C117+_xlfn.FORECAST.ETS.CONFINT(A117,$B$2:$B$92,$A$2:$A$92,0.95,1,1)</f>
        <v>20.788083860793797</v>
      </c>
    </row>
    <row r="118" spans="1:5" x14ac:dyDescent="0.3">
      <c r="A118" s="1">
        <v>45408</v>
      </c>
      <c r="C118">
        <f>_xlfn.FORECAST.ETS(A118,$B$2:$B$92,$A$2:$A$92,1,1)</f>
        <v>15.817437583817624</v>
      </c>
      <c r="D118" s="7">
        <f>C118-_xlfn.FORECAST.ETS.CONFINT(A118,$B$2:$B$92,$A$2:$A$92,0.95,1,1)</f>
        <v>10.806712227725274</v>
      </c>
      <c r="E118" s="7">
        <f>C118+_xlfn.FORECAST.ETS.CONFINT(A118,$B$2:$B$92,$A$2:$A$92,0.95,1,1)</f>
        <v>20.828162939909973</v>
      </c>
    </row>
    <row r="119" spans="1:5" x14ac:dyDescent="0.3">
      <c r="A119" s="1">
        <v>45409</v>
      </c>
      <c r="C119">
        <f>_xlfn.FORECAST.ETS(A119,$B$2:$B$92,$A$2:$A$92,1,1)</f>
        <v>15.827783957504538</v>
      </c>
      <c r="D119" s="7">
        <f>C119-_xlfn.FORECAST.ETS.CONFINT(A119,$B$2:$B$92,$A$2:$A$92,0.95,1,1)</f>
        <v>10.787027892337596</v>
      </c>
      <c r="E119" s="7">
        <f>C119+_xlfn.FORECAST.ETS.CONFINT(A119,$B$2:$B$92,$A$2:$A$92,0.95,1,1)</f>
        <v>20.868540022671482</v>
      </c>
    </row>
    <row r="120" spans="1:5" x14ac:dyDescent="0.3">
      <c r="A120" s="1">
        <v>45410</v>
      </c>
      <c r="C120">
        <f>_xlfn.FORECAST.ETS(A120,$B$2:$B$92,$A$2:$A$92,1,1)</f>
        <v>15.838130331191447</v>
      </c>
      <c r="D120" s="7">
        <f>C120-_xlfn.FORECAST.ETS.CONFINT(A120,$B$2:$B$92,$A$2:$A$92,0.95,1,1)</f>
        <v>10.767047098262347</v>
      </c>
      <c r="E120" s="7">
        <f>C120+_xlfn.FORECAST.ETS.CONFINT(A120,$B$2:$B$92,$A$2:$A$92,0.95,1,1)</f>
        <v>20.909213564120549</v>
      </c>
    </row>
    <row r="121" spans="1:5" x14ac:dyDescent="0.3">
      <c r="A121" s="1">
        <v>45411</v>
      </c>
      <c r="C121">
        <f>_xlfn.FORECAST.ETS(A121,$B$2:$B$92,$A$2:$A$92,1,1)</f>
        <v>15.848476704878362</v>
      </c>
      <c r="D121" s="7">
        <f>C121-_xlfn.FORECAST.ETS.CONFINT(A121,$B$2:$B$92,$A$2:$A$92,0.95,1,1)</f>
        <v>10.746771405582621</v>
      </c>
      <c r="E121" s="7">
        <f>C121+_xlfn.FORECAST.ETS.CONFINT(A121,$B$2:$B$92,$A$2:$A$92,0.95,1,1)</f>
        <v>20.950182004174103</v>
      </c>
    </row>
    <row r="122" spans="1:5" x14ac:dyDescent="0.3">
      <c r="A122" s="1">
        <v>45412</v>
      </c>
      <c r="C122">
        <f>_xlfn.FORECAST.ETS(A122,$B$2:$B$92,$A$2:$A$92,1,1)</f>
        <v>15.858823078565271</v>
      </c>
      <c r="D122" s="7">
        <f>C122-_xlfn.FORECAST.ETS.CONFINT(A122,$B$2:$B$92,$A$2:$A$92,0.95,1,1)</f>
        <v>10.726202388161237</v>
      </c>
      <c r="E122" s="7">
        <f>C122+_xlfn.FORECAST.ETS.CONFINT(A122,$B$2:$B$92,$A$2:$A$92,0.95,1,1)</f>
        <v>20.991443768969305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BF03-1806-4281-B5A0-80DEA09FB15F}">
  <dimension ref="A1:M547"/>
  <sheetViews>
    <sheetView topLeftCell="A518" zoomScale="88" workbookViewId="0">
      <selection activeCell="C2" activeCellId="1" sqref="A2:A547 C2:C547"/>
    </sheetView>
  </sheetViews>
  <sheetFormatPr defaultRowHeight="14.4" x14ac:dyDescent="0.3"/>
  <cols>
    <col min="1" max="1" width="10.33203125" bestFit="1" customWidth="1"/>
    <col min="2" max="2" width="12.21875" bestFit="1" customWidth="1"/>
    <col min="3" max="3" width="11.6640625" bestFit="1" customWidth="1"/>
    <col min="4" max="4" width="27.88671875" bestFit="1" customWidth="1"/>
    <col min="5" max="5" width="30.44140625" bestFit="1" customWidth="1"/>
    <col min="6" max="6" width="12.44140625" bestFit="1" customWidth="1"/>
    <col min="7" max="7" width="18.44140625" bestFit="1" customWidth="1"/>
    <col min="8" max="8" width="17.88671875" bestFit="1" customWidth="1"/>
  </cols>
  <sheetData>
    <row r="1" spans="1:13" ht="23.4" x14ac:dyDescent="0.3">
      <c r="A1" t="s">
        <v>0</v>
      </c>
      <c r="B1" t="s">
        <v>1</v>
      </c>
      <c r="C1" t="s">
        <v>2</v>
      </c>
      <c r="D1" s="5" t="s">
        <v>12</v>
      </c>
      <c r="E1" s="6" t="s">
        <v>13</v>
      </c>
      <c r="F1" t="s">
        <v>14</v>
      </c>
      <c r="G1" t="s">
        <v>15</v>
      </c>
      <c r="H1" t="s">
        <v>16</v>
      </c>
    </row>
    <row r="2" spans="1:13" x14ac:dyDescent="0.3">
      <c r="A2" s="1">
        <v>45292</v>
      </c>
      <c r="B2" s="2" t="s">
        <v>3</v>
      </c>
      <c r="C2">
        <v>21</v>
      </c>
      <c r="D2">
        <f t="shared" ref="D2:D65" si="0">AVERAGE(C2:C547)</f>
        <v>14.787545787545788</v>
      </c>
      <c r="E2">
        <f t="shared" ref="E2:E65" si="1">_xlfn.STDEV.S(C2:C547)</f>
        <v>5.5453683974139407</v>
      </c>
      <c r="F2" s="2">
        <f>SQRT((2 * sales_data[[#This Row],[Average Daily Demand (ADD).]]*365 * 50) / 2)</f>
        <v>519.49274357079389</v>
      </c>
      <c r="G2" s="2">
        <f>7 * sales_data[[#This Row],[Average Daily Demand (ADD).]]</f>
        <v>103.51282051282053</v>
      </c>
      <c r="H2" s="2">
        <f>1.65 * sales_data[[#This Row],[Standard Deviation]] * SQRT(7)</f>
        <v>24.208248417860233</v>
      </c>
    </row>
    <row r="3" spans="1:13" x14ac:dyDescent="0.3">
      <c r="A3" s="1">
        <v>45293</v>
      </c>
      <c r="B3" s="2" t="s">
        <v>3</v>
      </c>
      <c r="C3">
        <v>23</v>
      </c>
      <c r="D3">
        <f t="shared" si="0"/>
        <v>14.776146788990825</v>
      </c>
      <c r="E3">
        <f t="shared" si="1"/>
        <v>5.544056487027758</v>
      </c>
      <c r="F3" s="2">
        <f>SQRT((2 * sales_data[[#This Row],[Average Daily Demand (ADD).]]*365 * 50) / 2)</f>
        <v>519.29247914742859</v>
      </c>
      <c r="G3" s="2">
        <f>7 * sales_data[[#This Row],[Average Daily Demand (ADD).]]</f>
        <v>103.43302752293577</v>
      </c>
      <c r="H3" s="2">
        <f>1.65 * sales_data[[#This Row],[Standard Deviation]] * SQRT(7)</f>
        <v>24.202521286630233</v>
      </c>
    </row>
    <row r="4" spans="1:13" x14ac:dyDescent="0.3">
      <c r="A4" s="1">
        <v>45294</v>
      </c>
      <c r="B4" s="2" t="s">
        <v>3</v>
      </c>
      <c r="C4">
        <v>19</v>
      </c>
      <c r="D4">
        <f t="shared" si="0"/>
        <v>14.761029411764707</v>
      </c>
      <c r="E4">
        <f t="shared" si="1"/>
        <v>5.5379045148268506</v>
      </c>
      <c r="F4" s="2">
        <f>SQRT((2 * sales_data[[#This Row],[Average Daily Demand (ADD).]]*365 * 50) / 2)</f>
        <v>519.02676883250047</v>
      </c>
      <c r="G4" s="2">
        <f>7 * sales_data[[#This Row],[Average Daily Demand (ADD).]]</f>
        <v>103.32720588235294</v>
      </c>
      <c r="H4" s="2">
        <f>1.65 * sales_data[[#This Row],[Standard Deviation]] * SQRT(7)</f>
        <v>24.175664915578533</v>
      </c>
    </row>
    <row r="5" spans="1:13" x14ac:dyDescent="0.3">
      <c r="A5" s="1">
        <v>45295</v>
      </c>
      <c r="B5" s="2" t="s">
        <v>3</v>
      </c>
      <c r="C5">
        <v>17</v>
      </c>
      <c r="D5">
        <f t="shared" si="0"/>
        <v>14.753222836095764</v>
      </c>
      <c r="E5">
        <f t="shared" si="1"/>
        <v>5.5400140973945131</v>
      </c>
      <c r="F5" s="2">
        <f>SQRT((2 * sales_data[[#This Row],[Average Daily Demand (ADD).]]*365 * 50) / 2)</f>
        <v>518.88950341931923</v>
      </c>
      <c r="G5" s="2">
        <f>7 * sales_data[[#This Row],[Average Daily Demand (ADD).]]</f>
        <v>103.27255985267035</v>
      </c>
      <c r="H5" s="2">
        <f>1.65 * sales_data[[#This Row],[Standard Deviation]] * SQRT(7)</f>
        <v>24.184874276471447</v>
      </c>
    </row>
    <row r="6" spans="1:13" x14ac:dyDescent="0.3">
      <c r="A6" s="1">
        <v>45296</v>
      </c>
      <c r="B6" s="2" t="s">
        <v>3</v>
      </c>
      <c r="C6">
        <v>16</v>
      </c>
      <c r="D6">
        <f t="shared" si="0"/>
        <v>14.749077490774908</v>
      </c>
      <c r="E6">
        <f t="shared" si="1"/>
        <v>5.5442889199603549</v>
      </c>
      <c r="F6" s="2">
        <f>SQRT((2 * sales_data[[#This Row],[Average Daily Demand (ADD).]]*365 * 50) / 2)</f>
        <v>518.81659977938455</v>
      </c>
      <c r="G6" s="2">
        <f>7 * sales_data[[#This Row],[Average Daily Demand (ADD).]]</f>
        <v>103.24354243542436</v>
      </c>
      <c r="H6" s="2">
        <f>1.65 * sales_data[[#This Row],[Standard Deviation]] * SQRT(7)</f>
        <v>24.203535970194885</v>
      </c>
      <c r="L6" s="3" t="s">
        <v>6</v>
      </c>
      <c r="M6" t="s">
        <v>11</v>
      </c>
    </row>
    <row r="7" spans="1:13" x14ac:dyDescent="0.3">
      <c r="A7" s="1">
        <v>45297</v>
      </c>
      <c r="B7" s="2" t="s">
        <v>3</v>
      </c>
      <c r="C7">
        <v>18</v>
      </c>
      <c r="D7">
        <f t="shared" si="0"/>
        <v>14.746765249537892</v>
      </c>
      <c r="E7">
        <f t="shared" si="1"/>
        <v>5.5491585680451321</v>
      </c>
      <c r="F7" s="2">
        <f>SQRT((2 * sales_data[[#This Row],[Average Daily Demand (ADD).]]*365 * 50) / 2)</f>
        <v>518.77593024741088</v>
      </c>
      <c r="G7" s="2">
        <f>7 * sales_data[[#This Row],[Average Daily Demand (ADD).]]</f>
        <v>103.22735674676525</v>
      </c>
      <c r="H7" s="2">
        <f>1.65 * sales_data[[#This Row],[Standard Deviation]] * SQRT(7)</f>
        <v>24.224794368572677</v>
      </c>
      <c r="L7" s="4" t="s">
        <v>8</v>
      </c>
      <c r="M7" s="2">
        <v>14.473118279569892</v>
      </c>
    </row>
    <row r="8" spans="1:13" x14ac:dyDescent="0.3">
      <c r="A8" s="1">
        <v>45298</v>
      </c>
      <c r="B8" s="2" t="s">
        <v>3</v>
      </c>
      <c r="C8">
        <v>20</v>
      </c>
      <c r="D8">
        <f t="shared" si="0"/>
        <v>14.74074074074074</v>
      </c>
      <c r="E8">
        <f t="shared" si="1"/>
        <v>5.5525326758456277</v>
      </c>
      <c r="F8" s="2">
        <f>SQRT((2 * sales_data[[#This Row],[Average Daily Demand (ADD).]]*365 * 50) / 2)</f>
        <v>518.66995143204372</v>
      </c>
      <c r="G8" s="2">
        <f>7 * sales_data[[#This Row],[Average Daily Demand (ADD).]]</f>
        <v>103.18518518518519</v>
      </c>
      <c r="H8" s="2">
        <f>1.65 * sales_data[[#This Row],[Standard Deviation]] * SQRT(7)</f>
        <v>24.239524001298456</v>
      </c>
      <c r="L8" s="4" t="s">
        <v>9</v>
      </c>
      <c r="M8" s="2">
        <v>14.367816091954023</v>
      </c>
    </row>
    <row r="9" spans="1:13" x14ac:dyDescent="0.3">
      <c r="A9" s="1">
        <v>45299</v>
      </c>
      <c r="B9" s="2" t="s">
        <v>3</v>
      </c>
      <c r="C9">
        <v>25</v>
      </c>
      <c r="D9">
        <f t="shared" si="0"/>
        <v>14.730983302411873</v>
      </c>
      <c r="E9">
        <f t="shared" si="1"/>
        <v>5.5530547838830273</v>
      </c>
      <c r="F9" s="2">
        <f>SQRT((2 * sales_data[[#This Row],[Average Daily Demand (ADD).]]*365 * 50) / 2)</f>
        <v>518.49825965861908</v>
      </c>
      <c r="G9" s="2">
        <f>7 * sales_data[[#This Row],[Average Daily Demand (ADD).]]</f>
        <v>103.11688311688312</v>
      </c>
      <c r="H9" s="2">
        <f>1.65 * sales_data[[#This Row],[Standard Deviation]] * SQRT(7)</f>
        <v>24.241803258538827</v>
      </c>
      <c r="L9" s="4" t="s">
        <v>10</v>
      </c>
      <c r="M9" s="2">
        <v>15.494623655913978</v>
      </c>
    </row>
    <row r="10" spans="1:13" x14ac:dyDescent="0.3">
      <c r="A10" s="1">
        <v>45300</v>
      </c>
      <c r="B10" s="2" t="s">
        <v>3</v>
      </c>
      <c r="C10">
        <v>22</v>
      </c>
      <c r="D10">
        <f t="shared" si="0"/>
        <v>14.711895910780669</v>
      </c>
      <c r="E10">
        <f t="shared" si="1"/>
        <v>5.5404965636340409</v>
      </c>
      <c r="F10" s="2">
        <f>SQRT((2 * sales_data[[#This Row],[Average Daily Demand (ADD).]]*365 * 50) / 2)</f>
        <v>518.16223364091991</v>
      </c>
      <c r="G10" s="2">
        <f>7 * sales_data[[#This Row],[Average Daily Demand (ADD).]]</f>
        <v>102.98327137546468</v>
      </c>
      <c r="H10" s="2">
        <f>1.65 * sales_data[[#This Row],[Standard Deviation]] * SQRT(7)</f>
        <v>24.186980477852977</v>
      </c>
      <c r="L10" s="4" t="s">
        <v>7</v>
      </c>
      <c r="M10" s="2">
        <v>14.787545787545788</v>
      </c>
    </row>
    <row r="11" spans="1:13" x14ac:dyDescent="0.3">
      <c r="A11" s="1">
        <v>45301</v>
      </c>
      <c r="B11" s="2" t="s">
        <v>3</v>
      </c>
      <c r="C11">
        <v>15</v>
      </c>
      <c r="D11">
        <f t="shared" si="0"/>
        <v>14.69832402234637</v>
      </c>
      <c r="E11">
        <f t="shared" si="1"/>
        <v>5.5367039355053569</v>
      </c>
      <c r="F11" s="2">
        <f>SQRT((2 * sales_data[[#This Row],[Average Daily Demand (ADD).]]*365 * 50) / 2)</f>
        <v>517.92317326783245</v>
      </c>
      <c r="G11" s="2">
        <f>7 * sales_data[[#This Row],[Average Daily Demand (ADD).]]</f>
        <v>102.88826815642459</v>
      </c>
      <c r="H11" s="2">
        <f>1.65 * sales_data[[#This Row],[Standard Deviation]] * SQRT(7)</f>
        <v>24.170423798960631</v>
      </c>
    </row>
    <row r="12" spans="1:13" x14ac:dyDescent="0.3">
      <c r="A12" s="1">
        <v>45302</v>
      </c>
      <c r="B12" s="2" t="s">
        <v>3</v>
      </c>
      <c r="C12">
        <v>22</v>
      </c>
      <c r="D12">
        <f t="shared" si="0"/>
        <v>14.697761194029852</v>
      </c>
      <c r="E12">
        <f t="shared" si="1"/>
        <v>5.5418606331668574</v>
      </c>
      <c r="F12" s="2">
        <f>SQRT((2 * sales_data[[#This Row],[Average Daily Demand (ADD).]]*365 * 50) / 2)</f>
        <v>517.91325701418839</v>
      </c>
      <c r="G12" s="2">
        <f>7 * sales_data[[#This Row],[Average Daily Demand (ADD).]]</f>
        <v>102.88432835820896</v>
      </c>
      <c r="H12" s="2">
        <f>1.65 * sales_data[[#This Row],[Standard Deviation]] * SQRT(7)</f>
        <v>24.192935309298452</v>
      </c>
    </row>
    <row r="13" spans="1:13" x14ac:dyDescent="0.3">
      <c r="A13" s="1">
        <v>45303</v>
      </c>
      <c r="B13" s="2" t="s">
        <v>3</v>
      </c>
      <c r="C13">
        <v>19</v>
      </c>
      <c r="D13">
        <f t="shared" si="0"/>
        <v>14.68411214953271</v>
      </c>
      <c r="E13">
        <f t="shared" si="1"/>
        <v>5.5380222935384174</v>
      </c>
      <c r="F13" s="2">
        <f>SQRT((2 * sales_data[[#This Row],[Average Daily Demand (ADD).]]*365 * 50) / 2)</f>
        <v>517.67272163884775</v>
      </c>
      <c r="G13" s="2">
        <f>7 * sales_data[[#This Row],[Average Daily Demand (ADD).]]</f>
        <v>102.78878504672898</v>
      </c>
      <c r="H13" s="2">
        <f>1.65 * sales_data[[#This Row],[Standard Deviation]] * SQRT(7)</f>
        <v>24.176179077326427</v>
      </c>
    </row>
    <row r="14" spans="1:13" x14ac:dyDescent="0.3">
      <c r="A14" s="1">
        <v>45304</v>
      </c>
      <c r="B14" s="2" t="s">
        <v>3</v>
      </c>
      <c r="C14">
        <v>17</v>
      </c>
      <c r="D14">
        <f t="shared" si="0"/>
        <v>14.676029962546817</v>
      </c>
      <c r="E14">
        <f t="shared" si="1"/>
        <v>5.5400559434460082</v>
      </c>
      <c r="F14" s="2">
        <f>SQRT((2 * sales_data[[#This Row],[Average Daily Demand (ADD).]]*365 * 50) / 2)</f>
        <v>517.53023758663551</v>
      </c>
      <c r="G14" s="2">
        <f>7 * sales_data[[#This Row],[Average Daily Demand (ADD).]]</f>
        <v>102.73220973782772</v>
      </c>
      <c r="H14" s="2">
        <f>1.65 * sales_data[[#This Row],[Standard Deviation]] * SQRT(7)</f>
        <v>24.185056954976698</v>
      </c>
    </row>
    <row r="15" spans="1:13" x14ac:dyDescent="0.3">
      <c r="A15" s="1">
        <v>45305</v>
      </c>
      <c r="B15" s="2" t="s">
        <v>3</v>
      </c>
      <c r="C15">
        <v>16</v>
      </c>
      <c r="D15">
        <f t="shared" si="0"/>
        <v>14.671669793621014</v>
      </c>
      <c r="E15">
        <f t="shared" si="1"/>
        <v>5.5443431534800167</v>
      </c>
      <c r="F15" s="2">
        <f>SQRT((2 * sales_data[[#This Row],[Average Daily Demand (ADD).]]*365 * 50) / 2)</f>
        <v>517.45335416207661</v>
      </c>
      <c r="G15" s="2">
        <f>7 * sales_data[[#This Row],[Average Daily Demand (ADD).]]</f>
        <v>102.70168855534709</v>
      </c>
      <c r="H15" s="2">
        <f>1.65 * sales_data[[#This Row],[Standard Deviation]] * SQRT(7)</f>
        <v>24.203772726064372</v>
      </c>
    </row>
    <row r="16" spans="1:13" x14ac:dyDescent="0.3">
      <c r="A16" s="1">
        <v>45306</v>
      </c>
      <c r="B16" s="2" t="s">
        <v>3</v>
      </c>
      <c r="C16">
        <v>21</v>
      </c>
      <c r="D16">
        <f t="shared" si="0"/>
        <v>14.669172932330827</v>
      </c>
      <c r="E16">
        <f t="shared" si="1"/>
        <v>5.549261404865482</v>
      </c>
      <c r="F16" s="2">
        <f>SQRT((2 * sales_data[[#This Row],[Average Daily Demand (ADD).]]*365 * 50) / 2)</f>
        <v>517.40932153860319</v>
      </c>
      <c r="G16" s="2">
        <f>7 * sales_data[[#This Row],[Average Daily Demand (ADD).]]</f>
        <v>102.68421052631579</v>
      </c>
      <c r="H16" s="2">
        <f>1.65 * sales_data[[#This Row],[Standard Deviation]] * SQRT(7)</f>
        <v>24.225243301648916</v>
      </c>
    </row>
    <row r="17" spans="1:8" x14ac:dyDescent="0.3">
      <c r="A17" s="1">
        <v>45307</v>
      </c>
      <c r="B17" s="2" t="s">
        <v>3</v>
      </c>
      <c r="C17">
        <v>20</v>
      </c>
      <c r="D17">
        <f t="shared" si="0"/>
        <v>14.657250470809792</v>
      </c>
      <c r="E17">
        <f t="shared" si="1"/>
        <v>5.5476698466754524</v>
      </c>
      <c r="F17" s="2">
        <f>SQRT((2 * sales_data[[#This Row],[Average Daily Demand (ADD).]]*365 * 50) / 2)</f>
        <v>517.19901497612955</v>
      </c>
      <c r="G17" s="2">
        <f>7 * sales_data[[#This Row],[Average Daily Demand (ADD).]]</f>
        <v>102.60075329566854</v>
      </c>
      <c r="H17" s="2">
        <f>1.65 * sales_data[[#This Row],[Standard Deviation]] * SQRT(7)</f>
        <v>24.218295370821874</v>
      </c>
    </row>
    <row r="18" spans="1:8" x14ac:dyDescent="0.3">
      <c r="A18" s="1">
        <v>45308</v>
      </c>
      <c r="B18" s="2" t="s">
        <v>3</v>
      </c>
      <c r="C18">
        <v>10</v>
      </c>
      <c r="D18">
        <f t="shared" si="0"/>
        <v>14.647169811320754</v>
      </c>
      <c r="E18">
        <f t="shared" si="1"/>
        <v>5.5480408767738423</v>
      </c>
      <c r="F18" s="2">
        <f>SQRT((2 * sales_data[[#This Row],[Average Daily Demand (ADD).]]*365 * 50) / 2)</f>
        <v>517.02113018386763</v>
      </c>
      <c r="G18" s="2">
        <f>7 * sales_data[[#This Row],[Average Daily Demand (ADD).]]</f>
        <v>102.53018867924528</v>
      </c>
      <c r="H18" s="2">
        <f>1.65 * sales_data[[#This Row],[Standard Deviation]] * SQRT(7)</f>
        <v>24.219915098881149</v>
      </c>
    </row>
    <row r="19" spans="1:8" x14ac:dyDescent="0.3">
      <c r="A19" s="1">
        <v>45309</v>
      </c>
      <c r="B19" s="2" t="s">
        <v>3</v>
      </c>
      <c r="C19">
        <v>19</v>
      </c>
      <c r="D19">
        <f t="shared" si="0"/>
        <v>14.655954631379963</v>
      </c>
      <c r="E19">
        <f t="shared" si="1"/>
        <v>5.5496013614191311</v>
      </c>
      <c r="F19" s="2">
        <f>SQRT((2 * sales_data[[#This Row],[Average Daily Demand (ADD).]]*365 * 50) / 2)</f>
        <v>517.17615183096393</v>
      </c>
      <c r="G19" s="2">
        <f>7 * sales_data[[#This Row],[Average Daily Demand (ADD).]]</f>
        <v>102.59168241965975</v>
      </c>
      <c r="H19" s="2">
        <f>1.65 * sales_data[[#This Row],[Standard Deviation]] * SQRT(7)</f>
        <v>24.226727378469828</v>
      </c>
    </row>
    <row r="20" spans="1:8" x14ac:dyDescent="0.3">
      <c r="A20" s="1">
        <v>45310</v>
      </c>
      <c r="B20" s="2" t="s">
        <v>3</v>
      </c>
      <c r="C20">
        <v>26</v>
      </c>
      <c r="D20">
        <f t="shared" si="0"/>
        <v>14.647727272727273</v>
      </c>
      <c r="E20">
        <f t="shared" si="1"/>
        <v>5.5516339924566145</v>
      </c>
      <c r="F20" s="2">
        <f>SQRT((2 * sales_data[[#This Row],[Average Daily Demand (ADD).]]*365 * 50) / 2)</f>
        <v>517.03096882805073</v>
      </c>
      <c r="G20" s="2">
        <f>7 * sales_data[[#This Row],[Average Daily Demand (ADD).]]</f>
        <v>102.53409090909091</v>
      </c>
      <c r="H20" s="2">
        <f>1.65 * sales_data[[#This Row],[Standard Deviation]] * SQRT(7)</f>
        <v>24.235600808253174</v>
      </c>
    </row>
    <row r="21" spans="1:8" x14ac:dyDescent="0.3">
      <c r="A21" s="1">
        <v>45311</v>
      </c>
      <c r="B21" s="2" t="s">
        <v>3</v>
      </c>
      <c r="C21">
        <v>21</v>
      </c>
      <c r="D21">
        <f t="shared" si="0"/>
        <v>14.62618595825427</v>
      </c>
      <c r="E21">
        <f t="shared" si="1"/>
        <v>5.534777471693987</v>
      </c>
      <c r="F21" s="2">
        <f>SQRT((2 * sales_data[[#This Row],[Average Daily Demand (ADD).]]*365 * 50) / 2)</f>
        <v>516.6506496058438</v>
      </c>
      <c r="G21" s="2">
        <f>7 * sales_data[[#This Row],[Average Daily Demand (ADD).]]</f>
        <v>102.38330170777989</v>
      </c>
      <c r="H21" s="2">
        <f>1.65 * sales_data[[#This Row],[Standard Deviation]] * SQRT(7)</f>
        <v>24.162013841105459</v>
      </c>
    </row>
    <row r="22" spans="1:8" x14ac:dyDescent="0.3">
      <c r="A22" s="1">
        <v>45312</v>
      </c>
      <c r="B22" s="2" t="s">
        <v>3</v>
      </c>
      <c r="C22">
        <v>20</v>
      </c>
      <c r="D22">
        <f t="shared" si="0"/>
        <v>14.614068441064639</v>
      </c>
      <c r="E22">
        <f t="shared" si="1"/>
        <v>5.5330446098287078</v>
      </c>
      <c r="F22" s="2">
        <f>SQRT((2 * sales_data[[#This Row],[Average Daily Demand (ADD).]]*365 * 50) / 2)</f>
        <v>516.43658763630378</v>
      </c>
      <c r="G22" s="2">
        <f>7 * sales_data[[#This Row],[Average Daily Demand (ADD).]]</f>
        <v>102.29847908745248</v>
      </c>
      <c r="H22" s="2">
        <f>1.65 * sales_data[[#This Row],[Standard Deviation]] * SQRT(7)</f>
        <v>24.154449050544727</v>
      </c>
    </row>
    <row r="23" spans="1:8" x14ac:dyDescent="0.3">
      <c r="A23" s="1">
        <v>45313</v>
      </c>
      <c r="B23" s="2" t="s">
        <v>3</v>
      </c>
      <c r="C23">
        <v>26</v>
      </c>
      <c r="D23">
        <f t="shared" si="0"/>
        <v>14.603809523809524</v>
      </c>
      <c r="E23">
        <f t="shared" si="1"/>
        <v>5.5333120923856427</v>
      </c>
      <c r="F23" s="2">
        <f>SQRT((2 * sales_data[[#This Row],[Average Daily Demand (ADD).]]*365 * 50) / 2)</f>
        <v>516.25528937680031</v>
      </c>
      <c r="G23" s="2">
        <f>7 * sales_data[[#This Row],[Average Daily Demand (ADD).]]</f>
        <v>102.22666666666666</v>
      </c>
      <c r="H23" s="2">
        <f>1.65 * sales_data[[#This Row],[Standard Deviation]] * SQRT(7)</f>
        <v>24.155616742882131</v>
      </c>
    </row>
    <row r="24" spans="1:8" x14ac:dyDescent="0.3">
      <c r="A24" s="1">
        <v>45314</v>
      </c>
      <c r="B24" s="2" t="s">
        <v>3</v>
      </c>
      <c r="C24">
        <v>14</v>
      </c>
      <c r="D24">
        <f t="shared" si="0"/>
        <v>14.58206106870229</v>
      </c>
      <c r="E24">
        <f t="shared" si="1"/>
        <v>5.5160935019337822</v>
      </c>
      <c r="F24" s="2">
        <f>SQRT((2 * sales_data[[#This Row],[Average Daily Demand (ADD).]]*365 * 50) / 2)</f>
        <v>515.87073429670033</v>
      </c>
      <c r="G24" s="2">
        <f>7 * sales_data[[#This Row],[Average Daily Demand (ADD).]]</f>
        <v>102.07442748091603</v>
      </c>
      <c r="H24" s="2">
        <f>1.65 * sales_data[[#This Row],[Standard Deviation]] * SQRT(7)</f>
        <v>24.080449164248684</v>
      </c>
    </row>
    <row r="25" spans="1:8" x14ac:dyDescent="0.3">
      <c r="A25" s="1">
        <v>45315</v>
      </c>
      <c r="B25" s="2" t="s">
        <v>3</v>
      </c>
      <c r="C25">
        <v>24</v>
      </c>
      <c r="D25">
        <f t="shared" si="0"/>
        <v>14.583173996175908</v>
      </c>
      <c r="E25">
        <f t="shared" si="1"/>
        <v>5.5213157010987803</v>
      </c>
      <c r="F25" s="2">
        <f>SQRT((2 * sales_data[[#This Row],[Average Daily Demand (ADD).]]*365 * 50) / 2)</f>
        <v>515.890419982975</v>
      </c>
      <c r="G25" s="2">
        <f>7 * sales_data[[#This Row],[Average Daily Demand (ADD).]]</f>
        <v>102.08221797323137</v>
      </c>
      <c r="H25" s="2">
        <f>1.65 * sales_data[[#This Row],[Standard Deviation]] * SQRT(7)</f>
        <v>24.103246620722953</v>
      </c>
    </row>
    <row r="26" spans="1:8" x14ac:dyDescent="0.3">
      <c r="A26" s="1">
        <v>45316</v>
      </c>
      <c r="B26" s="2" t="s">
        <v>3</v>
      </c>
      <c r="C26">
        <v>13</v>
      </c>
      <c r="D26">
        <f t="shared" si="0"/>
        <v>14.565134099616857</v>
      </c>
      <c r="E26">
        <f t="shared" si="1"/>
        <v>5.5111621927854868</v>
      </c>
      <c r="F26" s="2">
        <f>SQRT((2 * sales_data[[#This Row],[Average Daily Demand (ADD).]]*365 * 50) / 2)</f>
        <v>515.57123399003524</v>
      </c>
      <c r="G26" s="2">
        <f>7 * sales_data[[#This Row],[Average Daily Demand (ADD).]]</f>
        <v>101.955938697318</v>
      </c>
      <c r="H26" s="2">
        <f>1.65 * sales_data[[#This Row],[Standard Deviation]] * SQRT(7)</f>
        <v>24.058921585135479</v>
      </c>
    </row>
    <row r="27" spans="1:8" x14ac:dyDescent="0.3">
      <c r="A27" s="1">
        <v>45317</v>
      </c>
      <c r="B27" s="2" t="s">
        <v>3</v>
      </c>
      <c r="C27">
        <v>17</v>
      </c>
      <c r="D27">
        <f t="shared" si="0"/>
        <v>14.568138195777351</v>
      </c>
      <c r="E27">
        <f t="shared" si="1"/>
        <v>5.5160310240052386</v>
      </c>
      <c r="F27" s="2">
        <f>SQRT((2 * sales_data[[#This Row],[Average Daily Demand (ADD).]]*365 * 50) / 2)</f>
        <v>515.62440019158964</v>
      </c>
      <c r="G27" s="2">
        <f>7 * sales_data[[#This Row],[Average Daily Demand (ADD).]]</f>
        <v>101.97696737044146</v>
      </c>
      <c r="H27" s="2">
        <f>1.65 * sales_data[[#This Row],[Standard Deviation]] * SQRT(7)</f>
        <v>24.080176417497444</v>
      </c>
    </row>
    <row r="28" spans="1:8" x14ac:dyDescent="0.3">
      <c r="A28" s="1">
        <v>45318</v>
      </c>
      <c r="B28" s="2" t="s">
        <v>3</v>
      </c>
      <c r="C28">
        <v>22</v>
      </c>
      <c r="D28">
        <f t="shared" si="0"/>
        <v>14.563461538461539</v>
      </c>
      <c r="E28">
        <f t="shared" si="1"/>
        <v>5.5203085853175429</v>
      </c>
      <c r="F28" s="2">
        <f>SQRT((2 * sales_data[[#This Row],[Average Daily Demand (ADD).]]*365 * 50) / 2)</f>
        <v>515.54163078933118</v>
      </c>
      <c r="G28" s="2">
        <f>7 * sales_data[[#This Row],[Average Daily Demand (ADD).]]</f>
        <v>101.94423076923077</v>
      </c>
      <c r="H28" s="2">
        <f>1.65 * sales_data[[#This Row],[Standard Deviation]] * SQRT(7)</f>
        <v>24.098850067190259</v>
      </c>
    </row>
    <row r="29" spans="1:8" x14ac:dyDescent="0.3">
      <c r="A29" s="1">
        <v>45319</v>
      </c>
      <c r="B29" s="2" t="s">
        <v>3</v>
      </c>
      <c r="C29">
        <v>15</v>
      </c>
      <c r="D29">
        <f t="shared" si="0"/>
        <v>14.549132947976879</v>
      </c>
      <c r="E29">
        <f t="shared" si="1"/>
        <v>5.5159468902619375</v>
      </c>
      <c r="F29" s="2">
        <f>SQRT((2 * sales_data[[#This Row],[Average Daily Demand (ADD).]]*365 * 50) / 2)</f>
        <v>515.2879547404325</v>
      </c>
      <c r="G29" s="2">
        <f>7 * sales_data[[#This Row],[Average Daily Demand (ADD).]]</f>
        <v>101.84393063583815</v>
      </c>
      <c r="H29" s="2">
        <f>1.65 * sales_data[[#This Row],[Standard Deviation]] * SQRT(7)</f>
        <v>24.079809132510736</v>
      </c>
    </row>
    <row r="30" spans="1:8" x14ac:dyDescent="0.3">
      <c r="A30" s="1">
        <v>45320</v>
      </c>
      <c r="B30" s="2" t="s">
        <v>3</v>
      </c>
      <c r="C30">
        <v>21</v>
      </c>
      <c r="D30">
        <f t="shared" si="0"/>
        <v>14.548262548262548</v>
      </c>
      <c r="E30">
        <f t="shared" si="1"/>
        <v>5.5212432086653225</v>
      </c>
      <c r="F30" s="2">
        <f>SQRT((2 * sales_data[[#This Row],[Average Daily Demand (ADD).]]*365 * 50) / 2)</f>
        <v>515.27254099727804</v>
      </c>
      <c r="G30" s="2">
        <f>7 * sales_data[[#This Row],[Average Daily Demand (ADD).]]</f>
        <v>101.83783783783784</v>
      </c>
      <c r="H30" s="2">
        <f>1.65 * sales_data[[#This Row],[Standard Deviation]] * SQRT(7)</f>
        <v>24.102930155754027</v>
      </c>
    </row>
    <row r="31" spans="1:8" x14ac:dyDescent="0.3">
      <c r="A31" s="1">
        <v>45321</v>
      </c>
      <c r="B31" s="2" t="s">
        <v>3</v>
      </c>
      <c r="C31">
        <v>20</v>
      </c>
      <c r="D31">
        <f t="shared" si="0"/>
        <v>14.5357833655706</v>
      </c>
      <c r="E31">
        <f t="shared" si="1"/>
        <v>5.5192734902299714</v>
      </c>
      <c r="F31" s="2">
        <f>SQRT((2 * sales_data[[#This Row],[Average Daily Demand (ADD).]]*365 * 50) / 2)</f>
        <v>515.05149880537522</v>
      </c>
      <c r="G31" s="2">
        <f>7 * sales_data[[#This Row],[Average Daily Demand (ADD).]]</f>
        <v>101.7504835589942</v>
      </c>
      <c r="H31" s="2">
        <f>1.65 * sales_data[[#This Row],[Standard Deviation]] * SQRT(7)</f>
        <v>24.094331370284976</v>
      </c>
    </row>
    <row r="32" spans="1:8" x14ac:dyDescent="0.3">
      <c r="A32" s="1">
        <v>45322</v>
      </c>
      <c r="B32" s="2" t="s">
        <v>3</v>
      </c>
      <c r="C32">
        <v>22</v>
      </c>
      <c r="D32">
        <f t="shared" si="0"/>
        <v>14.525193798449612</v>
      </c>
      <c r="E32">
        <f t="shared" si="1"/>
        <v>5.519369684116298</v>
      </c>
      <c r="F32" s="2">
        <f>SQRT((2 * sales_data[[#This Row],[Average Daily Demand (ADD).]]*365 * 50) / 2)</f>
        <v>514.86385270448488</v>
      </c>
      <c r="G32" s="2">
        <f>7 * sales_data[[#This Row],[Average Daily Demand (ADD).]]</f>
        <v>101.67635658914729</v>
      </c>
      <c r="H32" s="2">
        <f>1.65 * sales_data[[#This Row],[Standard Deviation]] * SQRT(7)</f>
        <v>24.094751303701404</v>
      </c>
    </row>
    <row r="33" spans="1:8" x14ac:dyDescent="0.3">
      <c r="A33" s="1">
        <v>45323</v>
      </c>
      <c r="B33" s="2" t="s">
        <v>3</v>
      </c>
      <c r="C33">
        <v>10</v>
      </c>
      <c r="D33">
        <f t="shared" si="0"/>
        <v>14.510679611650485</v>
      </c>
      <c r="E33">
        <f t="shared" si="1"/>
        <v>5.5148704635590873</v>
      </c>
      <c r="F33" s="2">
        <f>SQRT((2 * sales_data[[#This Row],[Average Daily Demand (ADD).]]*365 * 50) / 2)</f>
        <v>514.60655156402879</v>
      </c>
      <c r="G33" s="2">
        <f>7 * sales_data[[#This Row],[Average Daily Demand (ADD).]]</f>
        <v>101.57475728155339</v>
      </c>
      <c r="H33" s="2">
        <f>1.65 * sales_data[[#This Row],[Standard Deviation]] * SQRT(7)</f>
        <v>24.07511000286619</v>
      </c>
    </row>
    <row r="34" spans="1:8" x14ac:dyDescent="0.3">
      <c r="A34" s="1">
        <v>45324</v>
      </c>
      <c r="B34" s="2" t="s">
        <v>3</v>
      </c>
      <c r="C34">
        <v>22</v>
      </c>
      <c r="D34">
        <f t="shared" si="0"/>
        <v>14.519455252918288</v>
      </c>
      <c r="E34">
        <f t="shared" si="1"/>
        <v>5.5166424528135618</v>
      </c>
      <c r="F34" s="2">
        <f>SQRT((2 * sales_data[[#This Row],[Average Daily Demand (ADD).]]*365 * 50) / 2)</f>
        <v>514.76213765753857</v>
      </c>
      <c r="G34" s="2">
        <f>7 * sales_data[[#This Row],[Average Daily Demand (ADD).]]</f>
        <v>101.63618677042801</v>
      </c>
      <c r="H34" s="2">
        <f>1.65 * sales_data[[#This Row],[Standard Deviation]] * SQRT(7)</f>
        <v>24.082845603639999</v>
      </c>
    </row>
    <row r="35" spans="1:8" x14ac:dyDescent="0.3">
      <c r="A35" s="1">
        <v>45325</v>
      </c>
      <c r="B35" s="2" t="s">
        <v>3</v>
      </c>
      <c r="C35">
        <v>14</v>
      </c>
      <c r="D35">
        <f t="shared" si="0"/>
        <v>14.504873294346979</v>
      </c>
      <c r="E35">
        <f t="shared" si="1"/>
        <v>5.5121027735218648</v>
      </c>
      <c r="F35" s="2">
        <f>SQRT((2 * sales_data[[#This Row],[Average Daily Demand (ADD).]]*365 * 50) / 2)</f>
        <v>514.50358368220566</v>
      </c>
      <c r="G35" s="2">
        <f>7 * sales_data[[#This Row],[Average Daily Demand (ADD).]]</f>
        <v>101.53411306042885</v>
      </c>
      <c r="H35" s="2">
        <f>1.65 * sales_data[[#This Row],[Standard Deviation]] * SQRT(7)</f>
        <v>24.063027680617594</v>
      </c>
    </row>
    <row r="36" spans="1:8" x14ac:dyDescent="0.3">
      <c r="A36" s="1">
        <v>45326</v>
      </c>
      <c r="B36" s="2" t="s">
        <v>3</v>
      </c>
      <c r="C36">
        <v>14</v>
      </c>
      <c r="D36">
        <f t="shared" si="0"/>
        <v>14.505859375</v>
      </c>
      <c r="E36">
        <f t="shared" si="1"/>
        <v>5.5174482923944632</v>
      </c>
      <c r="F36" s="2">
        <f>SQRT((2 * sales_data[[#This Row],[Average Daily Demand (ADD).]]*365 * 50) / 2)</f>
        <v>514.52107205997891</v>
      </c>
      <c r="G36" s="2">
        <f>7 * sales_data[[#This Row],[Average Daily Demand (ADD).]]</f>
        <v>101.541015625</v>
      </c>
      <c r="H36" s="2">
        <f>1.65 * sales_data[[#This Row],[Standard Deviation]] * SQRT(7)</f>
        <v>24.086363488000668</v>
      </c>
    </row>
    <row r="37" spans="1:8" x14ac:dyDescent="0.3">
      <c r="A37" s="1">
        <v>45327</v>
      </c>
      <c r="B37" s="2" t="s">
        <v>3</v>
      </c>
      <c r="C37">
        <v>27</v>
      </c>
      <c r="D37">
        <f t="shared" si="0"/>
        <v>14.506849315068493</v>
      </c>
      <c r="E37">
        <f t="shared" si="1"/>
        <v>5.5228093922506405</v>
      </c>
      <c r="F37" s="2">
        <f>SQRT((2 * sales_data[[#This Row],[Average Daily Demand (ADD).]]*365 * 50) / 2)</f>
        <v>514.53862828751744</v>
      </c>
      <c r="G37" s="2">
        <f>7 * sales_data[[#This Row],[Average Daily Demand (ADD).]]</f>
        <v>101.54794520547945</v>
      </c>
      <c r="H37" s="2">
        <f>1.65 * sales_data[[#This Row],[Standard Deviation]] * SQRT(7)</f>
        <v>24.109767314006497</v>
      </c>
    </row>
    <row r="38" spans="1:8" x14ac:dyDescent="0.3">
      <c r="A38" s="1">
        <v>45328</v>
      </c>
      <c r="B38" s="2" t="s">
        <v>3</v>
      </c>
      <c r="C38">
        <v>14</v>
      </c>
      <c r="D38">
        <f t="shared" si="0"/>
        <v>14.482352941176471</v>
      </c>
      <c r="E38">
        <f t="shared" si="1"/>
        <v>5.5003734783840246</v>
      </c>
      <c r="F38" s="2">
        <f>SQRT((2 * sales_data[[#This Row],[Average Daily Demand (ADD).]]*365 * 50) / 2)</f>
        <v>514.10401785676663</v>
      </c>
      <c r="G38" s="2">
        <f>7 * sales_data[[#This Row],[Average Daily Demand (ADD).]]</f>
        <v>101.37647058823529</v>
      </c>
      <c r="H38" s="2">
        <f>1.65 * sales_data[[#This Row],[Standard Deviation]] * SQRT(7)</f>
        <v>24.011823563936066</v>
      </c>
    </row>
    <row r="39" spans="1:8" x14ac:dyDescent="0.3">
      <c r="A39" s="1">
        <v>45329</v>
      </c>
      <c r="B39" s="2" t="s">
        <v>3</v>
      </c>
      <c r="C39">
        <v>12</v>
      </c>
      <c r="D39">
        <f t="shared" si="0"/>
        <v>14.483300589390963</v>
      </c>
      <c r="E39">
        <f t="shared" si="1"/>
        <v>5.5057428956223982</v>
      </c>
      <c r="F39" s="2">
        <f>SQRT((2 * sales_data[[#This Row],[Average Daily Demand (ADD).]]*365 * 50) / 2)</f>
        <v>514.12083769906178</v>
      </c>
      <c r="G39" s="2">
        <f>7 * sales_data[[#This Row],[Average Daily Demand (ADD).]]</f>
        <v>101.38310412573674</v>
      </c>
      <c r="H39" s="2">
        <f>1.65 * sales_data[[#This Row],[Standard Deviation]] * SQRT(7)</f>
        <v>24.035263699387901</v>
      </c>
    </row>
    <row r="40" spans="1:8" x14ac:dyDescent="0.3">
      <c r="A40" s="1">
        <v>45330</v>
      </c>
      <c r="B40" s="2" t="s">
        <v>3</v>
      </c>
      <c r="C40">
        <v>23</v>
      </c>
      <c r="D40">
        <f t="shared" si="0"/>
        <v>14.488188976377952</v>
      </c>
      <c r="E40">
        <f t="shared" si="1"/>
        <v>5.5100641529962839</v>
      </c>
      <c r="F40" s="2">
        <f>SQRT((2 * sales_data[[#This Row],[Average Daily Demand (ADD).]]*365 * 50) / 2)</f>
        <v>514.20759311672714</v>
      </c>
      <c r="G40" s="2">
        <f>7 * sales_data[[#This Row],[Average Daily Demand (ADD).]]</f>
        <v>101.41732283464566</v>
      </c>
      <c r="H40" s="2">
        <f>1.65 * sales_data[[#This Row],[Standard Deviation]] * SQRT(7)</f>
        <v>24.054128103785871</v>
      </c>
    </row>
    <row r="41" spans="1:8" x14ac:dyDescent="0.3">
      <c r="A41" s="1">
        <v>45331</v>
      </c>
      <c r="B41" s="2" t="s">
        <v>3</v>
      </c>
      <c r="C41">
        <v>16</v>
      </c>
      <c r="D41">
        <f t="shared" si="0"/>
        <v>14.471400394477318</v>
      </c>
      <c r="E41">
        <f t="shared" si="1"/>
        <v>5.5024851205089851</v>
      </c>
      <c r="F41" s="2">
        <f>SQRT((2 * sales_data[[#This Row],[Average Daily Demand (ADD).]]*365 * 50) / 2)</f>
        <v>513.90958076223001</v>
      </c>
      <c r="G41" s="2">
        <f>7 * sales_data[[#This Row],[Average Daily Demand (ADD).]]</f>
        <v>101.29980276134123</v>
      </c>
      <c r="H41" s="2">
        <f>1.65 * sales_data[[#This Row],[Standard Deviation]] * SQRT(7)</f>
        <v>24.021041915805078</v>
      </c>
    </row>
    <row r="42" spans="1:8" x14ac:dyDescent="0.3">
      <c r="A42" s="1">
        <v>45332</v>
      </c>
      <c r="B42" s="2" t="s">
        <v>3</v>
      </c>
      <c r="C42">
        <v>14</v>
      </c>
      <c r="D42">
        <f t="shared" si="0"/>
        <v>14.468379446640316</v>
      </c>
      <c r="E42">
        <f t="shared" si="1"/>
        <v>5.5075095575969959</v>
      </c>
      <c r="F42" s="2">
        <f>SQRT((2 * sales_data[[#This Row],[Average Daily Demand (ADD).]]*365 * 50) / 2)</f>
        <v>513.85593788647191</v>
      </c>
      <c r="G42" s="2">
        <f>7 * sales_data[[#This Row],[Average Daily Demand (ADD).]]</f>
        <v>101.27865612648222</v>
      </c>
      <c r="H42" s="2">
        <f>1.65 * sales_data[[#This Row],[Standard Deviation]] * SQRT(7)</f>
        <v>24.042976043976477</v>
      </c>
    </row>
    <row r="43" spans="1:8" x14ac:dyDescent="0.3">
      <c r="A43" s="1">
        <v>45333</v>
      </c>
      <c r="B43" s="2" t="s">
        <v>3</v>
      </c>
      <c r="C43">
        <v>19</v>
      </c>
      <c r="D43">
        <f t="shared" si="0"/>
        <v>14.469306930693069</v>
      </c>
      <c r="E43">
        <f t="shared" si="1"/>
        <v>5.512931093431523</v>
      </c>
      <c r="F43" s="2">
        <f>SQRT((2 * sales_data[[#This Row],[Average Daily Demand (ADD).]]*365 * 50) / 2)</f>
        <v>513.87240778733053</v>
      </c>
      <c r="G43" s="2">
        <f>7 * sales_data[[#This Row],[Average Daily Demand (ADD).]]</f>
        <v>101.28514851485149</v>
      </c>
      <c r="H43" s="2">
        <f>1.65 * sales_data[[#This Row],[Standard Deviation]] * SQRT(7)</f>
        <v>24.066643702621075</v>
      </c>
    </row>
    <row r="44" spans="1:8" x14ac:dyDescent="0.3">
      <c r="A44" s="1">
        <v>45334</v>
      </c>
      <c r="B44" s="2" t="s">
        <v>3</v>
      </c>
      <c r="C44">
        <v>15</v>
      </c>
      <c r="D44">
        <f t="shared" si="0"/>
        <v>14.46031746031746</v>
      </c>
      <c r="E44">
        <f t="shared" si="1"/>
        <v>5.5147022632323575</v>
      </c>
      <c r="F44" s="2">
        <f>SQRT((2 * sales_data[[#This Row],[Average Daily Demand (ADD).]]*365 * 50) / 2)</f>
        <v>513.71275402776757</v>
      </c>
      <c r="G44" s="2">
        <f>7 * sales_data[[#This Row],[Average Daily Demand (ADD).]]</f>
        <v>101.22222222222223</v>
      </c>
      <c r="H44" s="2">
        <f>1.65 * sales_data[[#This Row],[Standard Deviation]] * SQRT(7)</f>
        <v>24.074375726078493</v>
      </c>
    </row>
    <row r="45" spans="1:8" x14ac:dyDescent="0.3">
      <c r="A45" s="1">
        <v>45335</v>
      </c>
      <c r="B45" s="2" t="s">
        <v>3</v>
      </c>
      <c r="C45">
        <v>20</v>
      </c>
      <c r="D45">
        <f t="shared" si="0"/>
        <v>14.459244532803181</v>
      </c>
      <c r="E45">
        <f t="shared" si="1"/>
        <v>5.5201396051913143</v>
      </c>
      <c r="F45" s="2">
        <f>SQRT((2 * sales_data[[#This Row],[Average Daily Demand (ADD).]]*365 * 50) / 2)</f>
        <v>513.69369542915172</v>
      </c>
      <c r="G45" s="2">
        <f>7 * sales_data[[#This Row],[Average Daily Demand (ADD).]]</f>
        <v>101.21471172962227</v>
      </c>
      <c r="H45" s="2">
        <f>1.65 * sales_data[[#This Row],[Standard Deviation]] * SQRT(7)</f>
        <v>24.098112386195908</v>
      </c>
    </row>
    <row r="46" spans="1:8" x14ac:dyDescent="0.3">
      <c r="A46" s="1">
        <v>45336</v>
      </c>
      <c r="B46" s="2" t="s">
        <v>3</v>
      </c>
      <c r="C46">
        <v>18</v>
      </c>
      <c r="D46">
        <f t="shared" si="0"/>
        <v>14.44820717131474</v>
      </c>
      <c r="E46">
        <f t="shared" si="1"/>
        <v>5.5200873222095614</v>
      </c>
      <c r="F46" s="2">
        <f>SQRT((2 * sales_data[[#This Row],[Average Daily Demand (ADD).]]*365 * 50) / 2)</f>
        <v>513.49759578453143</v>
      </c>
      <c r="G46" s="2">
        <f>7 * sales_data[[#This Row],[Average Daily Demand (ADD).]]</f>
        <v>101.13745019920319</v>
      </c>
      <c r="H46" s="2">
        <f>1.65 * sales_data[[#This Row],[Standard Deviation]] * SQRT(7)</f>
        <v>24.097884145379503</v>
      </c>
    </row>
    <row r="47" spans="1:8" x14ac:dyDescent="0.3">
      <c r="A47" s="1">
        <v>45337</v>
      </c>
      <c r="B47" s="2" t="s">
        <v>3</v>
      </c>
      <c r="C47">
        <v>23</v>
      </c>
      <c r="D47">
        <f t="shared" si="0"/>
        <v>14.441117764471057</v>
      </c>
      <c r="E47">
        <f t="shared" si="1"/>
        <v>5.5233165714182801</v>
      </c>
      <c r="F47" s="2">
        <f>SQRT((2 * sales_data[[#This Row],[Average Daily Demand (ADD).]]*365 * 50) / 2)</f>
        <v>513.37159952766842</v>
      </c>
      <c r="G47" s="2">
        <f>7 * sales_data[[#This Row],[Average Daily Demand (ADD).]]</f>
        <v>101.0878243512974</v>
      </c>
      <c r="H47" s="2">
        <f>1.65 * sales_data[[#This Row],[Standard Deviation]] * SQRT(7)</f>
        <v>24.111981399420245</v>
      </c>
    </row>
    <row r="48" spans="1:8" x14ac:dyDescent="0.3">
      <c r="A48" s="1">
        <v>45338</v>
      </c>
      <c r="B48" s="2" t="s">
        <v>3</v>
      </c>
      <c r="C48">
        <v>15</v>
      </c>
      <c r="D48">
        <f t="shared" si="0"/>
        <v>14.423999999999999</v>
      </c>
      <c r="E48">
        <f t="shared" si="1"/>
        <v>5.5155295423254254</v>
      </c>
      <c r="F48" s="2">
        <f>SQRT((2 * sales_data[[#This Row],[Average Daily Demand (ADD).]]*365 * 50) / 2)</f>
        <v>513.06724705441877</v>
      </c>
      <c r="G48" s="2">
        <f>7 * sales_data[[#This Row],[Average Daily Demand (ADD).]]</f>
        <v>100.96799999999999</v>
      </c>
      <c r="H48" s="2">
        <f>1.65 * sales_data[[#This Row],[Standard Deviation]] * SQRT(7)</f>
        <v>24.077987204407911</v>
      </c>
    </row>
    <row r="49" spans="1:8" x14ac:dyDescent="0.3">
      <c r="A49" s="1">
        <v>45339</v>
      </c>
      <c r="B49" s="2" t="s">
        <v>3</v>
      </c>
      <c r="C49">
        <v>25</v>
      </c>
      <c r="D49">
        <f t="shared" si="0"/>
        <v>14.422845691382765</v>
      </c>
      <c r="E49">
        <f t="shared" si="1"/>
        <v>5.5210039900791914</v>
      </c>
      <c r="F49" s="2">
        <f>SQRT((2 * sales_data[[#This Row],[Average Daily Demand (ADD).]]*365 * 50) / 2)</f>
        <v>513.0467170421573</v>
      </c>
      <c r="G49" s="2">
        <f>7 * sales_data[[#This Row],[Average Daily Demand (ADD).]]</f>
        <v>100.95991983967936</v>
      </c>
      <c r="H49" s="2">
        <f>1.65 * sales_data[[#This Row],[Standard Deviation]] * SQRT(7)</f>
        <v>24.101885849489012</v>
      </c>
    </row>
    <row r="50" spans="1:8" x14ac:dyDescent="0.3">
      <c r="A50" s="1">
        <v>45340</v>
      </c>
      <c r="B50" s="2" t="s">
        <v>3</v>
      </c>
      <c r="C50">
        <v>19</v>
      </c>
      <c r="D50">
        <f t="shared" si="0"/>
        <v>14.401606425702811</v>
      </c>
      <c r="E50">
        <f t="shared" si="1"/>
        <v>5.5061112407663035</v>
      </c>
      <c r="F50" s="2">
        <f>SQRT((2 * sales_data[[#This Row],[Average Daily Demand (ADD).]]*365 * 50) / 2)</f>
        <v>512.66881831166233</v>
      </c>
      <c r="G50" s="2">
        <f>7 * sales_data[[#This Row],[Average Daily Demand (ADD).]]</f>
        <v>100.81124497991968</v>
      </c>
      <c r="H50" s="2">
        <f>1.65 * sales_data[[#This Row],[Standard Deviation]] * SQRT(7)</f>
        <v>24.03687170630613</v>
      </c>
    </row>
    <row r="51" spans="1:8" x14ac:dyDescent="0.3">
      <c r="A51" s="1">
        <v>45341</v>
      </c>
      <c r="B51" s="2" t="s">
        <v>3</v>
      </c>
      <c r="C51">
        <v>14</v>
      </c>
      <c r="D51">
        <f t="shared" si="0"/>
        <v>14.392354124748492</v>
      </c>
      <c r="E51">
        <f t="shared" si="1"/>
        <v>5.507782423914505</v>
      </c>
      <c r="F51" s="2">
        <f>SQRT((2 * sales_data[[#This Row],[Average Daily Demand (ADD).]]*365 * 50) / 2)</f>
        <v>512.50411000952954</v>
      </c>
      <c r="G51" s="2">
        <f>7 * sales_data[[#This Row],[Average Daily Demand (ADD).]]</f>
        <v>100.74647887323944</v>
      </c>
      <c r="H51" s="2">
        <f>1.65 * sales_data[[#This Row],[Standard Deviation]] * SQRT(7)</f>
        <v>24.044167239065015</v>
      </c>
    </row>
    <row r="52" spans="1:8" x14ac:dyDescent="0.3">
      <c r="A52" s="1">
        <v>45342</v>
      </c>
      <c r="B52" s="2" t="s">
        <v>3</v>
      </c>
      <c r="C52">
        <v>20</v>
      </c>
      <c r="D52">
        <f t="shared" si="0"/>
        <v>14.393145161290322</v>
      </c>
      <c r="E52">
        <f t="shared" si="1"/>
        <v>5.5133147728881076</v>
      </c>
      <c r="F52" s="2">
        <f>SQRT((2 * sales_data[[#This Row],[Average Daily Demand (ADD).]]*365 * 50) / 2)</f>
        <v>512.51819401222076</v>
      </c>
      <c r="G52" s="2">
        <f>7 * sales_data[[#This Row],[Average Daily Demand (ADD).]]</f>
        <v>100.75201612903226</v>
      </c>
      <c r="H52" s="2">
        <f>1.65 * sales_data[[#This Row],[Standard Deviation]] * SQRT(7)</f>
        <v>24.068318651322802</v>
      </c>
    </row>
    <row r="53" spans="1:8" x14ac:dyDescent="0.3">
      <c r="A53" s="1">
        <v>45343</v>
      </c>
      <c r="B53" s="2" t="s">
        <v>3</v>
      </c>
      <c r="C53">
        <v>16</v>
      </c>
      <c r="D53">
        <f t="shared" si="0"/>
        <v>14.381818181818181</v>
      </c>
      <c r="E53">
        <f t="shared" si="1"/>
        <v>5.5131121514445542</v>
      </c>
      <c r="F53" s="2">
        <f>SQRT((2 * sales_data[[#This Row],[Average Daily Demand (ADD).]]*365 * 50) / 2)</f>
        <v>512.31648599101493</v>
      </c>
      <c r="G53" s="2">
        <f>7 * sales_data[[#This Row],[Average Daily Demand (ADD).]]</f>
        <v>100.67272727272727</v>
      </c>
      <c r="H53" s="2">
        <f>1.65 * sales_data[[#This Row],[Standard Deviation]] * SQRT(7)</f>
        <v>24.067434109505413</v>
      </c>
    </row>
    <row r="54" spans="1:8" x14ac:dyDescent="0.3">
      <c r="A54" s="1">
        <v>45344</v>
      </c>
      <c r="B54" s="2" t="s">
        <v>3</v>
      </c>
      <c r="C54">
        <v>21</v>
      </c>
      <c r="D54">
        <f t="shared" si="0"/>
        <v>14.378542510121457</v>
      </c>
      <c r="E54">
        <f t="shared" si="1"/>
        <v>5.5182184984621037</v>
      </c>
      <c r="F54" s="2">
        <f>SQRT((2 * sales_data[[#This Row],[Average Daily Demand (ADD).]]*365 * 50) / 2)</f>
        <v>512.2581388418505</v>
      </c>
      <c r="G54" s="2">
        <f>7 * sales_data[[#This Row],[Average Daily Demand (ADD).]]</f>
        <v>100.6497975708502</v>
      </c>
      <c r="H54" s="2">
        <f>1.65 * sales_data[[#This Row],[Standard Deviation]] * SQRT(7)</f>
        <v>24.089725814627528</v>
      </c>
    </row>
    <row r="55" spans="1:8" x14ac:dyDescent="0.3">
      <c r="A55" s="1">
        <v>45345</v>
      </c>
      <c r="B55" s="2" t="s">
        <v>3</v>
      </c>
      <c r="C55">
        <v>23</v>
      </c>
      <c r="D55">
        <f t="shared" si="0"/>
        <v>14.365111561866126</v>
      </c>
      <c r="E55">
        <f t="shared" si="1"/>
        <v>5.5157350524134996</v>
      </c>
      <c r="F55" s="2">
        <f>SQRT((2 * sales_data[[#This Row],[Average Daily Demand (ADD).]]*365 * 50) / 2)</f>
        <v>512.01883364194407</v>
      </c>
      <c r="G55" s="2">
        <f>7 * sales_data[[#This Row],[Average Daily Demand (ADD).]]</f>
        <v>100.55578093306288</v>
      </c>
      <c r="H55" s="2">
        <f>1.65 * sales_data[[#This Row],[Standard Deviation]] * SQRT(7)</f>
        <v>24.078884356573095</v>
      </c>
    </row>
    <row r="56" spans="1:8" x14ac:dyDescent="0.3">
      <c r="A56" s="1">
        <v>45346</v>
      </c>
      <c r="B56" s="2" t="s">
        <v>3</v>
      </c>
      <c r="C56">
        <v>23</v>
      </c>
      <c r="D56">
        <f t="shared" si="0"/>
        <v>14.347560975609756</v>
      </c>
      <c r="E56">
        <f t="shared" si="1"/>
        <v>5.5075521327769641</v>
      </c>
      <c r="F56" s="2">
        <f>SQRT((2 * sales_data[[#This Row],[Average Daily Demand (ADD).]]*365 * 50) / 2)</f>
        <v>511.7059583441237</v>
      </c>
      <c r="G56" s="2">
        <f>7 * sales_data[[#This Row],[Average Daily Demand (ADD).]]</f>
        <v>100.4329268292683</v>
      </c>
      <c r="H56" s="2">
        <f>1.65 * sales_data[[#This Row],[Standard Deviation]] * SQRT(7)</f>
        <v>24.043161905484538</v>
      </c>
    </row>
    <row r="57" spans="1:8" x14ac:dyDescent="0.3">
      <c r="A57" s="1">
        <v>45347</v>
      </c>
      <c r="B57" s="2" t="s">
        <v>3</v>
      </c>
      <c r="C57">
        <v>17</v>
      </c>
      <c r="D57">
        <f t="shared" si="0"/>
        <v>14.329938900203667</v>
      </c>
      <c r="E57">
        <f t="shared" si="1"/>
        <v>5.4992670936851011</v>
      </c>
      <c r="F57" s="2">
        <f>SQRT((2 * sales_data[[#This Row],[Average Daily Demand (ADD).]]*365 * 50) / 2)</f>
        <v>511.39161601332194</v>
      </c>
      <c r="G57" s="2">
        <f>7 * sales_data[[#This Row],[Average Daily Demand (ADD).]]</f>
        <v>100.30957230142566</v>
      </c>
      <c r="H57" s="2">
        <f>1.65 * sales_data[[#This Row],[Standard Deviation]] * SQRT(7)</f>
        <v>24.006993652969332</v>
      </c>
    </row>
    <row r="58" spans="1:8" x14ac:dyDescent="0.3">
      <c r="A58" s="1">
        <v>45348</v>
      </c>
      <c r="B58" s="2" t="s">
        <v>3</v>
      </c>
      <c r="C58">
        <v>15</v>
      </c>
      <c r="D58">
        <f t="shared" si="0"/>
        <v>14.324489795918367</v>
      </c>
      <c r="E58">
        <f t="shared" si="1"/>
        <v>5.5035601272755983</v>
      </c>
      <c r="F58" s="2">
        <f>SQRT((2 * sales_data[[#This Row],[Average Daily Demand (ADD).]]*365 * 50) / 2)</f>
        <v>511.29437584967644</v>
      </c>
      <c r="G58" s="2">
        <f>7 * sales_data[[#This Row],[Average Daily Demand (ADD).]]</f>
        <v>100.27142857142857</v>
      </c>
      <c r="H58" s="2">
        <f>1.65 * sales_data[[#This Row],[Standard Deviation]] * SQRT(7)</f>
        <v>24.025734846732661</v>
      </c>
    </row>
    <row r="59" spans="1:8" x14ac:dyDescent="0.3">
      <c r="A59" s="1">
        <v>45349</v>
      </c>
      <c r="B59" s="2" t="s">
        <v>3</v>
      </c>
      <c r="C59">
        <v>21</v>
      </c>
      <c r="D59">
        <f t="shared" si="0"/>
        <v>14.323108384458077</v>
      </c>
      <c r="E59">
        <f t="shared" si="1"/>
        <v>5.5091110963789003</v>
      </c>
      <c r="F59" s="2">
        <f>SQRT((2 * sales_data[[#This Row],[Average Daily Demand (ADD).]]*365 * 50) / 2)</f>
        <v>511.26972139601611</v>
      </c>
      <c r="G59" s="2">
        <f>7 * sales_data[[#This Row],[Average Daily Demand (ADD).]]</f>
        <v>100.26175869120654</v>
      </c>
      <c r="H59" s="2">
        <f>1.65 * sales_data[[#This Row],[Standard Deviation]] * SQRT(7)</f>
        <v>24.04996754497418</v>
      </c>
    </row>
    <row r="60" spans="1:8" x14ac:dyDescent="0.3">
      <c r="A60" s="1">
        <v>45350</v>
      </c>
      <c r="B60" s="2" t="s">
        <v>3</v>
      </c>
      <c r="C60">
        <v>17</v>
      </c>
      <c r="D60">
        <f t="shared" si="0"/>
        <v>14.309426229508198</v>
      </c>
      <c r="E60">
        <f t="shared" si="1"/>
        <v>5.5064413726134669</v>
      </c>
      <c r="F60" s="2">
        <f>SQRT((2 * sales_data[[#This Row],[Average Daily Demand (ADD).]]*365 * 50) / 2)</f>
        <v>511.02546774943085</v>
      </c>
      <c r="G60" s="2">
        <f>7 * sales_data[[#This Row],[Average Daily Demand (ADD).]]</f>
        <v>100.16598360655738</v>
      </c>
      <c r="H60" s="2">
        <f>1.65 * sales_data[[#This Row],[Standard Deviation]] * SQRT(7)</f>
        <v>24.038312893472433</v>
      </c>
    </row>
    <row r="61" spans="1:8" x14ac:dyDescent="0.3">
      <c r="A61" s="1">
        <v>45351</v>
      </c>
      <c r="B61" s="2" t="s">
        <v>3</v>
      </c>
      <c r="C61">
        <v>18</v>
      </c>
      <c r="D61">
        <f t="shared" si="0"/>
        <v>14.303901437371664</v>
      </c>
      <c r="E61">
        <f t="shared" si="1"/>
        <v>5.5107494257191343</v>
      </c>
      <c r="F61" s="2">
        <f>SQRT((2 * sales_data[[#This Row],[Average Daily Demand (ADD).]]*365 * 50) / 2)</f>
        <v>510.92680613962</v>
      </c>
      <c r="G61" s="2">
        <f>7 * sales_data[[#This Row],[Average Daily Demand (ADD).]]</f>
        <v>100.12731006160165</v>
      </c>
      <c r="H61" s="2">
        <f>1.65 * sales_data[[#This Row],[Standard Deviation]] * SQRT(7)</f>
        <v>24.057119654773985</v>
      </c>
    </row>
    <row r="62" spans="1:8" x14ac:dyDescent="0.3">
      <c r="A62" s="1">
        <v>45352</v>
      </c>
      <c r="B62" s="2" t="s">
        <v>3</v>
      </c>
      <c r="C62">
        <v>18</v>
      </c>
      <c r="D62">
        <f t="shared" si="0"/>
        <v>14.296296296296296</v>
      </c>
      <c r="E62">
        <f t="shared" si="1"/>
        <v>5.5138687997533511</v>
      </c>
      <c r="F62" s="2">
        <f>SQRT((2 * sales_data[[#This Row],[Average Daily Demand (ADD).]]*365 * 50) / 2)</f>
        <v>510.79096253497613</v>
      </c>
      <c r="G62" s="2">
        <f>7 * sales_data[[#This Row],[Average Daily Demand (ADD).]]</f>
        <v>100.07407407407408</v>
      </c>
      <c r="H62" s="2">
        <f>1.65 * sales_data[[#This Row],[Standard Deviation]] * SQRT(7)</f>
        <v>24.070737249876192</v>
      </c>
    </row>
    <row r="63" spans="1:8" x14ac:dyDescent="0.3">
      <c r="A63" s="1">
        <v>45353</v>
      </c>
      <c r="B63" s="2" t="s">
        <v>3</v>
      </c>
      <c r="C63">
        <v>19</v>
      </c>
      <c r="D63">
        <f t="shared" si="0"/>
        <v>14.288659793814434</v>
      </c>
      <c r="E63">
        <f t="shared" si="1"/>
        <v>5.5169887187169753</v>
      </c>
      <c r="F63" s="2">
        <f>SQRT((2 * sales_data[[#This Row],[Average Daily Demand (ADD).]]*365 * 50) / 2)</f>
        <v>510.65452238975951</v>
      </c>
      <c r="G63" s="2">
        <f>7 * sales_data[[#This Row],[Average Daily Demand (ADD).]]</f>
        <v>100.02061855670104</v>
      </c>
      <c r="H63" s="2">
        <f>1.65 * sales_data[[#This Row],[Standard Deviation]] * SQRT(7)</f>
        <v>24.084357223862089</v>
      </c>
    </row>
    <row r="64" spans="1:8" x14ac:dyDescent="0.3">
      <c r="A64" s="1">
        <v>45354</v>
      </c>
      <c r="B64" s="2" t="s">
        <v>3</v>
      </c>
      <c r="C64">
        <v>18</v>
      </c>
      <c r="D64">
        <f t="shared" si="0"/>
        <v>14.278925619834711</v>
      </c>
      <c r="E64">
        <f t="shared" si="1"/>
        <v>5.5185261184791052</v>
      </c>
      <c r="F64" s="2">
        <f>SQRT((2 * sales_data[[#This Row],[Average Daily Demand (ADD).]]*365 * 50) / 2)</f>
        <v>510.48055062067107</v>
      </c>
      <c r="G64" s="2">
        <f>7 * sales_data[[#This Row],[Average Daily Demand (ADD).]]</f>
        <v>99.952479338842977</v>
      </c>
      <c r="H64" s="2">
        <f>1.65 * sales_data[[#This Row],[Standard Deviation]] * SQRT(7)</f>
        <v>24.091068726631963</v>
      </c>
    </row>
    <row r="65" spans="1:8" x14ac:dyDescent="0.3">
      <c r="A65" s="1">
        <v>45355</v>
      </c>
      <c r="B65" s="2" t="s">
        <v>3</v>
      </c>
      <c r="C65">
        <v>25</v>
      </c>
      <c r="D65">
        <f t="shared" si="0"/>
        <v>14.271221532091097</v>
      </c>
      <c r="E65">
        <f t="shared" si="1"/>
        <v>5.5216416877591872</v>
      </c>
      <c r="F65" s="2">
        <f>SQRT((2 * sales_data[[#This Row],[Average Daily Demand (ADD).]]*365 * 50) / 2)</f>
        <v>510.34281905466497</v>
      </c>
      <c r="G65" s="2">
        <f>7 * sales_data[[#This Row],[Average Daily Demand (ADD).]]</f>
        <v>99.898550724637687</v>
      </c>
      <c r="H65" s="2">
        <f>1.65 * sales_data[[#This Row],[Standard Deviation]] * SQRT(7)</f>
        <v>24.104669712119321</v>
      </c>
    </row>
    <row r="66" spans="1:8" x14ac:dyDescent="0.3">
      <c r="A66" s="1">
        <v>45356</v>
      </c>
      <c r="B66" s="2" t="s">
        <v>3</v>
      </c>
      <c r="C66">
        <v>17</v>
      </c>
      <c r="D66">
        <f t="shared" ref="D66:D129" si="2">AVERAGE(C66:C611)</f>
        <v>14.248962655601659</v>
      </c>
      <c r="E66">
        <f t="shared" ref="E66:E129" si="3">_xlfn.STDEV.S(C66:C611)</f>
        <v>5.5056433873607915</v>
      </c>
      <c r="F66" s="2">
        <f>SQRT((2 * sales_data[[#This Row],[Average Daily Demand (ADD).]]*365 * 50) / 2)</f>
        <v>509.94467196425364</v>
      </c>
      <c r="G66" s="2">
        <f>7 * sales_data[[#This Row],[Average Daily Demand (ADD).]]</f>
        <v>99.742738589211612</v>
      </c>
      <c r="H66" s="2">
        <f>1.65 * sales_data[[#This Row],[Standard Deviation]] * SQRT(7)</f>
        <v>24.034829297100451</v>
      </c>
    </row>
    <row r="67" spans="1:8" x14ac:dyDescent="0.3">
      <c r="A67" s="1">
        <v>45357</v>
      </c>
      <c r="B67" s="2" t="s">
        <v>3</v>
      </c>
      <c r="C67">
        <v>21</v>
      </c>
      <c r="D67">
        <f t="shared" si="2"/>
        <v>14.243243243243244</v>
      </c>
      <c r="E67">
        <f t="shared" si="3"/>
        <v>5.5099418744175033</v>
      </c>
      <c r="F67" s="2">
        <f>SQRT((2 * sales_data[[#This Row],[Average Daily Demand (ADD).]]*365 * 50) / 2)</f>
        <v>509.84231796624061</v>
      </c>
      <c r="G67" s="2">
        <f>7 * sales_data[[#This Row],[Average Daily Demand (ADD).]]</f>
        <v>99.702702702702709</v>
      </c>
      <c r="H67" s="2">
        <f>1.65 * sales_data[[#This Row],[Standard Deviation]] * SQRT(7)</f>
        <v>24.053594297914163</v>
      </c>
    </row>
    <row r="68" spans="1:8" x14ac:dyDescent="0.3">
      <c r="A68" s="1">
        <v>45358</v>
      </c>
      <c r="B68" s="2" t="s">
        <v>3</v>
      </c>
      <c r="C68">
        <v>20</v>
      </c>
      <c r="D68">
        <f t="shared" si="2"/>
        <v>14.229166666666666</v>
      </c>
      <c r="E68">
        <f t="shared" si="3"/>
        <v>5.507025626020881</v>
      </c>
      <c r="F68" s="2">
        <f>SQRT((2 * sales_data[[#This Row],[Average Daily Demand (ADD).]]*365 * 50) / 2)</f>
        <v>509.59031747735031</v>
      </c>
      <c r="G68" s="2">
        <f>7 * sales_data[[#This Row],[Average Daily Demand (ADD).]]</f>
        <v>99.604166666666657</v>
      </c>
      <c r="H68" s="2">
        <f>1.65 * sales_data[[#This Row],[Standard Deviation]] * SQRT(7)</f>
        <v>24.040863445683218</v>
      </c>
    </row>
    <row r="69" spans="1:8" x14ac:dyDescent="0.3">
      <c r="A69" s="1">
        <v>45359</v>
      </c>
      <c r="B69" s="2" t="s">
        <v>3</v>
      </c>
      <c r="C69">
        <v>19</v>
      </c>
      <c r="D69">
        <f t="shared" si="2"/>
        <v>14.217118997912317</v>
      </c>
      <c r="E69">
        <f t="shared" si="3"/>
        <v>5.5064472717841921</v>
      </c>
      <c r="F69" s="2">
        <f>SQRT((2 * sales_data[[#This Row],[Average Daily Demand (ADD).]]*365 * 50) / 2)</f>
        <v>509.37453971699426</v>
      </c>
      <c r="G69" s="2">
        <f>7 * sales_data[[#This Row],[Average Daily Demand (ADD).]]</f>
        <v>99.519832985386216</v>
      </c>
      <c r="H69" s="2">
        <f>1.65 * sales_data[[#This Row],[Standard Deviation]] * SQRT(7)</f>
        <v>24.038338646241254</v>
      </c>
    </row>
    <row r="70" spans="1:8" x14ac:dyDescent="0.3">
      <c r="A70" s="1">
        <v>45360</v>
      </c>
      <c r="B70" s="2" t="s">
        <v>3</v>
      </c>
      <c r="C70">
        <v>25</v>
      </c>
      <c r="D70">
        <f t="shared" si="2"/>
        <v>14.207112970711297</v>
      </c>
      <c r="E70">
        <f t="shared" si="3"/>
        <v>5.5078552282828204</v>
      </c>
      <c r="F70" s="2">
        <f>SQRT((2 * sales_data[[#This Row],[Average Daily Demand (ADD).]]*365 * 50) / 2)</f>
        <v>509.19525892871502</v>
      </c>
      <c r="G70" s="2">
        <f>7 * sales_data[[#This Row],[Average Daily Demand (ADD).]]</f>
        <v>99.44979079497908</v>
      </c>
      <c r="H70" s="2">
        <f>1.65 * sales_data[[#This Row],[Standard Deviation]] * SQRT(7)</f>
        <v>24.044485065782329</v>
      </c>
    </row>
    <row r="71" spans="1:8" x14ac:dyDescent="0.3">
      <c r="A71" s="1">
        <v>45361</v>
      </c>
      <c r="B71" s="2" t="s">
        <v>3</v>
      </c>
      <c r="C71">
        <v>23</v>
      </c>
      <c r="D71">
        <f t="shared" si="2"/>
        <v>14.184486373165619</v>
      </c>
      <c r="E71">
        <f t="shared" si="3"/>
        <v>5.491354013884127</v>
      </c>
      <c r="F71" s="2">
        <f>SQRT((2 * sales_data[[#This Row],[Average Daily Demand (ADD).]]*365 * 50) / 2)</f>
        <v>508.78961890969487</v>
      </c>
      <c r="G71" s="2">
        <f>7 * sales_data[[#This Row],[Average Daily Demand (ADD).]]</f>
        <v>99.29140461215934</v>
      </c>
      <c r="H71" s="2">
        <f>1.65 * sales_data[[#This Row],[Standard Deviation]] * SQRT(7)</f>
        <v>23.972449184893655</v>
      </c>
    </row>
    <row r="72" spans="1:8" x14ac:dyDescent="0.3">
      <c r="A72" s="1">
        <v>45362</v>
      </c>
      <c r="B72" s="2" t="s">
        <v>3</v>
      </c>
      <c r="C72">
        <v>19</v>
      </c>
      <c r="D72">
        <f t="shared" si="2"/>
        <v>14.165966386554622</v>
      </c>
      <c r="E72">
        <f t="shared" si="3"/>
        <v>5.4821986859791911</v>
      </c>
      <c r="F72" s="2">
        <f>SQRT((2 * sales_data[[#This Row],[Average Daily Demand (ADD).]]*365 * 50) / 2)</f>
        <v>508.45735962283192</v>
      </c>
      <c r="G72" s="2">
        <f>7 * sales_data[[#This Row],[Average Daily Demand (ADD).]]</f>
        <v>99.161764705882348</v>
      </c>
      <c r="H72" s="2">
        <f>1.65 * sales_data[[#This Row],[Standard Deviation]] * SQRT(7)</f>
        <v>23.932481695560938</v>
      </c>
    </row>
    <row r="73" spans="1:8" x14ac:dyDescent="0.3">
      <c r="A73" s="1">
        <v>45363</v>
      </c>
      <c r="B73" s="2" t="s">
        <v>3</v>
      </c>
      <c r="C73">
        <v>29</v>
      </c>
      <c r="D73">
        <f t="shared" si="2"/>
        <v>14.15578947368421</v>
      </c>
      <c r="E73">
        <f t="shared" si="3"/>
        <v>5.4834756715806847</v>
      </c>
      <c r="F73" s="2">
        <f>SQRT((2 * sales_data[[#This Row],[Average Daily Demand (ADD).]]*365 * 50) / 2)</f>
        <v>508.27468744246636</v>
      </c>
      <c r="G73" s="2">
        <f>7 * sales_data[[#This Row],[Average Daily Demand (ADD).]]</f>
        <v>99.090526315789475</v>
      </c>
      <c r="H73" s="2">
        <f>1.65 * sales_data[[#This Row],[Standard Deviation]] * SQRT(7)</f>
        <v>23.938056363004382</v>
      </c>
    </row>
    <row r="74" spans="1:8" x14ac:dyDescent="0.3">
      <c r="A74" s="1">
        <v>45364</v>
      </c>
      <c r="B74" s="2" t="s">
        <v>3</v>
      </c>
      <c r="C74">
        <v>20</v>
      </c>
      <c r="D74">
        <f t="shared" si="2"/>
        <v>14.124472573839663</v>
      </c>
      <c r="E74">
        <f t="shared" si="3"/>
        <v>5.4465801125182409</v>
      </c>
      <c r="F74" s="2">
        <f>SQRT((2 * sales_data[[#This Row],[Average Daily Demand (ADD).]]*365 * 50) / 2)</f>
        <v>507.71214725725622</v>
      </c>
      <c r="G74" s="2">
        <f>7 * sales_data[[#This Row],[Average Daily Demand (ADD).]]</f>
        <v>98.871308016877634</v>
      </c>
      <c r="H74" s="2">
        <f>1.65 * sales_data[[#This Row],[Standard Deviation]] * SQRT(7)</f>
        <v>23.776989181297211</v>
      </c>
    </row>
    <row r="75" spans="1:8" x14ac:dyDescent="0.3">
      <c r="A75" s="1">
        <v>45365</v>
      </c>
      <c r="B75" s="2" t="s">
        <v>3</v>
      </c>
      <c r="C75">
        <v>25</v>
      </c>
      <c r="D75">
        <f t="shared" si="2"/>
        <v>14.112050739957716</v>
      </c>
      <c r="E75">
        <f t="shared" si="3"/>
        <v>5.4456212604875711</v>
      </c>
      <c r="F75" s="2">
        <f>SQRT((2 * sales_data[[#This Row],[Average Daily Demand (ADD).]]*365 * 50) / 2)</f>
        <v>507.48884323128556</v>
      </c>
      <c r="G75" s="2">
        <f>7 * sales_data[[#This Row],[Average Daily Demand (ADD).]]</f>
        <v>98.784355179704022</v>
      </c>
      <c r="H75" s="2">
        <f>1.65 * sales_data[[#This Row],[Standard Deviation]] * SQRT(7)</f>
        <v>23.772803322668729</v>
      </c>
    </row>
    <row r="76" spans="1:8" x14ac:dyDescent="0.3">
      <c r="A76" s="1">
        <v>45366</v>
      </c>
      <c r="B76" s="2" t="s">
        <v>3</v>
      </c>
      <c r="C76">
        <v>18</v>
      </c>
      <c r="D76">
        <f t="shared" si="2"/>
        <v>14.088983050847459</v>
      </c>
      <c r="E76">
        <f t="shared" si="3"/>
        <v>5.428215722272399</v>
      </c>
      <c r="F76" s="2">
        <f>SQRT((2 * sales_data[[#This Row],[Average Daily Demand (ADD).]]*365 * 50) / 2)</f>
        <v>507.07390060815214</v>
      </c>
      <c r="G76" s="2">
        <f>7 * sales_data[[#This Row],[Average Daily Demand (ADD).]]</f>
        <v>98.622881355932208</v>
      </c>
      <c r="H76" s="2">
        <f>1.65 * sales_data[[#This Row],[Standard Deviation]] * SQRT(7)</f>
        <v>23.696819625506979</v>
      </c>
    </row>
    <row r="77" spans="1:8" x14ac:dyDescent="0.3">
      <c r="A77" s="1">
        <v>45367</v>
      </c>
      <c r="B77" s="2" t="s">
        <v>3</v>
      </c>
      <c r="C77">
        <v>22</v>
      </c>
      <c r="D77">
        <f t="shared" si="2"/>
        <v>14.08067940552017</v>
      </c>
      <c r="E77">
        <f t="shared" si="3"/>
        <v>5.4309856051925802</v>
      </c>
      <c r="F77" s="2">
        <f>SQRT((2 * sales_data[[#This Row],[Average Daily Demand (ADD).]]*365 * 50) / 2)</f>
        <v>506.92445112732833</v>
      </c>
      <c r="G77" s="2">
        <f>7 * sales_data[[#This Row],[Average Daily Demand (ADD).]]</f>
        <v>98.56475583864119</v>
      </c>
      <c r="H77" s="2">
        <f>1.65 * sales_data[[#This Row],[Standard Deviation]] * SQRT(7)</f>
        <v>23.708911520763461</v>
      </c>
    </row>
    <row r="78" spans="1:8" x14ac:dyDescent="0.3">
      <c r="A78" s="1">
        <v>45368</v>
      </c>
      <c r="B78" s="2" t="s">
        <v>3</v>
      </c>
      <c r="C78">
        <v>20</v>
      </c>
      <c r="D78">
        <f t="shared" si="2"/>
        <v>14.063829787234043</v>
      </c>
      <c r="E78">
        <f t="shared" si="3"/>
        <v>5.4244343944553775</v>
      </c>
      <c r="F78" s="2">
        <f>SQRT((2 * sales_data[[#This Row],[Average Daily Demand (ADD).]]*365 * 50) / 2)</f>
        <v>506.62105524447094</v>
      </c>
      <c r="G78" s="2">
        <f>7 * sales_data[[#This Row],[Average Daily Demand (ADD).]]</f>
        <v>98.446808510638306</v>
      </c>
      <c r="H78" s="2">
        <f>1.65 * sales_data[[#This Row],[Standard Deviation]] * SQRT(7)</f>
        <v>23.680312278008387</v>
      </c>
    </row>
    <row r="79" spans="1:8" x14ac:dyDescent="0.3">
      <c r="A79" s="1">
        <v>45369</v>
      </c>
      <c r="B79" s="2" t="s">
        <v>3</v>
      </c>
      <c r="C79">
        <v>23</v>
      </c>
      <c r="D79">
        <f t="shared" si="2"/>
        <v>14.051172707889126</v>
      </c>
      <c r="E79">
        <f t="shared" si="3"/>
        <v>5.4232744419861065</v>
      </c>
      <c r="F79" s="2">
        <f>SQRT((2 * sales_data[[#This Row],[Average Daily Demand (ADD).]]*365 * 50) / 2)</f>
        <v>506.39303107268029</v>
      </c>
      <c r="G79" s="2">
        <f>7 * sales_data[[#This Row],[Average Daily Demand (ADD).]]</f>
        <v>98.358208955223887</v>
      </c>
      <c r="H79" s="2">
        <f>1.65 * sales_data[[#This Row],[Standard Deviation]] * SQRT(7)</f>
        <v>23.675248517493916</v>
      </c>
    </row>
    <row r="80" spans="1:8" x14ac:dyDescent="0.3">
      <c r="A80" s="1">
        <v>45370</v>
      </c>
      <c r="B80" s="2" t="s">
        <v>3</v>
      </c>
      <c r="C80">
        <v>22</v>
      </c>
      <c r="D80">
        <f t="shared" si="2"/>
        <v>14.032051282051283</v>
      </c>
      <c r="E80">
        <f t="shared" si="3"/>
        <v>5.4132281531494453</v>
      </c>
      <c r="F80" s="2">
        <f>SQRT((2 * sales_data[[#This Row],[Average Daily Demand (ADD).]]*365 * 50) / 2)</f>
        <v>506.04835331955769</v>
      </c>
      <c r="G80" s="2">
        <f>7 * sales_data[[#This Row],[Average Daily Demand (ADD).]]</f>
        <v>98.224358974358978</v>
      </c>
      <c r="H80" s="2">
        <f>1.65 * sales_data[[#This Row],[Standard Deviation]] * SQRT(7)</f>
        <v>23.631391547423377</v>
      </c>
    </row>
    <row r="81" spans="1:8" x14ac:dyDescent="0.3">
      <c r="A81" s="1">
        <v>45371</v>
      </c>
      <c r="B81" s="2" t="s">
        <v>3</v>
      </c>
      <c r="C81">
        <v>26</v>
      </c>
      <c r="D81">
        <f t="shared" si="2"/>
        <v>14.014989293361884</v>
      </c>
      <c r="E81">
        <f t="shared" si="3"/>
        <v>5.4064210502740631</v>
      </c>
      <c r="F81" s="2">
        <f>SQRT((2 * sales_data[[#This Row],[Average Daily Demand (ADD).]]*365 * 50) / 2)</f>
        <v>505.74060011418339</v>
      </c>
      <c r="G81" s="2">
        <f>7 * sales_data[[#This Row],[Average Daily Demand (ADD).]]</f>
        <v>98.104925053533194</v>
      </c>
      <c r="H81" s="2">
        <f>1.65 * sales_data[[#This Row],[Standard Deviation]] * SQRT(7)</f>
        <v>23.601675210184176</v>
      </c>
    </row>
    <row r="82" spans="1:8" x14ac:dyDescent="0.3">
      <c r="A82" s="1">
        <v>45372</v>
      </c>
      <c r="B82" s="2" t="s">
        <v>3</v>
      </c>
      <c r="C82">
        <v>18</v>
      </c>
      <c r="D82">
        <f t="shared" si="2"/>
        <v>13.989270386266094</v>
      </c>
      <c r="E82">
        <f t="shared" si="3"/>
        <v>5.3835564756705248</v>
      </c>
      <c r="F82" s="2">
        <f>SQRT((2 * sales_data[[#This Row],[Average Daily Demand (ADD).]]*365 * 50) / 2)</f>
        <v>505.27634473558743</v>
      </c>
      <c r="G82" s="2">
        <f>7 * sales_data[[#This Row],[Average Daily Demand (ADD).]]</f>
        <v>97.924892703862653</v>
      </c>
      <c r="H82" s="2">
        <f>1.65 * sales_data[[#This Row],[Standard Deviation]] * SQRT(7)</f>
        <v>23.50186014609767</v>
      </c>
    </row>
    <row r="83" spans="1:8" x14ac:dyDescent="0.3">
      <c r="A83" s="1">
        <v>45373</v>
      </c>
      <c r="B83" s="2" t="s">
        <v>3</v>
      </c>
      <c r="C83">
        <v>21</v>
      </c>
      <c r="D83">
        <f t="shared" si="2"/>
        <v>13.980645161290322</v>
      </c>
      <c r="E83">
        <f t="shared" si="3"/>
        <v>5.3861303776402236</v>
      </c>
      <c r="F83" s="2">
        <f>SQRT((2 * sales_data[[#This Row],[Average Daily Demand (ADD).]]*365 * 50) / 2)</f>
        <v>505.12055411906215</v>
      </c>
      <c r="G83" s="2">
        <f>7 * sales_data[[#This Row],[Average Daily Demand (ADD).]]</f>
        <v>97.864516129032253</v>
      </c>
      <c r="H83" s="2">
        <f>1.65 * sales_data[[#This Row],[Standard Deviation]] * SQRT(7)</f>
        <v>23.513096488540629</v>
      </c>
    </row>
    <row r="84" spans="1:8" x14ac:dyDescent="0.3">
      <c r="A84" s="1">
        <v>45374</v>
      </c>
      <c r="B84" s="2" t="s">
        <v>3</v>
      </c>
      <c r="C84">
        <v>18</v>
      </c>
      <c r="D84">
        <f t="shared" si="2"/>
        <v>13.96551724137931</v>
      </c>
      <c r="E84">
        <f t="shared" si="3"/>
        <v>5.382045239775028</v>
      </c>
      <c r="F84" s="2">
        <f>SQRT((2 * sales_data[[#This Row],[Average Daily Demand (ADD).]]*365 * 50) / 2)</f>
        <v>504.84719436198952</v>
      </c>
      <c r="G84" s="2">
        <f>7 * sales_data[[#This Row],[Average Daily Demand (ADD).]]</f>
        <v>97.758620689655174</v>
      </c>
      <c r="H84" s="2">
        <f>1.65 * sales_data[[#This Row],[Standard Deviation]] * SQRT(7)</f>
        <v>23.495262861417139</v>
      </c>
    </row>
    <row r="85" spans="1:8" x14ac:dyDescent="0.3">
      <c r="A85" s="1">
        <v>45375</v>
      </c>
      <c r="B85" s="2" t="s">
        <v>3</v>
      </c>
      <c r="C85">
        <v>26</v>
      </c>
      <c r="D85">
        <f t="shared" si="2"/>
        <v>13.956803455723541</v>
      </c>
      <c r="E85">
        <f t="shared" si="3"/>
        <v>5.3845892151026034</v>
      </c>
      <c r="F85" s="2">
        <f>SQRT((2 * sales_data[[#This Row],[Average Daily Demand (ADD).]]*365 * 50) / 2)</f>
        <v>504.68967006166736</v>
      </c>
      <c r="G85" s="2">
        <f>7 * sales_data[[#This Row],[Average Daily Demand (ADD).]]</f>
        <v>97.697624190064786</v>
      </c>
      <c r="H85" s="2">
        <f>1.65 * sales_data[[#This Row],[Standard Deviation]] * SQRT(7)</f>
        <v>23.506368559413243</v>
      </c>
    </row>
    <row r="86" spans="1:8" x14ac:dyDescent="0.3">
      <c r="A86" s="1">
        <v>45376</v>
      </c>
      <c r="B86" s="2" t="s">
        <v>3</v>
      </c>
      <c r="C86">
        <v>14</v>
      </c>
      <c r="D86">
        <f t="shared" si="2"/>
        <v>13.930735930735931</v>
      </c>
      <c r="E86">
        <f t="shared" si="3"/>
        <v>5.3611002589501426</v>
      </c>
      <c r="F86" s="2">
        <f>SQRT((2 * sales_data[[#This Row],[Average Daily Demand (ADD).]]*365 * 50) / 2)</f>
        <v>504.21813804734427</v>
      </c>
      <c r="G86" s="2">
        <f>7 * sales_data[[#This Row],[Average Daily Demand (ADD).]]</f>
        <v>97.515151515151516</v>
      </c>
      <c r="H86" s="2">
        <f>1.65 * sales_data[[#This Row],[Standard Deviation]] * SQRT(7)</f>
        <v>23.403827764128991</v>
      </c>
    </row>
    <row r="87" spans="1:8" x14ac:dyDescent="0.3">
      <c r="A87" s="1">
        <v>45377</v>
      </c>
      <c r="B87" s="2" t="s">
        <v>3</v>
      </c>
      <c r="C87">
        <v>23</v>
      </c>
      <c r="D87">
        <f t="shared" si="2"/>
        <v>13.93058568329718</v>
      </c>
      <c r="E87">
        <f t="shared" si="3"/>
        <v>5.3669234045347061</v>
      </c>
      <c r="F87" s="2">
        <f>SQRT((2 * sales_data[[#This Row],[Average Daily Demand (ADD).]]*365 * 50) / 2)</f>
        <v>504.21541896313875</v>
      </c>
      <c r="G87" s="2">
        <f>7 * sales_data[[#This Row],[Average Daily Demand (ADD).]]</f>
        <v>97.514099783080255</v>
      </c>
      <c r="H87" s="2">
        <f>1.65 * sales_data[[#This Row],[Standard Deviation]] * SQRT(7)</f>
        <v>23.429248645986043</v>
      </c>
    </row>
    <row r="88" spans="1:8" x14ac:dyDescent="0.3">
      <c r="A88" s="1">
        <v>45378</v>
      </c>
      <c r="B88" s="2" t="s">
        <v>3</v>
      </c>
      <c r="C88">
        <v>20</v>
      </c>
      <c r="D88">
        <f t="shared" si="2"/>
        <v>13.910869565217391</v>
      </c>
      <c r="E88">
        <f t="shared" si="3"/>
        <v>5.3560272184380331</v>
      </c>
      <c r="F88" s="2">
        <f>SQRT((2 * sales_data[[#This Row],[Average Daily Demand (ADD).]]*365 * 50) / 2)</f>
        <v>503.85848168430925</v>
      </c>
      <c r="G88" s="2">
        <f>7 * sales_data[[#This Row],[Average Daily Demand (ADD).]]</f>
        <v>97.376086956521732</v>
      </c>
      <c r="H88" s="2">
        <f>1.65 * sales_data[[#This Row],[Standard Deviation]] * SQRT(7)</f>
        <v>23.381681458212096</v>
      </c>
    </row>
    <row r="89" spans="1:8" x14ac:dyDescent="0.3">
      <c r="A89" s="1">
        <v>45379</v>
      </c>
      <c r="B89" s="2" t="s">
        <v>3</v>
      </c>
      <c r="C89">
        <v>17</v>
      </c>
      <c r="D89">
        <f t="shared" si="2"/>
        <v>13.897603485838779</v>
      </c>
      <c r="E89">
        <f t="shared" si="3"/>
        <v>5.3543002682034837</v>
      </c>
      <c r="F89" s="2">
        <f>SQRT((2 * sales_data[[#This Row],[Average Daily Demand (ADD).]]*365 * 50) / 2)</f>
        <v>503.61817244471803</v>
      </c>
      <c r="G89" s="2">
        <f>7 * sales_data[[#This Row],[Average Daily Demand (ADD).]]</f>
        <v>97.283224400871461</v>
      </c>
      <c r="H89" s="2">
        <f>1.65 * sales_data[[#This Row],[Standard Deviation]] * SQRT(7)</f>
        <v>23.37414247481421</v>
      </c>
    </row>
    <row r="90" spans="1:8" x14ac:dyDescent="0.3">
      <c r="A90" s="1">
        <v>45380</v>
      </c>
      <c r="B90" s="2" t="s">
        <v>3</v>
      </c>
      <c r="C90">
        <v>28</v>
      </c>
      <c r="D90">
        <f t="shared" si="2"/>
        <v>13.890829694323145</v>
      </c>
      <c r="E90">
        <f t="shared" si="3"/>
        <v>5.3581859263838894</v>
      </c>
      <c r="F90" s="2">
        <f>SQRT((2 * sales_data[[#This Row],[Average Daily Demand (ADD).]]*365 * 50) / 2)</f>
        <v>503.49542393292654</v>
      </c>
      <c r="G90" s="2">
        <f>7 * sales_data[[#This Row],[Average Daily Demand (ADD).]]</f>
        <v>97.235807860262014</v>
      </c>
      <c r="H90" s="2">
        <f>1.65 * sales_data[[#This Row],[Standard Deviation]] * SQRT(7)</f>
        <v>23.391105275435724</v>
      </c>
    </row>
    <row r="91" spans="1:8" x14ac:dyDescent="0.3">
      <c r="A91" s="1">
        <v>45381</v>
      </c>
      <c r="B91" s="2" t="s">
        <v>3</v>
      </c>
      <c r="C91">
        <v>27</v>
      </c>
      <c r="D91">
        <f t="shared" si="2"/>
        <v>13.859956236323852</v>
      </c>
      <c r="E91">
        <f t="shared" si="3"/>
        <v>5.3231201275959741</v>
      </c>
      <c r="F91" s="2">
        <f>SQRT((2 * sales_data[[#This Row],[Average Daily Demand (ADD).]]*365 * 50) / 2)</f>
        <v>502.93558366147676</v>
      </c>
      <c r="G91" s="2">
        <f>7 * sales_data[[#This Row],[Average Daily Demand (ADD).]]</f>
        <v>97.019693654266959</v>
      </c>
      <c r="H91" s="2">
        <f>1.65 * sales_data[[#This Row],[Standard Deviation]] * SQRT(7)</f>
        <v>23.238025893293241</v>
      </c>
    </row>
    <row r="92" spans="1:8" x14ac:dyDescent="0.3">
      <c r="A92" s="1">
        <v>45382</v>
      </c>
      <c r="B92" s="2" t="s">
        <v>3</v>
      </c>
      <c r="C92">
        <v>25</v>
      </c>
      <c r="D92">
        <f t="shared" si="2"/>
        <v>13.831140350877194</v>
      </c>
      <c r="E92">
        <f t="shared" si="3"/>
        <v>5.2931632884165545</v>
      </c>
      <c r="F92" s="2">
        <f>SQRT((2 * sales_data[[#This Row],[Average Daily Demand (ADD).]]*365 * 50) / 2)</f>
        <v>502.41249128928786</v>
      </c>
      <c r="G92" s="2">
        <f>7 * sales_data[[#This Row],[Average Daily Demand (ADD).]]</f>
        <v>96.817982456140356</v>
      </c>
      <c r="H92" s="2">
        <f>1.65 * sales_data[[#This Row],[Standard Deviation]] * SQRT(7)</f>
        <v>23.107249621511645</v>
      </c>
    </row>
    <row r="93" spans="1:8" x14ac:dyDescent="0.3">
      <c r="A93" s="1">
        <v>45292</v>
      </c>
      <c r="B93" s="2" t="s">
        <v>3</v>
      </c>
      <c r="C93">
        <v>21</v>
      </c>
      <c r="D93">
        <f t="shared" si="2"/>
        <v>13.806593406593407</v>
      </c>
      <c r="E93">
        <f t="shared" si="3"/>
        <v>5.2729423654107217</v>
      </c>
      <c r="F93" s="2">
        <f>SQRT((2 * sales_data[[#This Row],[Average Daily Demand (ADD).]]*365 * 50) / 2)</f>
        <v>501.96646269479965</v>
      </c>
      <c r="G93" s="2">
        <f>7 * sales_data[[#This Row],[Average Daily Demand (ADD).]]</f>
        <v>96.646153846153851</v>
      </c>
      <c r="H93" s="2">
        <f>1.65 * sales_data[[#This Row],[Standard Deviation]] * SQRT(7)</f>
        <v>23.018975391148178</v>
      </c>
    </row>
    <row r="94" spans="1:8" x14ac:dyDescent="0.3">
      <c r="A94" s="1">
        <v>45293</v>
      </c>
      <c r="B94" s="2" t="s">
        <v>3</v>
      </c>
      <c r="C94">
        <v>23</v>
      </c>
      <c r="D94">
        <f t="shared" si="2"/>
        <v>13.790748898678414</v>
      </c>
      <c r="E94">
        <f t="shared" si="3"/>
        <v>5.2679046408854404</v>
      </c>
      <c r="F94" s="2">
        <f>SQRT((2 * sales_data[[#This Row],[Average Daily Demand (ADD).]]*365 * 50) / 2)</f>
        <v>501.67835054034481</v>
      </c>
      <c r="G94" s="2">
        <f>7 * sales_data[[#This Row],[Average Daily Demand (ADD).]]</f>
        <v>96.535242290748897</v>
      </c>
      <c r="H94" s="2">
        <f>1.65 * sales_data[[#This Row],[Standard Deviation]] * SQRT(7)</f>
        <v>22.996983256806729</v>
      </c>
    </row>
    <row r="95" spans="1:8" x14ac:dyDescent="0.3">
      <c r="A95" s="1">
        <v>45294</v>
      </c>
      <c r="B95" s="2" t="s">
        <v>3</v>
      </c>
      <c r="C95">
        <v>19</v>
      </c>
      <c r="D95">
        <f t="shared" si="2"/>
        <v>13.770419426048566</v>
      </c>
      <c r="E95">
        <f t="shared" si="3"/>
        <v>5.2558697949596027</v>
      </c>
      <c r="F95" s="2">
        <f>SQRT((2 * sales_data[[#This Row],[Average Daily Demand (ADD).]]*365 * 50) / 2)</f>
        <v>501.3084425036011</v>
      </c>
      <c r="G95" s="2">
        <f>7 * sales_data[[#This Row],[Average Daily Demand (ADD).]]</f>
        <v>96.392935982339964</v>
      </c>
      <c r="H95" s="2">
        <f>1.65 * sales_data[[#This Row],[Standard Deviation]] * SQRT(7)</f>
        <v>22.944445261318599</v>
      </c>
    </row>
    <row r="96" spans="1:8" x14ac:dyDescent="0.3">
      <c r="A96" s="1">
        <v>45295</v>
      </c>
      <c r="B96" s="2" t="s">
        <v>3</v>
      </c>
      <c r="C96">
        <v>17</v>
      </c>
      <c r="D96">
        <f t="shared" si="2"/>
        <v>13.758849557522124</v>
      </c>
      <c r="E96">
        <f t="shared" si="3"/>
        <v>5.2559151771905928</v>
      </c>
      <c r="F96" s="2">
        <f>SQRT((2 * sales_data[[#This Row],[Average Daily Demand (ADD).]]*365 * 50) / 2)</f>
        <v>501.09779926156011</v>
      </c>
      <c r="G96" s="2">
        <f>7 * sales_data[[#This Row],[Average Daily Demand (ADD).]]</f>
        <v>96.311946902654867</v>
      </c>
      <c r="H96" s="2">
        <f>1.65 * sales_data[[#This Row],[Standard Deviation]] * SQRT(7)</f>
        <v>22.944643376978881</v>
      </c>
    </row>
    <row r="97" spans="1:8" x14ac:dyDescent="0.3">
      <c r="A97" s="1">
        <v>45296</v>
      </c>
      <c r="B97" s="2" t="s">
        <v>3</v>
      </c>
      <c r="C97">
        <v>16</v>
      </c>
      <c r="D97">
        <f t="shared" si="2"/>
        <v>13.751662971175167</v>
      </c>
      <c r="E97">
        <f t="shared" si="3"/>
        <v>5.259528126863688</v>
      </c>
      <c r="F97" s="2">
        <f>SQRT((2 * sales_data[[#This Row],[Average Daily Demand (ADD).]]*365 * 50) / 2)</f>
        <v>500.96691430068194</v>
      </c>
      <c r="G97" s="2">
        <f>7 * sales_data[[#This Row],[Average Daily Demand (ADD).]]</f>
        <v>96.261640798226168</v>
      </c>
      <c r="H97" s="2">
        <f>1.65 * sales_data[[#This Row],[Standard Deviation]] * SQRT(7)</f>
        <v>22.960415671430642</v>
      </c>
    </row>
    <row r="98" spans="1:8" x14ac:dyDescent="0.3">
      <c r="A98" s="1">
        <v>45297</v>
      </c>
      <c r="B98" s="2" t="s">
        <v>3</v>
      </c>
      <c r="C98">
        <v>18</v>
      </c>
      <c r="D98">
        <f t="shared" si="2"/>
        <v>13.746666666666666</v>
      </c>
      <c r="E98">
        <f t="shared" si="3"/>
        <v>5.2643102243394262</v>
      </c>
      <c r="F98" s="2">
        <f>SQRT((2 * sales_data[[#This Row],[Average Daily Demand (ADD).]]*365 * 50) / 2)</f>
        <v>500.87589946679071</v>
      </c>
      <c r="G98" s="2">
        <f>7 * sales_data[[#This Row],[Average Daily Demand (ADD).]]</f>
        <v>96.226666666666659</v>
      </c>
      <c r="H98" s="2">
        <f>1.65 * sales_data[[#This Row],[Standard Deviation]] * SQRT(7)</f>
        <v>22.981291868529663</v>
      </c>
    </row>
    <row r="99" spans="1:8" x14ac:dyDescent="0.3">
      <c r="A99" s="1">
        <v>45298</v>
      </c>
      <c r="B99" s="2" t="s">
        <v>3</v>
      </c>
      <c r="C99">
        <v>20</v>
      </c>
      <c r="D99">
        <f t="shared" si="2"/>
        <v>13.737193763919821</v>
      </c>
      <c r="E99">
        <f t="shared" si="3"/>
        <v>5.2663412482648049</v>
      </c>
      <c r="F99" s="2">
        <f>SQRT((2 * sales_data[[#This Row],[Average Daily Demand (ADD).]]*365 * 50) / 2)</f>
        <v>500.7032915725008</v>
      </c>
      <c r="G99" s="2">
        <f>7 * sales_data[[#This Row],[Average Daily Demand (ADD).]]</f>
        <v>96.16035634743875</v>
      </c>
      <c r="H99" s="2">
        <f>1.65 * sales_data[[#This Row],[Standard Deviation]] * SQRT(7)</f>
        <v>22.990158282481733</v>
      </c>
    </row>
    <row r="100" spans="1:8" x14ac:dyDescent="0.3">
      <c r="A100" s="1">
        <v>45299</v>
      </c>
      <c r="B100" s="2" t="s">
        <v>3</v>
      </c>
      <c r="C100">
        <v>25</v>
      </c>
      <c r="D100">
        <f t="shared" si="2"/>
        <v>13.723214285714286</v>
      </c>
      <c r="E100">
        <f t="shared" si="3"/>
        <v>5.2638819496574651</v>
      </c>
      <c r="F100" s="2">
        <f>SQRT((2 * sales_data[[#This Row],[Average Daily Demand (ADD).]]*365 * 50) / 2)</f>
        <v>500.44845959827444</v>
      </c>
      <c r="G100" s="2">
        <f>7 * sales_data[[#This Row],[Average Daily Demand (ADD).]]</f>
        <v>96.0625</v>
      </c>
      <c r="H100" s="2">
        <f>1.65 * sales_data[[#This Row],[Standard Deviation]] * SQRT(7)</f>
        <v>22.979422239832527</v>
      </c>
    </row>
    <row r="101" spans="1:8" x14ac:dyDescent="0.3">
      <c r="A101" s="1">
        <v>45300</v>
      </c>
      <c r="B101" s="2" t="s">
        <v>3</v>
      </c>
      <c r="C101">
        <v>22</v>
      </c>
      <c r="D101">
        <f t="shared" si="2"/>
        <v>13.697986577181208</v>
      </c>
      <c r="E101">
        <f t="shared" si="3"/>
        <v>5.2425963572300551</v>
      </c>
      <c r="F101" s="2">
        <f>SQRT((2 * sales_data[[#This Row],[Average Daily Demand (ADD).]]*365 * 50) / 2)</f>
        <v>499.9882548956096</v>
      </c>
      <c r="G101" s="2">
        <f>7 * sales_data[[#This Row],[Average Daily Demand (ADD).]]</f>
        <v>95.885906040268452</v>
      </c>
      <c r="H101" s="2">
        <f>1.65 * sales_data[[#This Row],[Standard Deviation]] * SQRT(7)</f>
        <v>22.886500206114377</v>
      </c>
    </row>
    <row r="102" spans="1:8" x14ac:dyDescent="0.3">
      <c r="A102" s="1">
        <v>45301</v>
      </c>
      <c r="B102" s="2" t="s">
        <v>3</v>
      </c>
      <c r="C102">
        <v>15</v>
      </c>
      <c r="D102">
        <f t="shared" si="2"/>
        <v>13.679372197309418</v>
      </c>
      <c r="E102">
        <f t="shared" si="3"/>
        <v>5.2336745044434352</v>
      </c>
      <c r="F102" s="2">
        <f>SQRT((2 * sales_data[[#This Row],[Average Daily Demand (ADD).]]*365 * 50) / 2)</f>
        <v>499.64841899169147</v>
      </c>
      <c r="G102" s="2">
        <f>7 * sales_data[[#This Row],[Average Daily Demand (ADD).]]</f>
        <v>95.755605381165921</v>
      </c>
      <c r="H102" s="2">
        <f>1.65 * sales_data[[#This Row],[Standard Deviation]] * SQRT(7)</f>
        <v>22.847551949997293</v>
      </c>
    </row>
    <row r="103" spans="1:8" x14ac:dyDescent="0.3">
      <c r="A103" s="1">
        <v>45302</v>
      </c>
      <c r="B103" s="2" t="s">
        <v>3</v>
      </c>
      <c r="C103">
        <v>22</v>
      </c>
      <c r="D103">
        <f t="shared" si="2"/>
        <v>13.676404494382023</v>
      </c>
      <c r="E103">
        <f t="shared" si="3"/>
        <v>5.2391892655581858</v>
      </c>
      <c r="F103" s="2">
        <f>SQRT((2 * sales_data[[#This Row],[Average Daily Demand (ADD).]]*365 * 50) / 2)</f>
        <v>499.59421736292336</v>
      </c>
      <c r="G103" s="2">
        <f>7 * sales_data[[#This Row],[Average Daily Demand (ADD).]]</f>
        <v>95.734831460674158</v>
      </c>
      <c r="H103" s="2">
        <f>1.65 * sales_data[[#This Row],[Standard Deviation]] * SQRT(7)</f>
        <v>22.871626582639063</v>
      </c>
    </row>
    <row r="104" spans="1:8" x14ac:dyDescent="0.3">
      <c r="A104" s="1">
        <v>45303</v>
      </c>
      <c r="B104" s="2" t="s">
        <v>3</v>
      </c>
      <c r="C104">
        <v>19</v>
      </c>
      <c r="D104">
        <f t="shared" si="2"/>
        <v>13.657657657657658</v>
      </c>
      <c r="E104">
        <f t="shared" si="3"/>
        <v>5.2301357975118838</v>
      </c>
      <c r="F104" s="2">
        <f>SQRT((2 * sales_data[[#This Row],[Average Daily Demand (ADD).]]*365 * 50) / 2)</f>
        <v>499.25169228782016</v>
      </c>
      <c r="G104" s="2">
        <f>7 * sales_data[[#This Row],[Average Daily Demand (ADD).]]</f>
        <v>95.603603603603602</v>
      </c>
      <c r="H104" s="2">
        <f>1.65 * sales_data[[#This Row],[Standard Deviation]] * SQRT(7)</f>
        <v>22.83210376146631</v>
      </c>
    </row>
    <row r="105" spans="1:8" x14ac:dyDescent="0.3">
      <c r="A105" s="1">
        <v>45304</v>
      </c>
      <c r="B105" s="2" t="s">
        <v>3</v>
      </c>
      <c r="C105">
        <v>17</v>
      </c>
      <c r="D105">
        <f t="shared" si="2"/>
        <v>13.645598194130926</v>
      </c>
      <c r="E105">
        <f t="shared" si="3"/>
        <v>5.2298652718080314</v>
      </c>
      <c r="F105" s="2">
        <f>SQRT((2 * sales_data[[#This Row],[Average Daily Demand (ADD).]]*365 * 50) / 2)</f>
        <v>499.03122852471807</v>
      </c>
      <c r="G105" s="2">
        <f>7 * sales_data[[#This Row],[Average Daily Demand (ADD).]]</f>
        <v>95.519187358916483</v>
      </c>
      <c r="H105" s="2">
        <f>1.65 * sales_data[[#This Row],[Standard Deviation]] * SQRT(7)</f>
        <v>22.830922784302498</v>
      </c>
    </row>
    <row r="106" spans="1:8" x14ac:dyDescent="0.3">
      <c r="A106" s="1">
        <v>45305</v>
      </c>
      <c r="B106" s="2" t="s">
        <v>3</v>
      </c>
      <c r="C106">
        <v>16</v>
      </c>
      <c r="D106">
        <f t="shared" si="2"/>
        <v>13.638009049773755</v>
      </c>
      <c r="E106">
        <f t="shared" si="3"/>
        <v>5.2333488123094902</v>
      </c>
      <c r="F106" s="2">
        <f>SQRT((2 * sales_data[[#This Row],[Average Daily Demand (ADD).]]*365 * 50) / 2)</f>
        <v>498.89243846581905</v>
      </c>
      <c r="G106" s="2">
        <f>7 * sales_data[[#This Row],[Average Daily Demand (ADD).]]</f>
        <v>95.466063348416284</v>
      </c>
      <c r="H106" s="2">
        <f>1.65 * sales_data[[#This Row],[Standard Deviation]] * SQRT(7)</f>
        <v>22.84613014435315</v>
      </c>
    </row>
    <row r="107" spans="1:8" x14ac:dyDescent="0.3">
      <c r="A107" s="1">
        <v>45306</v>
      </c>
      <c r="B107" s="2" t="s">
        <v>3</v>
      </c>
      <c r="C107">
        <v>21</v>
      </c>
      <c r="D107">
        <f t="shared" si="2"/>
        <v>13.63265306122449</v>
      </c>
      <c r="E107">
        <f t="shared" si="3"/>
        <v>5.2380794962376616</v>
      </c>
      <c r="F107" s="2">
        <f>SQRT((2 * sales_data[[#This Row],[Average Daily Demand (ADD).]]*365 * 50) / 2)</f>
        <v>498.79446505283812</v>
      </c>
      <c r="G107" s="2">
        <f>7 * sales_data[[#This Row],[Average Daily Demand (ADD).]]</f>
        <v>95.428571428571431</v>
      </c>
      <c r="H107" s="2">
        <f>1.65 * sales_data[[#This Row],[Standard Deviation]] * SQRT(7)</f>
        <v>22.866781896141713</v>
      </c>
    </row>
    <row r="108" spans="1:8" x14ac:dyDescent="0.3">
      <c r="A108" s="1">
        <v>45307</v>
      </c>
      <c r="B108" s="2" t="s">
        <v>3</v>
      </c>
      <c r="C108">
        <v>20</v>
      </c>
      <c r="D108">
        <f t="shared" si="2"/>
        <v>13.61590909090909</v>
      </c>
      <c r="E108">
        <f t="shared" si="3"/>
        <v>5.2322133098029706</v>
      </c>
      <c r="F108" s="2">
        <f>SQRT((2 * sales_data[[#This Row],[Average Daily Demand (ADD).]]*365 * 50) / 2)</f>
        <v>498.48805493119983</v>
      </c>
      <c r="G108" s="2">
        <f>7 * sales_data[[#This Row],[Average Daily Demand (ADD).]]</f>
        <v>95.311363636363637</v>
      </c>
      <c r="H108" s="2">
        <f>1.65 * sales_data[[#This Row],[Standard Deviation]] * SQRT(7)</f>
        <v>22.841173119898336</v>
      </c>
    </row>
    <row r="109" spans="1:8" x14ac:dyDescent="0.3">
      <c r="A109" s="1">
        <v>45308</v>
      </c>
      <c r="B109" s="2" t="s">
        <v>3</v>
      </c>
      <c r="C109">
        <v>10</v>
      </c>
      <c r="D109">
        <f t="shared" si="2"/>
        <v>13.601366742596811</v>
      </c>
      <c r="E109">
        <f t="shared" si="3"/>
        <v>5.2292728874483911</v>
      </c>
      <c r="F109" s="2">
        <f>SQRT((2 * sales_data[[#This Row],[Average Daily Demand (ADD).]]*365 * 50) / 2)</f>
        <v>498.22178098954265</v>
      </c>
      <c r="G109" s="2">
        <f>7 * sales_data[[#This Row],[Average Daily Demand (ADD).]]</f>
        <v>95.20956719817768</v>
      </c>
      <c r="H109" s="2">
        <f>1.65 * sales_data[[#This Row],[Standard Deviation]] * SQRT(7)</f>
        <v>22.828336736503811</v>
      </c>
    </row>
    <row r="110" spans="1:8" x14ac:dyDescent="0.3">
      <c r="A110" s="1">
        <v>45309</v>
      </c>
      <c r="B110" s="2" t="s">
        <v>3</v>
      </c>
      <c r="C110">
        <v>19</v>
      </c>
      <c r="D110">
        <f t="shared" si="2"/>
        <v>13.609589041095891</v>
      </c>
      <c r="E110">
        <f t="shared" si="3"/>
        <v>5.2324108155662303</v>
      </c>
      <c r="F110" s="2">
        <f>SQRT((2 * sales_data[[#This Row],[Average Daily Demand (ADD).]]*365 * 50) / 2)</f>
        <v>498.37235075794484</v>
      </c>
      <c r="G110" s="2">
        <f>7 * sales_data[[#This Row],[Average Daily Demand (ADD).]]</f>
        <v>95.267123287671239</v>
      </c>
      <c r="H110" s="2">
        <f>1.65 * sales_data[[#This Row],[Standard Deviation]] * SQRT(7)</f>
        <v>22.842035329266281</v>
      </c>
    </row>
    <row r="111" spans="1:8" x14ac:dyDescent="0.3">
      <c r="A111" s="1">
        <v>45310</v>
      </c>
      <c r="B111" s="2" t="s">
        <v>3</v>
      </c>
      <c r="C111">
        <v>26</v>
      </c>
      <c r="D111">
        <f t="shared" si="2"/>
        <v>13.597254004576659</v>
      </c>
      <c r="E111">
        <f t="shared" si="3"/>
        <v>5.2320283717294007</v>
      </c>
      <c r="F111" s="2">
        <f>SQRT((2 * sales_data[[#This Row],[Average Daily Demand (ADD).]]*365 * 50) / 2)</f>
        <v>498.14644993568311</v>
      </c>
      <c r="G111" s="2">
        <f>7 * sales_data[[#This Row],[Average Daily Demand (ADD).]]</f>
        <v>95.180778032036613</v>
      </c>
      <c r="H111" s="2">
        <f>1.65 * sales_data[[#This Row],[Standard Deviation]] * SQRT(7)</f>
        <v>22.840365774649825</v>
      </c>
    </row>
    <row r="112" spans="1:8" x14ac:dyDescent="0.3">
      <c r="A112" s="1">
        <v>45311</v>
      </c>
      <c r="B112" s="2" t="s">
        <v>3</v>
      </c>
      <c r="C112">
        <v>21</v>
      </c>
      <c r="D112">
        <f t="shared" si="2"/>
        <v>13.568807339449542</v>
      </c>
      <c r="E112">
        <f t="shared" si="3"/>
        <v>5.2040955975158587</v>
      </c>
      <c r="F112" s="2">
        <f>SQRT((2 * sales_data[[#This Row],[Average Daily Demand (ADD).]]*365 * 50) / 2)</f>
        <v>497.62509376533069</v>
      </c>
      <c r="G112" s="2">
        <f>7 * sales_data[[#This Row],[Average Daily Demand (ADD).]]</f>
        <v>94.9816513761468</v>
      </c>
      <c r="H112" s="2">
        <f>1.65 * sales_data[[#This Row],[Standard Deviation]] * SQRT(7)</f>
        <v>22.718425537554527</v>
      </c>
    </row>
    <row r="113" spans="1:8" x14ac:dyDescent="0.3">
      <c r="A113" s="1">
        <v>45312</v>
      </c>
      <c r="B113" s="2" t="s">
        <v>3</v>
      </c>
      <c r="C113">
        <v>20</v>
      </c>
      <c r="D113">
        <f t="shared" si="2"/>
        <v>13.551724137931034</v>
      </c>
      <c r="E113">
        <f t="shared" si="3"/>
        <v>5.1978341392731044</v>
      </c>
      <c r="F113" s="2">
        <f>SQRT((2 * sales_data[[#This Row],[Average Daily Demand (ADD).]]*365 * 50) / 2)</f>
        <v>497.31173876879416</v>
      </c>
      <c r="G113" s="2">
        <f>7 * sales_data[[#This Row],[Average Daily Demand (ADD).]]</f>
        <v>94.862068965517238</v>
      </c>
      <c r="H113" s="2">
        <f>1.65 * sales_data[[#This Row],[Standard Deviation]] * SQRT(7)</f>
        <v>22.691091206318873</v>
      </c>
    </row>
    <row r="114" spans="1:8" x14ac:dyDescent="0.3">
      <c r="A114" s="1">
        <v>45313</v>
      </c>
      <c r="B114" s="2" t="s">
        <v>3</v>
      </c>
      <c r="C114">
        <v>26</v>
      </c>
      <c r="D114">
        <f t="shared" si="2"/>
        <v>13.536866359447005</v>
      </c>
      <c r="E114">
        <f t="shared" si="3"/>
        <v>5.1945766127117814</v>
      </c>
      <c r="F114" s="2">
        <f>SQRT((2 * sales_data[[#This Row],[Average Daily Demand (ADD).]]*365 * 50) / 2)</f>
        <v>497.03904379827935</v>
      </c>
      <c r="G114" s="2">
        <f>7 * sales_data[[#This Row],[Average Daily Demand (ADD).]]</f>
        <v>94.758064516129039</v>
      </c>
      <c r="H114" s="2">
        <f>1.65 * sales_data[[#This Row],[Standard Deviation]] * SQRT(7)</f>
        <v>22.676870507787633</v>
      </c>
    </row>
    <row r="115" spans="1:8" x14ac:dyDescent="0.3">
      <c r="A115" s="1">
        <v>45314</v>
      </c>
      <c r="B115" s="2" t="s">
        <v>3</v>
      </c>
      <c r="C115">
        <v>14</v>
      </c>
      <c r="D115">
        <f t="shared" si="2"/>
        <v>13.508083140877599</v>
      </c>
      <c r="E115">
        <f t="shared" si="3"/>
        <v>5.1658202059768792</v>
      </c>
      <c r="F115" s="2">
        <f>SQRT((2 * sales_data[[#This Row],[Average Daily Demand (ADD).]]*365 * 50) / 2)</f>
        <v>496.51033959124777</v>
      </c>
      <c r="G115" s="2">
        <f>7 * sales_data[[#This Row],[Average Daily Demand (ADD).]]</f>
        <v>94.556581986143186</v>
      </c>
      <c r="H115" s="2">
        <f>1.65 * sales_data[[#This Row],[Standard Deviation]] * SQRT(7)</f>
        <v>22.551334711434013</v>
      </c>
    </row>
    <row r="116" spans="1:8" x14ac:dyDescent="0.3">
      <c r="A116" s="1">
        <v>45315</v>
      </c>
      <c r="B116" s="2" t="s">
        <v>3</v>
      </c>
      <c r="C116">
        <v>24</v>
      </c>
      <c r="D116">
        <f t="shared" si="2"/>
        <v>13.506944444444445</v>
      </c>
      <c r="E116">
        <f t="shared" si="3"/>
        <v>5.1717551595934177</v>
      </c>
      <c r="F116" s="2">
        <f>SQRT((2 * sales_data[[#This Row],[Average Daily Demand (ADD).]]*365 * 50) / 2)</f>
        <v>496.48941188217816</v>
      </c>
      <c r="G116" s="2">
        <f>7 * sales_data[[#This Row],[Average Daily Demand (ADD).]]</f>
        <v>94.548611111111114</v>
      </c>
      <c r="H116" s="2">
        <f>1.65 * sales_data[[#This Row],[Standard Deviation]] * SQRT(7)</f>
        <v>22.577243690098921</v>
      </c>
    </row>
    <row r="117" spans="1:8" x14ac:dyDescent="0.3">
      <c r="A117" s="1">
        <v>45316</v>
      </c>
      <c r="B117" s="2" t="s">
        <v>3</v>
      </c>
      <c r="C117">
        <v>13</v>
      </c>
      <c r="D117">
        <f t="shared" si="2"/>
        <v>13.482598607888631</v>
      </c>
      <c r="E117">
        <f t="shared" si="3"/>
        <v>5.1529218375685728</v>
      </c>
      <c r="F117" s="2">
        <f>SQRT((2 * sales_data[[#This Row],[Average Daily Demand (ADD).]]*365 * 50) / 2)</f>
        <v>496.04175690557292</v>
      </c>
      <c r="G117" s="2">
        <f>7 * sales_data[[#This Row],[Average Daily Demand (ADD).]]</f>
        <v>94.378190255220417</v>
      </c>
      <c r="H117" s="2">
        <f>1.65 * sales_data[[#This Row],[Standard Deviation]] * SQRT(7)</f>
        <v>22.495027017474676</v>
      </c>
    </row>
    <row r="118" spans="1:8" x14ac:dyDescent="0.3">
      <c r="A118" s="1">
        <v>45317</v>
      </c>
      <c r="B118" s="2" t="s">
        <v>3</v>
      </c>
      <c r="C118">
        <v>17</v>
      </c>
      <c r="D118">
        <f t="shared" si="2"/>
        <v>13.483720930232558</v>
      </c>
      <c r="E118">
        <f t="shared" si="3"/>
        <v>5.1588713386139124</v>
      </c>
      <c r="F118" s="2">
        <f>SQRT((2 * sales_data[[#This Row],[Average Daily Demand (ADD).]]*365 * 50) / 2)</f>
        <v>496.06240230110586</v>
      </c>
      <c r="G118" s="2">
        <f>7 * sales_data[[#This Row],[Average Daily Demand (ADD).]]</f>
        <v>94.38604651162791</v>
      </c>
      <c r="H118" s="2">
        <f>1.65 * sales_data[[#This Row],[Standard Deviation]] * SQRT(7)</f>
        <v>22.520999502789646</v>
      </c>
    </row>
    <row r="119" spans="1:8" x14ac:dyDescent="0.3">
      <c r="A119" s="1">
        <v>45318</v>
      </c>
      <c r="B119" s="2" t="s">
        <v>3</v>
      </c>
      <c r="C119">
        <v>22</v>
      </c>
      <c r="D119">
        <f t="shared" si="2"/>
        <v>13.475524475524475</v>
      </c>
      <c r="E119">
        <f t="shared" si="3"/>
        <v>5.1620906542679847</v>
      </c>
      <c r="F119" s="2">
        <f>SQRT((2 * sales_data[[#This Row],[Average Daily Demand (ADD).]]*365 * 50) / 2)</f>
        <v>495.91160671869909</v>
      </c>
      <c r="G119" s="2">
        <f>7 * sales_data[[#This Row],[Average Daily Demand (ADD).]]</f>
        <v>94.328671328671319</v>
      </c>
      <c r="H119" s="2">
        <f>1.65 * sales_data[[#This Row],[Standard Deviation]] * SQRT(7)</f>
        <v>22.535053392000258</v>
      </c>
    </row>
    <row r="120" spans="1:8" x14ac:dyDescent="0.3">
      <c r="A120" s="1">
        <v>45319</v>
      </c>
      <c r="B120" s="2" t="s">
        <v>3</v>
      </c>
      <c r="C120">
        <v>15</v>
      </c>
      <c r="D120">
        <f t="shared" si="2"/>
        <v>13.455607476635514</v>
      </c>
      <c r="E120">
        <f t="shared" si="3"/>
        <v>5.1516024977877812</v>
      </c>
      <c r="F120" s="2">
        <f>SQRT((2 * sales_data[[#This Row],[Average Daily Demand (ADD).]]*365 * 50) / 2)</f>
        <v>495.5449893285151</v>
      </c>
      <c r="G120" s="2">
        <f>7 * sales_data[[#This Row],[Average Daily Demand (ADD).]]</f>
        <v>94.18925233644859</v>
      </c>
      <c r="H120" s="2">
        <f>1.65 * sales_data[[#This Row],[Standard Deviation]] * SQRT(7)</f>
        <v>22.489267453299309</v>
      </c>
    </row>
    <row r="121" spans="1:8" x14ac:dyDescent="0.3">
      <c r="A121" s="1">
        <v>45320</v>
      </c>
      <c r="B121" s="2" t="s">
        <v>3</v>
      </c>
      <c r="C121">
        <v>21</v>
      </c>
      <c r="D121">
        <f t="shared" si="2"/>
        <v>13.451990632318502</v>
      </c>
      <c r="E121">
        <f t="shared" si="3"/>
        <v>5.1571013549171747</v>
      </c>
      <c r="F121" s="2">
        <f>SQRT((2 * sales_data[[#This Row],[Average Daily Demand (ADD).]]*365 * 50) / 2)</f>
        <v>495.47838402882184</v>
      </c>
      <c r="G121" s="2">
        <f>7 * sales_data[[#This Row],[Average Daily Demand (ADD).]]</f>
        <v>94.163934426229517</v>
      </c>
      <c r="H121" s="2">
        <f>1.65 * sales_data[[#This Row],[Standard Deviation]] * SQRT(7)</f>
        <v>22.513272657257403</v>
      </c>
    </row>
    <row r="122" spans="1:8" x14ac:dyDescent="0.3">
      <c r="A122" s="1">
        <v>45321</v>
      </c>
      <c r="B122" s="2" t="s">
        <v>3</v>
      </c>
      <c r="C122">
        <v>20</v>
      </c>
      <c r="D122">
        <f t="shared" si="2"/>
        <v>13.434272300469484</v>
      </c>
      <c r="E122">
        <f t="shared" si="3"/>
        <v>5.1501364058264683</v>
      </c>
      <c r="F122" s="2">
        <f>SQRT((2 * sales_data[[#This Row],[Average Daily Demand (ADD).]]*365 * 50) / 2)</f>
        <v>495.15196605039154</v>
      </c>
      <c r="G122" s="2">
        <f>7 * sales_data[[#This Row],[Average Daily Demand (ADD).]]</f>
        <v>94.039906103286384</v>
      </c>
      <c r="H122" s="2">
        <f>1.65 * sales_data[[#This Row],[Standard Deviation]] * SQRT(7)</f>
        <v>22.482867243996814</v>
      </c>
    </row>
    <row r="123" spans="1:8" x14ac:dyDescent="0.3">
      <c r="A123" s="1">
        <v>45322</v>
      </c>
      <c r="B123" s="2" t="s">
        <v>3</v>
      </c>
      <c r="C123">
        <v>22</v>
      </c>
      <c r="D123">
        <f t="shared" si="2"/>
        <v>13.418823529411764</v>
      </c>
      <c r="E123">
        <f t="shared" si="3"/>
        <v>5.1463142635720445</v>
      </c>
      <c r="F123" s="2">
        <f>SQRT((2 * sales_data[[#This Row],[Average Daily Demand (ADD).]]*365 * 50) / 2)</f>
        <v>494.86718360764706</v>
      </c>
      <c r="G123" s="2">
        <f>7 * sales_data[[#This Row],[Average Daily Demand (ADD).]]</f>
        <v>93.931764705882344</v>
      </c>
      <c r="H123" s="2">
        <f>1.65 * sales_data[[#This Row],[Standard Deviation]] * SQRT(7)</f>
        <v>22.46618172149363</v>
      </c>
    </row>
    <row r="124" spans="1:8" x14ac:dyDescent="0.3">
      <c r="A124" s="1">
        <v>45323</v>
      </c>
      <c r="B124" s="2" t="s">
        <v>3</v>
      </c>
      <c r="C124">
        <v>10</v>
      </c>
      <c r="D124">
        <f t="shared" si="2"/>
        <v>13.398584905660377</v>
      </c>
      <c r="E124">
        <f t="shared" si="3"/>
        <v>5.1354327361550611</v>
      </c>
      <c r="F124" s="2">
        <f>SQRT((2 * sales_data[[#This Row],[Average Daily Demand (ADD).]]*365 * 50) / 2)</f>
        <v>494.49385691664753</v>
      </c>
      <c r="G124" s="2">
        <f>7 * sales_data[[#This Row],[Average Daily Demand (ADD).]]</f>
        <v>93.790094339622641</v>
      </c>
      <c r="H124" s="2">
        <f>1.65 * sales_data[[#This Row],[Standard Deviation]] * SQRT(7)</f>
        <v>22.418678526034345</v>
      </c>
    </row>
    <row r="125" spans="1:8" x14ac:dyDescent="0.3">
      <c r="A125" s="1">
        <v>45324</v>
      </c>
      <c r="B125" s="2" t="s">
        <v>3</v>
      </c>
      <c r="C125">
        <v>22</v>
      </c>
      <c r="D125">
        <f t="shared" si="2"/>
        <v>13.40661938534279</v>
      </c>
      <c r="E125">
        <f t="shared" si="3"/>
        <v>5.1388450639959959</v>
      </c>
      <c r="F125" s="2">
        <f>SQRT((2 * sales_data[[#This Row],[Average Daily Demand (ADD).]]*365 * 50) / 2)</f>
        <v>494.6420966542434</v>
      </c>
      <c r="G125" s="2">
        <f>7 * sales_data[[#This Row],[Average Daily Demand (ADD).]]</f>
        <v>93.846335697399525</v>
      </c>
      <c r="H125" s="2">
        <f>1.65 * sales_data[[#This Row],[Standard Deviation]] * SQRT(7)</f>
        <v>22.433575007951589</v>
      </c>
    </row>
    <row r="126" spans="1:8" x14ac:dyDescent="0.3">
      <c r="A126" s="1">
        <v>45325</v>
      </c>
      <c r="B126" s="2" t="s">
        <v>3</v>
      </c>
      <c r="C126">
        <v>14</v>
      </c>
      <c r="D126">
        <f t="shared" si="2"/>
        <v>13.386255924170616</v>
      </c>
      <c r="E126">
        <f t="shared" si="3"/>
        <v>5.1278292195059016</v>
      </c>
      <c r="F126" s="2">
        <f>SQRT((2 * sales_data[[#This Row],[Average Daily Demand (ADD).]]*365 * 50) / 2)</f>
        <v>494.26629524590663</v>
      </c>
      <c r="G126" s="2">
        <f>7 * sales_data[[#This Row],[Average Daily Demand (ADD).]]</f>
        <v>93.703791469194314</v>
      </c>
      <c r="H126" s="2">
        <f>1.65 * sales_data[[#This Row],[Standard Deviation]] * SQRT(7)</f>
        <v>22.385485452698042</v>
      </c>
    </row>
    <row r="127" spans="1:8" x14ac:dyDescent="0.3">
      <c r="A127" s="1">
        <v>45326</v>
      </c>
      <c r="B127" s="2" t="s">
        <v>3</v>
      </c>
      <c r="C127">
        <v>14</v>
      </c>
      <c r="D127">
        <f t="shared" si="2"/>
        <v>13.38479809976247</v>
      </c>
      <c r="E127">
        <f t="shared" si="3"/>
        <v>5.1338425940583532</v>
      </c>
      <c r="F127" s="2">
        <f>SQRT((2 * sales_data[[#This Row],[Average Daily Demand (ADD).]]*365 * 50) / 2)</f>
        <v>494.23938058461619</v>
      </c>
      <c r="G127" s="2">
        <f>7 * sales_data[[#This Row],[Average Daily Demand (ADD).]]</f>
        <v>93.693586698337299</v>
      </c>
      <c r="H127" s="2">
        <f>1.65 * sales_data[[#This Row],[Standard Deviation]] * SQRT(7)</f>
        <v>22.411736777148061</v>
      </c>
    </row>
    <row r="128" spans="1:8" x14ac:dyDescent="0.3">
      <c r="A128" s="1">
        <v>45327</v>
      </c>
      <c r="B128" s="2" t="s">
        <v>3</v>
      </c>
      <c r="C128">
        <v>27</v>
      </c>
      <c r="D128">
        <f t="shared" si="2"/>
        <v>13.383333333333333</v>
      </c>
      <c r="E128">
        <f t="shared" si="3"/>
        <v>5.1398771688687361</v>
      </c>
      <c r="F128" s="2">
        <f>SQRT((2 * sales_data[[#This Row],[Average Daily Demand (ADD).]]*365 * 50) / 2)</f>
        <v>494.21233628202089</v>
      </c>
      <c r="G128" s="2">
        <f>7 * sales_data[[#This Row],[Average Daily Demand (ADD).]]</f>
        <v>93.683333333333337</v>
      </c>
      <c r="H128" s="2">
        <f>1.65 * sales_data[[#This Row],[Standard Deviation]] * SQRT(7)</f>
        <v>22.438080651104936</v>
      </c>
    </row>
    <row r="129" spans="1:8" x14ac:dyDescent="0.3">
      <c r="A129" s="1">
        <v>45328</v>
      </c>
      <c r="B129" s="2" t="s">
        <v>3</v>
      </c>
      <c r="C129">
        <v>14</v>
      </c>
      <c r="D129">
        <f t="shared" si="2"/>
        <v>13.350835322195705</v>
      </c>
      <c r="E129">
        <f t="shared" si="3"/>
        <v>5.102637278437923</v>
      </c>
      <c r="F129" s="2">
        <f>SQRT((2 * sales_data[[#This Row],[Average Daily Demand (ADD).]]*365 * 50) / 2)</f>
        <v>493.61193728481851</v>
      </c>
      <c r="G129" s="2">
        <f>7 * sales_data[[#This Row],[Average Daily Demand (ADD).]]</f>
        <v>93.455847255369932</v>
      </c>
      <c r="H129" s="2">
        <f>1.65 * sales_data[[#This Row],[Standard Deviation]] * SQRT(7)</f>
        <v>22.275510294368413</v>
      </c>
    </row>
    <row r="130" spans="1:8" x14ac:dyDescent="0.3">
      <c r="A130" s="1">
        <v>45329</v>
      </c>
      <c r="B130" s="2" t="s">
        <v>3</v>
      </c>
      <c r="C130">
        <v>12</v>
      </c>
      <c r="D130">
        <f t="shared" ref="D130:D193" si="4">AVERAGE(C130:C675)</f>
        <v>13.349282296650717</v>
      </c>
      <c r="E130">
        <f t="shared" ref="E130:E193" si="5">_xlfn.STDEV.S(C130:C675)</f>
        <v>5.1086527399109825</v>
      </c>
      <c r="F130" s="2">
        <f>SQRT((2 * sales_data[[#This Row],[Average Daily Demand (ADD).]]*365 * 50) / 2)</f>
        <v>493.58322693733788</v>
      </c>
      <c r="G130" s="2">
        <f>7 * sales_data[[#This Row],[Average Daily Demand (ADD).]]</f>
        <v>93.444976076555022</v>
      </c>
      <c r="H130" s="2">
        <f>1.65 * sales_data[[#This Row],[Standard Deviation]] * SQRT(7)</f>
        <v>22.301770729248773</v>
      </c>
    </row>
    <row r="131" spans="1:8" x14ac:dyDescent="0.3">
      <c r="A131" s="1">
        <v>45330</v>
      </c>
      <c r="B131" s="2" t="s">
        <v>3</v>
      </c>
      <c r="C131">
        <v>23</v>
      </c>
      <c r="D131">
        <f t="shared" si="4"/>
        <v>13.352517985611511</v>
      </c>
      <c r="E131">
        <f t="shared" si="5"/>
        <v>5.1143604044328503</v>
      </c>
      <c r="F131" s="2">
        <f>SQRT((2 * sales_data[[#This Row],[Average Daily Demand (ADD).]]*365 * 50) / 2)</f>
        <v>493.64304232654803</v>
      </c>
      <c r="G131" s="2">
        <f>7 * sales_data[[#This Row],[Average Daily Demand (ADD).]]</f>
        <v>93.467625899280577</v>
      </c>
      <c r="H131" s="2">
        <f>1.65 * sales_data[[#This Row],[Standard Deviation]] * SQRT(7)</f>
        <v>22.32668747972032</v>
      </c>
    </row>
    <row r="132" spans="1:8" x14ac:dyDescent="0.3">
      <c r="A132" s="1">
        <v>45331</v>
      </c>
      <c r="B132" s="2" t="s">
        <v>3</v>
      </c>
      <c r="C132">
        <v>16</v>
      </c>
      <c r="D132">
        <f t="shared" si="4"/>
        <v>13.329326923076923</v>
      </c>
      <c r="E132">
        <f t="shared" si="5"/>
        <v>5.0985190884484703</v>
      </c>
      <c r="F132" s="2">
        <f>SQRT((2 * sales_data[[#This Row],[Average Daily Demand (ADD).]]*365 * 50) / 2)</f>
        <v>493.21416884164415</v>
      </c>
      <c r="G132" s="2">
        <f>7 * sales_data[[#This Row],[Average Daily Demand (ADD).]]</f>
        <v>93.305288461538467</v>
      </c>
      <c r="H132" s="2">
        <f>1.65 * sales_data[[#This Row],[Standard Deviation]] * SQRT(7)</f>
        <v>22.25753237853813</v>
      </c>
    </row>
    <row r="133" spans="1:8" x14ac:dyDescent="0.3">
      <c r="A133" s="1">
        <v>45332</v>
      </c>
      <c r="B133" s="2" t="s">
        <v>3</v>
      </c>
      <c r="C133">
        <v>14</v>
      </c>
      <c r="D133">
        <f t="shared" si="4"/>
        <v>13.32289156626506</v>
      </c>
      <c r="E133">
        <f t="shared" si="5"/>
        <v>5.1029811619700753</v>
      </c>
      <c r="F133" s="2">
        <f>SQRT((2 * sales_data[[#This Row],[Average Daily Demand (ADD).]]*365 * 50) / 2)</f>
        <v>493.09509334847104</v>
      </c>
      <c r="G133" s="2">
        <f>7 * sales_data[[#This Row],[Average Daily Demand (ADD).]]</f>
        <v>93.260240963855424</v>
      </c>
      <c r="H133" s="2">
        <f>1.65 * sales_data[[#This Row],[Standard Deviation]] * SQRT(7)</f>
        <v>22.277011514373385</v>
      </c>
    </row>
    <row r="134" spans="1:8" x14ac:dyDescent="0.3">
      <c r="A134" s="1">
        <v>45333</v>
      </c>
      <c r="B134" s="2" t="s">
        <v>3</v>
      </c>
      <c r="C134">
        <v>19</v>
      </c>
      <c r="D134">
        <f t="shared" si="4"/>
        <v>13.321256038647343</v>
      </c>
      <c r="E134">
        <f t="shared" si="5"/>
        <v>5.1090464671536182</v>
      </c>
      <c r="F134" s="2">
        <f>SQRT((2 * sales_data[[#This Row],[Average Daily Demand (ADD).]]*365 * 50) / 2)</f>
        <v>493.06482606784476</v>
      </c>
      <c r="G134" s="2">
        <f>7 * sales_data[[#This Row],[Average Daily Demand (ADD).]]</f>
        <v>93.248792270531396</v>
      </c>
      <c r="H134" s="2">
        <f>1.65 * sales_data[[#This Row],[Standard Deviation]] * SQRT(7)</f>
        <v>22.303489541456642</v>
      </c>
    </row>
    <row r="135" spans="1:8" x14ac:dyDescent="0.3">
      <c r="A135" s="1">
        <v>45334</v>
      </c>
      <c r="B135" s="2" t="s">
        <v>3</v>
      </c>
      <c r="C135">
        <v>15</v>
      </c>
      <c r="D135">
        <f t="shared" si="4"/>
        <v>13.307506053268765</v>
      </c>
      <c r="E135">
        <f t="shared" si="5"/>
        <v>5.1075678505192128</v>
      </c>
      <c r="F135" s="2">
        <f>SQRT((2 * sales_data[[#This Row],[Average Daily Demand (ADD).]]*365 * 50) / 2)</f>
        <v>492.81029359394972</v>
      </c>
      <c r="G135" s="2">
        <f>7 * sales_data[[#This Row],[Average Daily Demand (ADD).]]</f>
        <v>93.152542372881356</v>
      </c>
      <c r="H135" s="2">
        <f>1.65 * sales_data[[#This Row],[Standard Deviation]] * SQRT(7)</f>
        <v>22.297034655823222</v>
      </c>
    </row>
    <row r="136" spans="1:8" x14ac:dyDescent="0.3">
      <c r="A136" s="1">
        <v>45335</v>
      </c>
      <c r="B136" s="2" t="s">
        <v>3</v>
      </c>
      <c r="C136">
        <v>20</v>
      </c>
      <c r="D136">
        <f t="shared" si="4"/>
        <v>13.303398058252426</v>
      </c>
      <c r="E136">
        <f t="shared" si="5"/>
        <v>5.1130945017418936</v>
      </c>
      <c r="F136" s="2">
        <f>SQRT((2 * sales_data[[#This Row],[Average Daily Demand (ADD).]]*365 * 50) / 2)</f>
        <v>492.73422304839636</v>
      </c>
      <c r="G136" s="2">
        <f>7 * sales_data[[#This Row],[Average Daily Demand (ADD).]]</f>
        <v>93.123786407766985</v>
      </c>
      <c r="H136" s="2">
        <f>1.65 * sales_data[[#This Row],[Standard Deviation]] * SQRT(7)</f>
        <v>22.321161194608262</v>
      </c>
    </row>
    <row r="137" spans="1:8" x14ac:dyDescent="0.3">
      <c r="A137" s="1">
        <v>45336</v>
      </c>
      <c r="B137" s="2" t="s">
        <v>3</v>
      </c>
      <c r="C137">
        <v>18</v>
      </c>
      <c r="D137">
        <f t="shared" si="4"/>
        <v>13.287104622871047</v>
      </c>
      <c r="E137">
        <f t="shared" si="5"/>
        <v>5.1086062378994725</v>
      </c>
      <c r="F137" s="2">
        <f>SQRT((2 * sales_data[[#This Row],[Average Daily Demand (ADD).]]*365 * 50) / 2)</f>
        <v>492.43239065621651</v>
      </c>
      <c r="G137" s="2">
        <f>7 * sales_data[[#This Row],[Average Daily Demand (ADD).]]</f>
        <v>93.009732360097331</v>
      </c>
      <c r="H137" s="2">
        <f>1.65 * sales_data[[#This Row],[Standard Deviation]] * SQRT(7)</f>
        <v>22.301567725198208</v>
      </c>
    </row>
    <row r="138" spans="1:8" x14ac:dyDescent="0.3">
      <c r="A138" s="1">
        <v>45337</v>
      </c>
      <c r="B138" s="2" t="s">
        <v>3</v>
      </c>
      <c r="C138">
        <v>23</v>
      </c>
      <c r="D138">
        <f t="shared" si="4"/>
        <v>13.275609756097561</v>
      </c>
      <c r="E138">
        <f t="shared" si="5"/>
        <v>5.1095232284821313</v>
      </c>
      <c r="F138" s="2">
        <f>SQRT((2 * sales_data[[#This Row],[Average Daily Demand (ADD).]]*365 * 50) / 2)</f>
        <v>492.21933936892452</v>
      </c>
      <c r="G138" s="2">
        <f>7 * sales_data[[#This Row],[Average Daily Demand (ADD).]]</f>
        <v>92.92926829268292</v>
      </c>
      <c r="H138" s="2">
        <f>1.65 * sales_data[[#This Row],[Standard Deviation]] * SQRT(7)</f>
        <v>22.305570838108103</v>
      </c>
    </row>
    <row r="139" spans="1:8" x14ac:dyDescent="0.3">
      <c r="A139" s="1">
        <v>45338</v>
      </c>
      <c r="B139" s="2" t="s">
        <v>3</v>
      </c>
      <c r="C139">
        <v>15</v>
      </c>
      <c r="D139">
        <f t="shared" si="4"/>
        <v>13.251833740831296</v>
      </c>
      <c r="E139">
        <f t="shared" si="5"/>
        <v>5.0930222172717317</v>
      </c>
      <c r="F139" s="2">
        <f>SQRT((2 * sales_data[[#This Row],[Average Daily Demand (ADD).]]*365 * 50) / 2)</f>
        <v>491.77837057984885</v>
      </c>
      <c r="G139" s="2">
        <f>7 * sales_data[[#This Row],[Average Daily Demand (ADD).]]</f>
        <v>92.762836185819069</v>
      </c>
      <c r="H139" s="2">
        <f>1.65 * sales_data[[#This Row],[Standard Deviation]] * SQRT(7)</f>
        <v>22.233535844235824</v>
      </c>
    </row>
    <row r="140" spans="1:8" x14ac:dyDescent="0.3">
      <c r="A140" s="1">
        <v>45339</v>
      </c>
      <c r="B140" s="2" t="s">
        <v>3</v>
      </c>
      <c r="C140">
        <v>25</v>
      </c>
      <c r="D140">
        <f t="shared" si="4"/>
        <v>13.247549019607844</v>
      </c>
      <c r="E140">
        <f t="shared" si="5"/>
        <v>5.098537042429049</v>
      </c>
      <c r="F140" s="2">
        <f>SQRT((2 * sales_data[[#This Row],[Average Daily Demand (ADD).]]*365 * 50) / 2)</f>
        <v>491.69886069406664</v>
      </c>
      <c r="G140" s="2">
        <f>7 * sales_data[[#This Row],[Average Daily Demand (ADD).]]</f>
        <v>92.732843137254903</v>
      </c>
      <c r="H140" s="2">
        <f>1.65 * sales_data[[#This Row],[Standard Deviation]] * SQRT(7)</f>
        <v>22.25761075645476</v>
      </c>
    </row>
    <row r="141" spans="1:8" x14ac:dyDescent="0.3">
      <c r="A141" s="1">
        <v>45340</v>
      </c>
      <c r="B141" s="2" t="s">
        <v>3</v>
      </c>
      <c r="C141">
        <v>19</v>
      </c>
      <c r="D141">
        <f t="shared" si="4"/>
        <v>13.218673218673219</v>
      </c>
      <c r="E141">
        <f t="shared" si="5"/>
        <v>5.0712990542251033</v>
      </c>
      <c r="F141" s="2">
        <f>SQRT((2 * sales_data[[#This Row],[Average Daily Demand (ADD).]]*365 * 50) / 2)</f>
        <v>491.16268816023296</v>
      </c>
      <c r="G141" s="2">
        <f>7 * sales_data[[#This Row],[Average Daily Demand (ADD).]]</f>
        <v>92.530712530712535</v>
      </c>
      <c r="H141" s="2">
        <f>1.65 * sales_data[[#This Row],[Standard Deviation]] * SQRT(7)</f>
        <v>22.138703600502531</v>
      </c>
    </row>
    <row r="142" spans="1:8" x14ac:dyDescent="0.3">
      <c r="A142" s="1">
        <v>45341</v>
      </c>
      <c r="B142" s="2" t="s">
        <v>3</v>
      </c>
      <c r="C142">
        <v>14</v>
      </c>
      <c r="D142">
        <f t="shared" si="4"/>
        <v>13.204433497536947</v>
      </c>
      <c r="E142">
        <f t="shared" si="5"/>
        <v>5.0694027747948152</v>
      </c>
      <c r="F142" s="2">
        <f>SQRT((2 * sales_data[[#This Row],[Average Daily Demand (ADD).]]*365 * 50) / 2)</f>
        <v>490.89806612987309</v>
      </c>
      <c r="G142" s="2">
        <f>7 * sales_data[[#This Row],[Average Daily Demand (ADD).]]</f>
        <v>92.431034482758633</v>
      </c>
      <c r="H142" s="2">
        <f>1.65 * sales_data[[#This Row],[Standard Deviation]] * SQRT(7)</f>
        <v>22.130425412250961</v>
      </c>
    </row>
    <row r="143" spans="1:8" x14ac:dyDescent="0.3">
      <c r="A143" s="1">
        <v>45342</v>
      </c>
      <c r="B143" s="2" t="s">
        <v>3</v>
      </c>
      <c r="C143">
        <v>20</v>
      </c>
      <c r="D143">
        <f t="shared" si="4"/>
        <v>13.202469135802469</v>
      </c>
      <c r="E143">
        <f t="shared" si="5"/>
        <v>5.075518197916999</v>
      </c>
      <c r="F143" s="2">
        <f>SQRT((2 * sales_data[[#This Row],[Average Daily Demand (ADD).]]*365 * 50) / 2)</f>
        <v>490.86155046855629</v>
      </c>
      <c r="G143" s="2">
        <f>7 * sales_data[[#This Row],[Average Daily Demand (ADD).]]</f>
        <v>92.417283950617275</v>
      </c>
      <c r="H143" s="2">
        <f>1.65 * sales_data[[#This Row],[Standard Deviation]] * SQRT(7)</f>
        <v>22.157122228677295</v>
      </c>
    </row>
    <row r="144" spans="1:8" x14ac:dyDescent="0.3">
      <c r="A144" s="1">
        <v>45343</v>
      </c>
      <c r="B144" s="2" t="s">
        <v>3</v>
      </c>
      <c r="C144">
        <v>16</v>
      </c>
      <c r="D144">
        <f t="shared" si="4"/>
        <v>13.185643564356436</v>
      </c>
      <c r="E144">
        <f t="shared" si="5"/>
        <v>5.0704898997050147</v>
      </c>
      <c r="F144" s="2">
        <f>SQRT((2 * sales_data[[#This Row],[Average Daily Demand (ADD).]]*365 * 50) / 2)</f>
        <v>490.54866736084909</v>
      </c>
      <c r="G144" s="2">
        <f>7 * sales_data[[#This Row],[Average Daily Demand (ADD).]]</f>
        <v>92.299504950495049</v>
      </c>
      <c r="H144" s="2">
        <f>1.65 * sales_data[[#This Row],[Standard Deviation]] * SQRT(7)</f>
        <v>22.135171244809108</v>
      </c>
    </row>
    <row r="145" spans="1:8" x14ac:dyDescent="0.3">
      <c r="A145" s="1">
        <v>45344</v>
      </c>
      <c r="B145" s="2" t="s">
        <v>3</v>
      </c>
      <c r="C145">
        <v>21</v>
      </c>
      <c r="D145">
        <f t="shared" si="4"/>
        <v>13.178660049627792</v>
      </c>
      <c r="E145">
        <f t="shared" si="5"/>
        <v>5.0748468781710612</v>
      </c>
      <c r="F145" s="2">
        <f>SQRT((2 * sales_data[[#This Row],[Average Daily Demand (ADD).]]*365 * 50) / 2)</f>
        <v>490.41874546728656</v>
      </c>
      <c r="G145" s="2">
        <f>7 * sales_data[[#This Row],[Average Daily Demand (ADD).]]</f>
        <v>92.250620347394545</v>
      </c>
      <c r="H145" s="2">
        <f>1.65 * sales_data[[#This Row],[Standard Deviation]] * SQRT(7)</f>
        <v>22.154191589265661</v>
      </c>
    </row>
    <row r="146" spans="1:8" x14ac:dyDescent="0.3">
      <c r="A146" s="1">
        <v>45345</v>
      </c>
      <c r="B146" s="2" t="s">
        <v>3</v>
      </c>
      <c r="C146">
        <v>23</v>
      </c>
      <c r="D146">
        <f t="shared" si="4"/>
        <v>13.159203980099502</v>
      </c>
      <c r="E146">
        <f t="shared" si="5"/>
        <v>5.0660994811887425</v>
      </c>
      <c r="F146" s="2">
        <f>SQRT((2 * sales_data[[#This Row],[Average Daily Demand (ADD).]]*365 * 50) / 2)</f>
        <v>490.05660146233714</v>
      </c>
      <c r="G146" s="2">
        <f>7 * sales_data[[#This Row],[Average Daily Demand (ADD).]]</f>
        <v>92.114427860696509</v>
      </c>
      <c r="H146" s="2">
        <f>1.65 * sales_data[[#This Row],[Standard Deviation]] * SQRT(7)</f>
        <v>22.11600491815895</v>
      </c>
    </row>
    <row r="147" spans="1:8" x14ac:dyDescent="0.3">
      <c r="A147" s="1">
        <v>45346</v>
      </c>
      <c r="B147" s="2" t="s">
        <v>3</v>
      </c>
      <c r="C147">
        <v>23</v>
      </c>
      <c r="D147">
        <f t="shared" si="4"/>
        <v>13.134663341645885</v>
      </c>
      <c r="E147">
        <f t="shared" si="5"/>
        <v>5.0484473305044801</v>
      </c>
      <c r="F147" s="2">
        <f>SQRT((2 * sales_data[[#This Row],[Average Daily Demand (ADD).]]*365 * 50) / 2)</f>
        <v>489.59943421641879</v>
      </c>
      <c r="G147" s="2">
        <f>7 * sales_data[[#This Row],[Average Daily Demand (ADD).]]</f>
        <v>91.942643391521187</v>
      </c>
      <c r="H147" s="2">
        <f>1.65 * sales_data[[#This Row],[Standard Deviation]] * SQRT(7)</f>
        <v>22.038944636812552</v>
      </c>
    </row>
    <row r="148" spans="1:8" x14ac:dyDescent="0.3">
      <c r="A148" s="1">
        <v>45347</v>
      </c>
      <c r="B148" s="2" t="s">
        <v>3</v>
      </c>
      <c r="C148">
        <v>17</v>
      </c>
      <c r="D148">
        <f t="shared" si="4"/>
        <v>13.11</v>
      </c>
      <c r="E148">
        <f t="shared" si="5"/>
        <v>5.0305233737190651</v>
      </c>
      <c r="F148" s="2">
        <f>SQRT((2 * sales_data[[#This Row],[Average Daily Demand (ADD).]]*365 * 50) / 2)</f>
        <v>489.13955063969217</v>
      </c>
      <c r="G148" s="2">
        <f>7 * sales_data[[#This Row],[Average Daily Demand (ADD).]]</f>
        <v>91.77</v>
      </c>
      <c r="H148" s="2">
        <f>1.65 * sales_data[[#This Row],[Standard Deviation]] * SQRT(7)</f>
        <v>21.960697788741172</v>
      </c>
    </row>
    <row r="149" spans="1:8" x14ac:dyDescent="0.3">
      <c r="A149" s="1">
        <v>45348</v>
      </c>
      <c r="B149" s="2" t="s">
        <v>3</v>
      </c>
      <c r="C149">
        <v>15</v>
      </c>
      <c r="D149">
        <f t="shared" si="4"/>
        <v>13.100250626566416</v>
      </c>
      <c r="E149">
        <f t="shared" si="5"/>
        <v>5.033054053242191</v>
      </c>
      <c r="F149" s="2">
        <f>SQRT((2 * sales_data[[#This Row],[Average Daily Demand (ADD).]]*365 * 50) / 2)</f>
        <v>488.95764022544637</v>
      </c>
      <c r="G149" s="2">
        <f>7 * sales_data[[#This Row],[Average Daily Demand (ADD).]]</f>
        <v>91.701754385964904</v>
      </c>
      <c r="H149" s="2">
        <f>1.65 * sales_data[[#This Row],[Standard Deviation]] * SQRT(7)</f>
        <v>21.971745444040391</v>
      </c>
    </row>
    <row r="150" spans="1:8" x14ac:dyDescent="0.3">
      <c r="A150" s="1">
        <v>45349</v>
      </c>
      <c r="B150" s="2" t="s">
        <v>3</v>
      </c>
      <c r="C150">
        <v>21</v>
      </c>
      <c r="D150">
        <f t="shared" si="4"/>
        <v>13.095477386934673</v>
      </c>
      <c r="E150">
        <f t="shared" si="5"/>
        <v>5.0384846036782216</v>
      </c>
      <c r="F150" s="2">
        <f>SQRT((2 * sales_data[[#This Row],[Average Daily Demand (ADD).]]*365 * 50) / 2)</f>
        <v>488.86855320378078</v>
      </c>
      <c r="G150" s="2">
        <f>7 * sales_data[[#This Row],[Average Daily Demand (ADD).]]</f>
        <v>91.668341708542712</v>
      </c>
      <c r="H150" s="2">
        <f>1.65 * sales_data[[#This Row],[Standard Deviation]] * SQRT(7)</f>
        <v>21.995452455834673</v>
      </c>
    </row>
    <row r="151" spans="1:8" x14ac:dyDescent="0.3">
      <c r="A151" s="1">
        <v>45350</v>
      </c>
      <c r="B151" s="2" t="s">
        <v>3</v>
      </c>
      <c r="C151">
        <v>17</v>
      </c>
      <c r="D151">
        <f t="shared" si="4"/>
        <v>13.075566750629722</v>
      </c>
      <c r="E151">
        <f t="shared" si="5"/>
        <v>5.0291405870331589</v>
      </c>
      <c r="F151" s="2">
        <f>SQRT((2 * sales_data[[#This Row],[Average Daily Demand (ADD).]]*365 * 50) / 2)</f>
        <v>488.49676887262257</v>
      </c>
      <c r="G151" s="2">
        <f>7 * sales_data[[#This Row],[Average Daily Demand (ADD).]]</f>
        <v>91.528967254408059</v>
      </c>
      <c r="H151" s="2">
        <f>1.65 * sales_data[[#This Row],[Standard Deviation]] * SQRT(7)</f>
        <v>21.954661247757354</v>
      </c>
    </row>
    <row r="152" spans="1:8" x14ac:dyDescent="0.3">
      <c r="A152" s="1">
        <v>45351</v>
      </c>
      <c r="B152" s="2" t="s">
        <v>3</v>
      </c>
      <c r="C152">
        <v>18</v>
      </c>
      <c r="D152">
        <f t="shared" si="4"/>
        <v>13.065656565656566</v>
      </c>
      <c r="E152">
        <f t="shared" si="5"/>
        <v>5.0316197480880049</v>
      </c>
      <c r="F152" s="2">
        <f>SQRT((2 * sales_data[[#This Row],[Average Daily Demand (ADD).]]*365 * 50) / 2)</f>
        <v>488.31161395489289</v>
      </c>
      <c r="G152" s="2">
        <f>7 * sales_data[[#This Row],[Average Daily Demand (ADD).]]</f>
        <v>91.459595959595958</v>
      </c>
      <c r="H152" s="2">
        <f>1.65 * sales_data[[#This Row],[Standard Deviation]] * SQRT(7)</f>
        <v>21.965483999715833</v>
      </c>
    </row>
    <row r="153" spans="1:8" x14ac:dyDescent="0.3">
      <c r="A153" s="1">
        <v>45352</v>
      </c>
      <c r="B153" s="2" t="s">
        <v>3</v>
      </c>
      <c r="C153">
        <v>18</v>
      </c>
      <c r="D153">
        <f t="shared" si="4"/>
        <v>13.053164556962026</v>
      </c>
      <c r="E153">
        <f t="shared" si="5"/>
        <v>5.0318487041525524</v>
      </c>
      <c r="F153" s="2">
        <f>SQRT((2 * sales_data[[#This Row],[Average Daily Demand (ADD).]]*365 * 50) / 2)</f>
        <v>488.07812198925387</v>
      </c>
      <c r="G153" s="2">
        <f>7 * sales_data[[#This Row],[Average Daily Demand (ADD).]]</f>
        <v>91.372151898734174</v>
      </c>
      <c r="H153" s="2">
        <f>1.65 * sales_data[[#This Row],[Standard Deviation]] * SQRT(7)</f>
        <v>21.966483505048956</v>
      </c>
    </row>
    <row r="154" spans="1:8" x14ac:dyDescent="0.3">
      <c r="A154" s="1">
        <v>45353</v>
      </c>
      <c r="B154" s="2" t="s">
        <v>3</v>
      </c>
      <c r="C154">
        <v>19</v>
      </c>
      <c r="D154">
        <f t="shared" si="4"/>
        <v>13.040609137055837</v>
      </c>
      <c r="E154">
        <f t="shared" si="5"/>
        <v>5.0320474876618793</v>
      </c>
      <c r="F154" s="2">
        <f>SQRT((2 * sales_data[[#This Row],[Average Daily Demand (ADD).]]*365 * 50) / 2)</f>
        <v>487.84333217875286</v>
      </c>
      <c r="G154" s="2">
        <f>7 * sales_data[[#This Row],[Average Daily Demand (ADD).]]</f>
        <v>91.284263959390856</v>
      </c>
      <c r="H154" s="2">
        <f>1.65 * sales_data[[#This Row],[Standard Deviation]] * SQRT(7)</f>
        <v>21.96735129240415</v>
      </c>
    </row>
    <row r="155" spans="1:8" x14ac:dyDescent="0.3">
      <c r="A155" s="1">
        <v>45354</v>
      </c>
      <c r="B155" s="2" t="s">
        <v>3</v>
      </c>
      <c r="C155">
        <v>18</v>
      </c>
      <c r="D155">
        <f t="shared" si="4"/>
        <v>13.025445292620866</v>
      </c>
      <c r="E155">
        <f t="shared" si="5"/>
        <v>5.0294402524276265</v>
      </c>
      <c r="F155" s="2">
        <f>SQRT((2 * sales_data[[#This Row],[Average Daily Demand (ADD).]]*365 * 50) / 2)</f>
        <v>487.55961337084801</v>
      </c>
      <c r="G155" s="2">
        <f>7 * sales_data[[#This Row],[Average Daily Demand (ADD).]]</f>
        <v>91.178117048346053</v>
      </c>
      <c r="H155" s="2">
        <f>1.65 * sales_data[[#This Row],[Standard Deviation]] * SQRT(7)</f>
        <v>21.955969433939337</v>
      </c>
    </row>
    <row r="156" spans="1:8" x14ac:dyDescent="0.3">
      <c r="A156" s="1">
        <v>45355</v>
      </c>
      <c r="B156" s="2" t="s">
        <v>3</v>
      </c>
      <c r="C156">
        <v>25</v>
      </c>
      <c r="D156">
        <f t="shared" si="4"/>
        <v>13.012755102040817</v>
      </c>
      <c r="E156">
        <f t="shared" si="5"/>
        <v>5.0295638064442629</v>
      </c>
      <c r="F156" s="2">
        <f>SQRT((2 * sales_data[[#This Row],[Average Daily Demand (ADD).]]*365 * 50) / 2)</f>
        <v>487.32205020114259</v>
      </c>
      <c r="G156" s="2">
        <f>7 * sales_data[[#This Row],[Average Daily Demand (ADD).]]</f>
        <v>91.089285714285722</v>
      </c>
      <c r="H156" s="2">
        <f>1.65 * sales_data[[#This Row],[Standard Deviation]] * SQRT(7)</f>
        <v>21.956508807721821</v>
      </c>
    </row>
    <row r="157" spans="1:8" x14ac:dyDescent="0.3">
      <c r="A157" s="1">
        <v>45356</v>
      </c>
      <c r="B157" s="2" t="s">
        <v>3</v>
      </c>
      <c r="C157">
        <v>17</v>
      </c>
      <c r="D157">
        <f t="shared" si="4"/>
        <v>12.982097186700766</v>
      </c>
      <c r="E157">
        <f t="shared" si="5"/>
        <v>4.9991985717474057</v>
      </c>
      <c r="F157" s="2">
        <f>SQRT((2 * sales_data[[#This Row],[Average Daily Demand (ADD).]]*365 * 50) / 2)</f>
        <v>486.74764884618497</v>
      </c>
      <c r="G157" s="2">
        <f>7 * sales_data[[#This Row],[Average Daily Demand (ADD).]]</f>
        <v>90.874680306905361</v>
      </c>
      <c r="H157" s="2">
        <f>1.65 * sales_data[[#This Row],[Standard Deviation]] * SQRT(7)</f>
        <v>21.82394968953033</v>
      </c>
    </row>
    <row r="158" spans="1:8" x14ac:dyDescent="0.3">
      <c r="A158" s="1">
        <v>45357</v>
      </c>
      <c r="B158" s="2" t="s">
        <v>3</v>
      </c>
      <c r="C158">
        <v>21</v>
      </c>
      <c r="D158">
        <f t="shared" si="4"/>
        <v>12.971794871794872</v>
      </c>
      <c r="E158">
        <f t="shared" si="5"/>
        <v>5.0014624451459184</v>
      </c>
      <c r="F158" s="2">
        <f>SQRT((2 * sales_data[[#This Row],[Average Daily Demand (ADD).]]*365 * 50) / 2)</f>
        <v>486.55447424749514</v>
      </c>
      <c r="G158" s="2">
        <f>7 * sales_data[[#This Row],[Average Daily Demand (ADD).]]</f>
        <v>90.802564102564105</v>
      </c>
      <c r="H158" s="2">
        <f>1.65 * sales_data[[#This Row],[Standard Deviation]] * SQRT(7)</f>
        <v>21.833832605450457</v>
      </c>
    </row>
    <row r="159" spans="1:8" x14ac:dyDescent="0.3">
      <c r="A159" s="1">
        <v>45358</v>
      </c>
      <c r="B159" s="2" t="s">
        <v>3</v>
      </c>
      <c r="C159">
        <v>20</v>
      </c>
      <c r="D159">
        <f t="shared" si="4"/>
        <v>12.951156812339331</v>
      </c>
      <c r="E159">
        <f t="shared" si="5"/>
        <v>4.9912480050611521</v>
      </c>
      <c r="F159" s="2">
        <f>SQRT((2 * sales_data[[#This Row],[Average Daily Demand (ADD).]]*365 * 50) / 2)</f>
        <v>486.1672673321321</v>
      </c>
      <c r="G159" s="2">
        <f>7 * sales_data[[#This Row],[Average Daily Demand (ADD).]]</f>
        <v>90.658097686375314</v>
      </c>
      <c r="H159" s="2">
        <f>1.65 * sales_data[[#This Row],[Standard Deviation]] * SQRT(7)</f>
        <v>21.78924157284446</v>
      </c>
    </row>
    <row r="160" spans="1:8" x14ac:dyDescent="0.3">
      <c r="A160" s="1">
        <v>45359</v>
      </c>
      <c r="B160" s="2" t="s">
        <v>3</v>
      </c>
      <c r="C160">
        <v>19</v>
      </c>
      <c r="D160">
        <f t="shared" si="4"/>
        <v>12.93298969072165</v>
      </c>
      <c r="E160">
        <f t="shared" si="5"/>
        <v>4.9847980093171174</v>
      </c>
      <c r="F160" s="2">
        <f>SQRT((2 * sales_data[[#This Row],[Average Daily Demand (ADD).]]*365 * 50) / 2)</f>
        <v>485.82616423538792</v>
      </c>
      <c r="G160" s="2">
        <f>7 * sales_data[[#This Row],[Average Daily Demand (ADD).]]</f>
        <v>90.530927835051543</v>
      </c>
      <c r="H160" s="2">
        <f>1.65 * sales_data[[#This Row],[Standard Deviation]] * SQRT(7)</f>
        <v>21.761084183095825</v>
      </c>
    </row>
    <row r="161" spans="1:8" x14ac:dyDescent="0.3">
      <c r="A161" s="1">
        <v>45360</v>
      </c>
      <c r="B161" s="2" t="s">
        <v>3</v>
      </c>
      <c r="C161">
        <v>25</v>
      </c>
      <c r="D161">
        <f t="shared" si="4"/>
        <v>12.917312661498707</v>
      </c>
      <c r="E161">
        <f t="shared" si="5"/>
        <v>4.9816643090437047</v>
      </c>
      <c r="F161" s="2">
        <f>SQRT((2 * sales_data[[#This Row],[Average Daily Demand (ADD).]]*365 * 50) / 2)</f>
        <v>485.53162211369033</v>
      </c>
      <c r="G161" s="2">
        <f>7 * sales_data[[#This Row],[Average Daily Demand (ADD).]]</f>
        <v>90.421188630490946</v>
      </c>
      <c r="H161" s="2">
        <f>1.65 * sales_data[[#This Row],[Standard Deviation]] * SQRT(7)</f>
        <v>21.747404046944499</v>
      </c>
    </row>
    <row r="162" spans="1:8" x14ac:dyDescent="0.3">
      <c r="A162" s="1">
        <v>45361</v>
      </c>
      <c r="B162" s="2" t="s">
        <v>3</v>
      </c>
      <c r="C162">
        <v>23</v>
      </c>
      <c r="D162">
        <f t="shared" si="4"/>
        <v>12.8860103626943</v>
      </c>
      <c r="E162">
        <f t="shared" si="5"/>
        <v>4.9498745769125359</v>
      </c>
      <c r="F162" s="2">
        <f>SQRT((2 * sales_data[[#This Row],[Average Daily Demand (ADD).]]*365 * 50) / 2)</f>
        <v>484.94297512096301</v>
      </c>
      <c r="G162" s="2">
        <f>7 * sales_data[[#This Row],[Average Daily Demand (ADD).]]</f>
        <v>90.202072538860108</v>
      </c>
      <c r="H162" s="2">
        <f>1.65 * sales_data[[#This Row],[Standard Deviation]] * SQRT(7)</f>
        <v>21.608626299928186</v>
      </c>
    </row>
    <row r="163" spans="1:8" x14ac:dyDescent="0.3">
      <c r="A163" s="1">
        <v>45362</v>
      </c>
      <c r="B163" s="2" t="s">
        <v>3</v>
      </c>
      <c r="C163">
        <v>19</v>
      </c>
      <c r="D163">
        <f t="shared" si="4"/>
        <v>12.85974025974026</v>
      </c>
      <c r="E163">
        <f t="shared" si="5"/>
        <v>4.929298561393832</v>
      </c>
      <c r="F163" s="2">
        <f>SQRT((2 * sales_data[[#This Row],[Average Daily Demand (ADD).]]*365 * 50) / 2)</f>
        <v>484.44840771774631</v>
      </c>
      <c r="G163" s="2">
        <f>7 * sales_data[[#This Row],[Average Daily Demand (ADD).]]</f>
        <v>90.018181818181816</v>
      </c>
      <c r="H163" s="2">
        <f>1.65 * sales_data[[#This Row],[Standard Deviation]] * SQRT(7)</f>
        <v>21.518801916870274</v>
      </c>
    </row>
    <row r="164" spans="1:8" x14ac:dyDescent="0.3">
      <c r="A164" s="1">
        <v>45363</v>
      </c>
      <c r="B164" s="2" t="s">
        <v>3</v>
      </c>
      <c r="C164">
        <v>29</v>
      </c>
      <c r="D164">
        <f t="shared" si="4"/>
        <v>12.84375</v>
      </c>
      <c r="E164">
        <f t="shared" si="5"/>
        <v>4.925721110612133</v>
      </c>
      <c r="F164" s="2">
        <f>SQRT((2 * sales_data[[#This Row],[Average Daily Demand (ADD).]]*365 * 50) / 2)</f>
        <v>484.14712381671751</v>
      </c>
      <c r="G164" s="2">
        <f>7 * sales_data[[#This Row],[Average Daily Demand (ADD).]]</f>
        <v>89.90625</v>
      </c>
      <c r="H164" s="2">
        <f>1.65 * sales_data[[#This Row],[Standard Deviation]] * SQRT(7)</f>
        <v>21.50318459246196</v>
      </c>
    </row>
    <row r="165" spans="1:8" x14ac:dyDescent="0.3">
      <c r="A165" s="1">
        <v>45364</v>
      </c>
      <c r="B165" s="2" t="s">
        <v>3</v>
      </c>
      <c r="C165">
        <v>20</v>
      </c>
      <c r="D165">
        <f t="shared" si="4"/>
        <v>12.801566579634464</v>
      </c>
      <c r="E165">
        <f t="shared" si="5"/>
        <v>4.8622165081230646</v>
      </c>
      <c r="F165" s="2">
        <f>SQRT((2 * sales_data[[#This Row],[Average Daily Demand (ADD).]]*365 * 50) / 2)</f>
        <v>483.35141468534982</v>
      </c>
      <c r="G165" s="2">
        <f>7 * sales_data[[#This Row],[Average Daily Demand (ADD).]]</f>
        <v>89.610966057441246</v>
      </c>
      <c r="H165" s="2">
        <f>1.65 * sales_data[[#This Row],[Standard Deviation]] * SQRT(7)</f>
        <v>21.225955906726714</v>
      </c>
    </row>
    <row r="166" spans="1:8" x14ac:dyDescent="0.3">
      <c r="A166" s="1">
        <v>45365</v>
      </c>
      <c r="B166" s="2" t="s">
        <v>3</v>
      </c>
      <c r="C166">
        <v>25</v>
      </c>
      <c r="D166">
        <f t="shared" si="4"/>
        <v>12.782722513089006</v>
      </c>
      <c r="E166">
        <f t="shared" si="5"/>
        <v>4.8545689625921167</v>
      </c>
      <c r="F166" s="2">
        <f>SQRT((2 * sales_data[[#This Row],[Average Daily Demand (ADD).]]*365 * 50) / 2)</f>
        <v>482.99553399992669</v>
      </c>
      <c r="G166" s="2">
        <f>7 * sales_data[[#This Row],[Average Daily Demand (ADD).]]</f>
        <v>89.479057591623047</v>
      </c>
      <c r="H166" s="2">
        <f>1.65 * sales_data[[#This Row],[Standard Deviation]] * SQRT(7)</f>
        <v>21.192570625762077</v>
      </c>
    </row>
    <row r="167" spans="1:8" x14ac:dyDescent="0.3">
      <c r="A167" s="1">
        <v>45366</v>
      </c>
      <c r="B167" s="2" t="s">
        <v>3</v>
      </c>
      <c r="C167">
        <v>18</v>
      </c>
      <c r="D167">
        <f t="shared" si="4"/>
        <v>12.750656167979002</v>
      </c>
      <c r="E167">
        <f t="shared" si="5"/>
        <v>4.8202730693444522</v>
      </c>
      <c r="F167" s="2">
        <f>SQRT((2 * sales_data[[#This Row],[Average Daily Demand (ADD).]]*365 * 50) / 2)</f>
        <v>482.38933970975853</v>
      </c>
      <c r="G167" s="2">
        <f>7 * sales_data[[#This Row],[Average Daily Demand (ADD).]]</f>
        <v>89.254593175853017</v>
      </c>
      <c r="H167" s="2">
        <f>1.65 * sales_data[[#This Row],[Standard Deviation]] * SQRT(7)</f>
        <v>21.042852258297248</v>
      </c>
    </row>
    <row r="168" spans="1:8" x14ac:dyDescent="0.3">
      <c r="A168" s="1">
        <v>45367</v>
      </c>
      <c r="B168" s="2" t="s">
        <v>3</v>
      </c>
      <c r="C168">
        <v>22</v>
      </c>
      <c r="D168">
        <f t="shared" si="4"/>
        <v>12.736842105263158</v>
      </c>
      <c r="E168">
        <f t="shared" si="5"/>
        <v>4.819070573121313</v>
      </c>
      <c r="F168" s="2">
        <f>SQRT((2 * sales_data[[#This Row],[Average Daily Demand (ADD).]]*365 * 50) / 2)</f>
        <v>482.12795855566458</v>
      </c>
      <c r="G168" s="2">
        <f>7 * sales_data[[#This Row],[Average Daily Demand (ADD).]]</f>
        <v>89.15789473684211</v>
      </c>
      <c r="H168" s="2">
        <f>1.65 * sales_data[[#This Row],[Standard Deviation]] * SQRT(7)</f>
        <v>21.037602773465029</v>
      </c>
    </row>
    <row r="169" spans="1:8" x14ac:dyDescent="0.3">
      <c r="A169" s="1">
        <v>45368</v>
      </c>
      <c r="B169" s="2" t="s">
        <v>3</v>
      </c>
      <c r="C169">
        <v>20</v>
      </c>
      <c r="D169">
        <f t="shared" si="4"/>
        <v>12.712401055408971</v>
      </c>
      <c r="E169">
        <f t="shared" si="5"/>
        <v>4.8017996282036677</v>
      </c>
      <c r="F169" s="2">
        <f>SQRT((2 * sales_data[[#This Row],[Average Daily Demand (ADD).]]*365 * 50) / 2)</f>
        <v>481.66515263325175</v>
      </c>
      <c r="G169" s="2">
        <f>7 * sales_data[[#This Row],[Average Daily Demand (ADD).]]</f>
        <v>88.986807387862797</v>
      </c>
      <c r="H169" s="2">
        <f>1.65 * sales_data[[#This Row],[Standard Deviation]] * SQRT(7)</f>
        <v>20.962206641952374</v>
      </c>
    </row>
    <row r="170" spans="1:8" x14ac:dyDescent="0.3">
      <c r="A170" s="1">
        <v>45369</v>
      </c>
      <c r="B170" s="2" t="s">
        <v>3</v>
      </c>
      <c r="C170">
        <v>23</v>
      </c>
      <c r="D170">
        <f t="shared" si="4"/>
        <v>12.693121693121693</v>
      </c>
      <c r="E170">
        <f t="shared" si="5"/>
        <v>4.7934532377724501</v>
      </c>
      <c r="F170" s="2">
        <f>SQRT((2 * sales_data[[#This Row],[Average Daily Demand (ADD).]]*365 * 50) / 2)</f>
        <v>481.29977238668096</v>
      </c>
      <c r="G170" s="2">
        <f>7 * sales_data[[#This Row],[Average Daily Demand (ADD).]]</f>
        <v>88.851851851851848</v>
      </c>
      <c r="H170" s="2">
        <f>1.65 * sales_data[[#This Row],[Standard Deviation]] * SQRT(7)</f>
        <v>20.925770560799389</v>
      </c>
    </row>
    <row r="171" spans="1:8" x14ac:dyDescent="0.3">
      <c r="A171" s="1">
        <v>45370</v>
      </c>
      <c r="B171" s="2" t="s">
        <v>3</v>
      </c>
      <c r="C171">
        <v>22</v>
      </c>
      <c r="D171">
        <f t="shared" si="4"/>
        <v>12.665782493368701</v>
      </c>
      <c r="E171">
        <f t="shared" si="5"/>
        <v>4.7702225164891789</v>
      </c>
      <c r="F171" s="2">
        <f>SQRT((2 * sales_data[[#This Row],[Average Daily Demand (ADD).]]*365 * 50) / 2)</f>
        <v>480.78116696058174</v>
      </c>
      <c r="G171" s="2">
        <f>7 * sales_data[[#This Row],[Average Daily Demand (ADD).]]</f>
        <v>88.66047745358091</v>
      </c>
      <c r="H171" s="2">
        <f>1.65 * sales_data[[#This Row],[Standard Deviation]] * SQRT(7)</f>
        <v>20.824357087167275</v>
      </c>
    </row>
    <row r="172" spans="1:8" x14ac:dyDescent="0.3">
      <c r="A172" s="1">
        <v>45371</v>
      </c>
      <c r="B172" s="2" t="s">
        <v>3</v>
      </c>
      <c r="C172">
        <v>26</v>
      </c>
      <c r="D172">
        <f t="shared" si="4"/>
        <v>12.64095744680851</v>
      </c>
      <c r="E172">
        <f t="shared" si="5"/>
        <v>4.7521305412258048</v>
      </c>
      <c r="F172" s="2">
        <f>SQRT((2 * sales_data[[#This Row],[Average Daily Demand (ADD).]]*365 * 50) / 2)</f>
        <v>480.30976817493035</v>
      </c>
      <c r="G172" s="2">
        <f>7 * sales_data[[#This Row],[Average Daily Demand (ADD).]]</f>
        <v>88.486702127659569</v>
      </c>
      <c r="H172" s="2">
        <f>1.65 * sales_data[[#This Row],[Standard Deviation]] * SQRT(7)</f>
        <v>20.745376756167122</v>
      </c>
    </row>
    <row r="173" spans="1:8" x14ac:dyDescent="0.3">
      <c r="A173" s="1">
        <v>45372</v>
      </c>
      <c r="B173" s="2" t="s">
        <v>3</v>
      </c>
      <c r="C173">
        <v>18</v>
      </c>
      <c r="D173">
        <f t="shared" si="4"/>
        <v>12.605333333333334</v>
      </c>
      <c r="E173">
        <f t="shared" si="5"/>
        <v>4.7079376973207516</v>
      </c>
      <c r="F173" s="2">
        <f>SQRT((2 * sales_data[[#This Row],[Average Daily Demand (ADD).]]*365 * 50) / 2)</f>
        <v>479.63249820392002</v>
      </c>
      <c r="G173" s="2">
        <f>7 * sales_data[[#This Row],[Average Daily Demand (ADD).]]</f>
        <v>88.237333333333339</v>
      </c>
      <c r="H173" s="2">
        <f>1.65 * sales_data[[#This Row],[Standard Deviation]] * SQRT(7)</f>
        <v>20.552453352909701</v>
      </c>
    </row>
    <row r="174" spans="1:8" x14ac:dyDescent="0.3">
      <c r="A174" s="1">
        <v>45373</v>
      </c>
      <c r="B174" s="2" t="s">
        <v>3</v>
      </c>
      <c r="C174">
        <v>21</v>
      </c>
      <c r="D174">
        <f t="shared" si="4"/>
        <v>12.590909090909092</v>
      </c>
      <c r="E174">
        <f t="shared" si="5"/>
        <v>4.7059397442415127</v>
      </c>
      <c r="F174" s="2">
        <f>SQRT((2 * sales_data[[#This Row],[Average Daily Demand (ADD).]]*365 * 50) / 2)</f>
        <v>479.35799869105233</v>
      </c>
      <c r="G174" s="2">
        <f>7 * sales_data[[#This Row],[Average Daily Demand (ADD).]]</f>
        <v>88.13636363636364</v>
      </c>
      <c r="H174" s="2">
        <f>1.65 * sales_data[[#This Row],[Standard Deviation]] * SQRT(7)</f>
        <v>20.543731309394612</v>
      </c>
    </row>
    <row r="175" spans="1:8" x14ac:dyDescent="0.3">
      <c r="A175" s="1">
        <v>45374</v>
      </c>
      <c r="B175" s="2" t="s">
        <v>3</v>
      </c>
      <c r="C175">
        <v>18</v>
      </c>
      <c r="D175">
        <f t="shared" si="4"/>
        <v>12.568364611260053</v>
      </c>
      <c r="E175">
        <f t="shared" si="5"/>
        <v>4.6919934956770186</v>
      </c>
      <c r="F175" s="2">
        <f>SQRT((2 * sales_data[[#This Row],[Average Daily Demand (ADD).]]*365 * 50) / 2)</f>
        <v>478.92865246871162</v>
      </c>
      <c r="G175" s="2">
        <f>7 * sales_data[[#This Row],[Average Daily Demand (ADD).]]</f>
        <v>87.978552278820374</v>
      </c>
      <c r="H175" s="2">
        <f>1.65 * sales_data[[#This Row],[Standard Deviation]] * SQRT(7)</f>
        <v>20.482849105445105</v>
      </c>
    </row>
    <row r="176" spans="1:8" x14ac:dyDescent="0.3">
      <c r="A176" s="1">
        <v>45375</v>
      </c>
      <c r="B176" s="2" t="s">
        <v>3</v>
      </c>
      <c r="C176">
        <v>26</v>
      </c>
      <c r="D176">
        <f t="shared" si="4"/>
        <v>12.553763440860216</v>
      </c>
      <c r="E176">
        <f t="shared" si="5"/>
        <v>4.6898194297341096</v>
      </c>
      <c r="F176" s="2">
        <f>SQRT((2 * sales_data[[#This Row],[Average Daily Demand (ADD).]]*365 * 50) / 2)</f>
        <v>478.65037636640267</v>
      </c>
      <c r="G176" s="2">
        <f>7 * sales_data[[#This Row],[Average Daily Demand (ADD).]]</f>
        <v>87.876344086021504</v>
      </c>
      <c r="H176" s="2">
        <f>1.65 * sales_data[[#This Row],[Standard Deviation]] * SQRT(7)</f>
        <v>20.4733582430441</v>
      </c>
    </row>
    <row r="177" spans="1:8" x14ac:dyDescent="0.3">
      <c r="A177" s="1">
        <v>45376</v>
      </c>
      <c r="B177" s="2" t="s">
        <v>3</v>
      </c>
      <c r="C177">
        <v>14</v>
      </c>
      <c r="D177">
        <f t="shared" si="4"/>
        <v>12.517520215633423</v>
      </c>
      <c r="E177">
        <f t="shared" si="5"/>
        <v>4.6436926471954685</v>
      </c>
      <c r="F177" s="2">
        <f>SQRT((2 * sales_data[[#This Row],[Average Daily Demand (ADD).]]*365 * 50) / 2)</f>
        <v>477.95893540691338</v>
      </c>
      <c r="G177" s="2">
        <f>7 * sales_data[[#This Row],[Average Daily Demand (ADD).]]</f>
        <v>87.622641509433961</v>
      </c>
      <c r="H177" s="2">
        <f>1.65 * sales_data[[#This Row],[Standard Deviation]] * SQRT(7)</f>
        <v>20.271992250672376</v>
      </c>
    </row>
    <row r="178" spans="1:8" x14ac:dyDescent="0.3">
      <c r="A178" s="1">
        <v>45377</v>
      </c>
      <c r="B178" s="2" t="s">
        <v>3</v>
      </c>
      <c r="C178">
        <v>23</v>
      </c>
      <c r="D178">
        <f t="shared" si="4"/>
        <v>12.513513513513514</v>
      </c>
      <c r="E178">
        <f t="shared" si="5"/>
        <v>4.6493384535192153</v>
      </c>
      <c r="F178" s="2">
        <f>SQRT((2 * sales_data[[#This Row],[Average Daily Demand (ADD).]]*365 * 50) / 2)</f>
        <v>477.88243493731972</v>
      </c>
      <c r="G178" s="2">
        <f>7 * sales_data[[#This Row],[Average Daily Demand (ADD).]]</f>
        <v>87.594594594594597</v>
      </c>
      <c r="H178" s="2">
        <f>1.65 * sales_data[[#This Row],[Standard Deviation]] * SQRT(7)</f>
        <v>20.296638959819443</v>
      </c>
    </row>
    <row r="179" spans="1:8" x14ac:dyDescent="0.3">
      <c r="A179" s="1">
        <v>45378</v>
      </c>
      <c r="B179" s="2" t="s">
        <v>3</v>
      </c>
      <c r="C179">
        <v>20</v>
      </c>
      <c r="D179">
        <f t="shared" si="4"/>
        <v>12.48509485094851</v>
      </c>
      <c r="E179">
        <f t="shared" si="5"/>
        <v>4.623359880071285</v>
      </c>
      <c r="F179" s="2">
        <f>SQRT((2 * sales_data[[#This Row],[Average Daily Demand (ADD).]]*365 * 50) / 2)</f>
        <v>477.33948195158791</v>
      </c>
      <c r="G179" s="2">
        <f>7 * sales_data[[#This Row],[Average Daily Demand (ADD).]]</f>
        <v>87.395663956639567</v>
      </c>
      <c r="H179" s="2">
        <f>1.65 * sales_data[[#This Row],[Standard Deviation]] * SQRT(7)</f>
        <v>20.183229765966352</v>
      </c>
    </row>
    <row r="180" spans="1:8" x14ac:dyDescent="0.3">
      <c r="A180" s="1">
        <v>45379</v>
      </c>
      <c r="B180" s="2" t="s">
        <v>3</v>
      </c>
      <c r="C180">
        <v>17</v>
      </c>
      <c r="D180">
        <f t="shared" si="4"/>
        <v>12.464673913043478</v>
      </c>
      <c r="E180">
        <f t="shared" si="5"/>
        <v>4.6129602879466898</v>
      </c>
      <c r="F180" s="2">
        <f>SQRT((2 * sales_data[[#This Row],[Average Daily Demand (ADD).]]*365 * 50) / 2)</f>
        <v>476.94894791061597</v>
      </c>
      <c r="G180" s="2">
        <f>7 * sales_data[[#This Row],[Average Daily Demand (ADD).]]</f>
        <v>87.252717391304344</v>
      </c>
      <c r="H180" s="2">
        <f>1.65 * sales_data[[#This Row],[Standard Deviation]] * SQRT(7)</f>
        <v>20.137830454044344</v>
      </c>
    </row>
    <row r="181" spans="1:8" x14ac:dyDescent="0.3">
      <c r="A181" s="1">
        <v>45380</v>
      </c>
      <c r="B181" s="2" t="s">
        <v>3</v>
      </c>
      <c r="C181">
        <v>28</v>
      </c>
      <c r="D181">
        <f t="shared" si="4"/>
        <v>12.452316076294277</v>
      </c>
      <c r="E181">
        <f t="shared" si="5"/>
        <v>4.6131540161071527</v>
      </c>
      <c r="F181" s="2">
        <f>SQRT((2 * sales_data[[#This Row],[Average Daily Demand (ADD).]]*365 * 50) / 2)</f>
        <v>476.7124588180705</v>
      </c>
      <c r="G181" s="2">
        <f>7 * sales_data[[#This Row],[Average Daily Demand (ADD).]]</f>
        <v>87.166212534059937</v>
      </c>
      <c r="H181" s="2">
        <f>1.65 * sales_data[[#This Row],[Standard Deviation]] * SQRT(7)</f>
        <v>20.138676172326328</v>
      </c>
    </row>
    <row r="182" spans="1:8" x14ac:dyDescent="0.3">
      <c r="A182" s="1">
        <v>45381</v>
      </c>
      <c r="B182" s="2" t="s">
        <v>3</v>
      </c>
      <c r="C182">
        <v>27</v>
      </c>
      <c r="D182">
        <f t="shared" si="4"/>
        <v>12.409836065573771</v>
      </c>
      <c r="E182">
        <f t="shared" si="5"/>
        <v>4.5470220844048663</v>
      </c>
      <c r="F182" s="2">
        <f>SQRT((2 * sales_data[[#This Row],[Average Daily Demand (ADD).]]*365 * 50) / 2)</f>
        <v>475.89863227027803</v>
      </c>
      <c r="G182" s="2">
        <f>7 * sales_data[[#This Row],[Average Daily Demand (ADD).]]</f>
        <v>86.868852459016395</v>
      </c>
      <c r="H182" s="2">
        <f>1.65 * sales_data[[#This Row],[Standard Deviation]] * SQRT(7)</f>
        <v>19.849977908068809</v>
      </c>
    </row>
    <row r="183" spans="1:8" x14ac:dyDescent="0.3">
      <c r="A183" s="1">
        <v>45382</v>
      </c>
      <c r="B183" s="2" t="s">
        <v>3</v>
      </c>
      <c r="C183">
        <v>25</v>
      </c>
      <c r="D183">
        <f t="shared" si="4"/>
        <v>12.36986301369863</v>
      </c>
      <c r="E183">
        <f t="shared" si="5"/>
        <v>4.4884064614961936</v>
      </c>
      <c r="F183" s="2">
        <f>SQRT((2 * sales_data[[#This Row],[Average Daily Demand (ADD).]]*365 * 50) / 2)</f>
        <v>475.13156072818401</v>
      </c>
      <c r="G183" s="2">
        <f>7 * sales_data[[#This Row],[Average Daily Demand (ADD).]]</f>
        <v>86.589041095890408</v>
      </c>
      <c r="H183" s="2">
        <f>1.65 * sales_data[[#This Row],[Standard Deviation]] * SQRT(7)</f>
        <v>19.594092012155652</v>
      </c>
    </row>
    <row r="184" spans="1:8" x14ac:dyDescent="0.3">
      <c r="A184" s="1">
        <v>45292</v>
      </c>
      <c r="B184" s="2" t="s">
        <v>4</v>
      </c>
      <c r="C184">
        <v>15</v>
      </c>
      <c r="D184">
        <f t="shared" si="4"/>
        <v>12.335164835164836</v>
      </c>
      <c r="E184">
        <f t="shared" si="5"/>
        <v>4.4452933880777596</v>
      </c>
      <c r="F184" s="2">
        <f>SQRT((2 * sales_data[[#This Row],[Average Daily Demand (ADD).]]*365 * 50) / 2)</f>
        <v>474.4647070560236</v>
      </c>
      <c r="G184" s="2">
        <f>7 * sales_data[[#This Row],[Average Daily Demand (ADD).]]</f>
        <v>86.346153846153854</v>
      </c>
      <c r="H184" s="2">
        <f>1.65 * sales_data[[#This Row],[Standard Deviation]] * SQRT(7)</f>
        <v>19.405882335796257</v>
      </c>
    </row>
    <row r="185" spans="1:8" x14ac:dyDescent="0.3">
      <c r="A185" s="1">
        <v>45293</v>
      </c>
      <c r="B185" s="2" t="s">
        <v>4</v>
      </c>
      <c r="C185">
        <v>17</v>
      </c>
      <c r="D185">
        <f t="shared" si="4"/>
        <v>12.327823691460056</v>
      </c>
      <c r="E185">
        <f t="shared" si="5"/>
        <v>4.4492189955639283</v>
      </c>
      <c r="F185" s="2">
        <f>SQRT((2 * sales_data[[#This Row],[Average Daily Demand (ADD).]]*365 * 50) / 2)</f>
        <v>474.32349970157082</v>
      </c>
      <c r="G185" s="2">
        <f>7 * sales_data[[#This Row],[Average Daily Demand (ADD).]]</f>
        <v>86.294765840220393</v>
      </c>
      <c r="H185" s="2">
        <f>1.65 * sales_data[[#This Row],[Standard Deviation]] * SQRT(7)</f>
        <v>19.423019534699129</v>
      </c>
    </row>
    <row r="186" spans="1:8" x14ac:dyDescent="0.3">
      <c r="A186" s="1">
        <v>45294</v>
      </c>
      <c r="B186" s="2" t="s">
        <v>4</v>
      </c>
      <c r="C186">
        <v>13</v>
      </c>
      <c r="D186">
        <f t="shared" si="4"/>
        <v>12.314917127071823</v>
      </c>
      <c r="E186">
        <f t="shared" si="5"/>
        <v>4.4485670908830999</v>
      </c>
      <c r="F186" s="2">
        <f>SQRT((2 * sales_data[[#This Row],[Average Daily Demand (ADD).]]*365 * 50) / 2)</f>
        <v>474.07513915945941</v>
      </c>
      <c r="G186" s="2">
        <f>7 * sales_data[[#This Row],[Average Daily Demand (ADD).]]</f>
        <v>86.204419889502759</v>
      </c>
      <c r="H186" s="2">
        <f>1.65 * sales_data[[#This Row],[Standard Deviation]] * SQRT(7)</f>
        <v>19.420173651553544</v>
      </c>
    </row>
    <row r="187" spans="1:8" x14ac:dyDescent="0.3">
      <c r="A187" s="1">
        <v>45295</v>
      </c>
      <c r="B187" s="2" t="s">
        <v>4</v>
      </c>
      <c r="C187">
        <v>16</v>
      </c>
      <c r="D187">
        <f t="shared" si="4"/>
        <v>12.313019390581717</v>
      </c>
      <c r="E187">
        <f t="shared" si="5"/>
        <v>4.4545946345269511</v>
      </c>
      <c r="F187" s="2">
        <f>SQRT((2 * sales_data[[#This Row],[Average Daily Demand (ADD).]]*365 * 50) / 2)</f>
        <v>474.03861011326529</v>
      </c>
      <c r="G187" s="2">
        <f>7 * sales_data[[#This Row],[Average Daily Demand (ADD).]]</f>
        <v>86.19113573407202</v>
      </c>
      <c r="H187" s="2">
        <f>1.65 * sales_data[[#This Row],[Standard Deviation]] * SQRT(7)</f>
        <v>19.446486831025602</v>
      </c>
    </row>
    <row r="188" spans="1:8" x14ac:dyDescent="0.3">
      <c r="A188" s="1">
        <v>45296</v>
      </c>
      <c r="B188" s="2" t="s">
        <v>4</v>
      </c>
      <c r="C188">
        <v>12</v>
      </c>
      <c r="D188">
        <f t="shared" si="4"/>
        <v>12.302777777777777</v>
      </c>
      <c r="E188">
        <f t="shared" si="5"/>
        <v>4.456536378897936</v>
      </c>
      <c r="F188" s="2">
        <f>SQRT((2 * sales_data[[#This Row],[Average Daily Demand (ADD).]]*365 * 50) / 2)</f>
        <v>473.84142330999771</v>
      </c>
      <c r="G188" s="2">
        <f>7 * sales_data[[#This Row],[Average Daily Demand (ADD).]]</f>
        <v>86.11944444444444</v>
      </c>
      <c r="H188" s="2">
        <f>1.65 * sales_data[[#This Row],[Standard Deviation]] * SQRT(7)</f>
        <v>19.454963496005824</v>
      </c>
    </row>
    <row r="189" spans="1:8" x14ac:dyDescent="0.3">
      <c r="A189" s="1">
        <v>45297</v>
      </c>
      <c r="B189" s="2" t="s">
        <v>4</v>
      </c>
      <c r="C189">
        <v>6</v>
      </c>
      <c r="D189">
        <f t="shared" si="4"/>
        <v>12.303621169916434</v>
      </c>
      <c r="E189">
        <f t="shared" si="5"/>
        <v>4.4627274811678452</v>
      </c>
      <c r="F189" s="2">
        <f>SQRT((2 * sales_data[[#This Row],[Average Daily Demand (ADD).]]*365 * 50) / 2)</f>
        <v>473.85766465361189</v>
      </c>
      <c r="G189" s="2">
        <f>7 * sales_data[[#This Row],[Average Daily Demand (ADD).]]</f>
        <v>86.125348189415035</v>
      </c>
      <c r="H189" s="2">
        <f>1.65 * sales_data[[#This Row],[Standard Deviation]] * SQRT(7)</f>
        <v>19.481990688969276</v>
      </c>
    </row>
    <row r="190" spans="1:8" x14ac:dyDescent="0.3">
      <c r="A190" s="1">
        <v>45298</v>
      </c>
      <c r="B190" s="2" t="s">
        <v>4</v>
      </c>
      <c r="C190">
        <v>15</v>
      </c>
      <c r="D190">
        <f t="shared" si="4"/>
        <v>12.32122905027933</v>
      </c>
      <c r="E190">
        <f t="shared" si="5"/>
        <v>4.4564681407057893</v>
      </c>
      <c r="F190" s="2">
        <f>SQRT((2 * sales_data[[#This Row],[Average Daily Demand (ADD).]]*365 * 50) / 2)</f>
        <v>474.19661551681048</v>
      </c>
      <c r="G190" s="2">
        <f>7 * sales_data[[#This Row],[Average Daily Demand (ADD).]]</f>
        <v>86.24860335195531</v>
      </c>
      <c r="H190" s="2">
        <f>1.65 * sales_data[[#This Row],[Standard Deviation]] * SQRT(7)</f>
        <v>19.45466560288337</v>
      </c>
    </row>
    <row r="191" spans="1:8" x14ac:dyDescent="0.3">
      <c r="A191" s="1">
        <v>45299</v>
      </c>
      <c r="B191" s="2" t="s">
        <v>4</v>
      </c>
      <c r="C191">
        <v>9</v>
      </c>
      <c r="D191">
        <f t="shared" si="4"/>
        <v>12.313725490196079</v>
      </c>
      <c r="E191">
        <f t="shared" si="5"/>
        <v>4.4604575850749804</v>
      </c>
      <c r="F191" s="2">
        <f>SQRT((2 * sales_data[[#This Row],[Average Daily Demand (ADD).]]*365 * 50) / 2)</f>
        <v>474.05220197366287</v>
      </c>
      <c r="G191" s="2">
        <f>7 * sales_data[[#This Row],[Average Daily Demand (ADD).]]</f>
        <v>86.196078431372555</v>
      </c>
      <c r="H191" s="2">
        <f>1.65 * sales_data[[#This Row],[Standard Deviation]] * SQRT(7)</f>
        <v>19.472081481039208</v>
      </c>
    </row>
    <row r="192" spans="1:8" x14ac:dyDescent="0.3">
      <c r="A192" s="1">
        <v>45300</v>
      </c>
      <c r="B192" s="2" t="s">
        <v>4</v>
      </c>
      <c r="C192">
        <v>10</v>
      </c>
      <c r="D192">
        <f t="shared" si="4"/>
        <v>12.323033707865168</v>
      </c>
      <c r="E192">
        <f t="shared" si="5"/>
        <v>4.4632619674863232</v>
      </c>
      <c r="F192" s="2">
        <f>SQRT((2 * sales_data[[#This Row],[Average Daily Demand (ADD).]]*365 * 50) / 2)</f>
        <v>474.23134140263159</v>
      </c>
      <c r="G192" s="2">
        <f>7 * sales_data[[#This Row],[Average Daily Demand (ADD).]]</f>
        <v>86.261235955056179</v>
      </c>
      <c r="H192" s="2">
        <f>1.65 * sales_data[[#This Row],[Standard Deviation]] * SQRT(7)</f>
        <v>19.484323983467743</v>
      </c>
    </row>
    <row r="193" spans="1:8" x14ac:dyDescent="0.3">
      <c r="A193" s="1">
        <v>45301</v>
      </c>
      <c r="B193" s="2" t="s">
        <v>4</v>
      </c>
      <c r="C193">
        <v>18</v>
      </c>
      <c r="D193">
        <f t="shared" si="4"/>
        <v>12.329577464788732</v>
      </c>
      <c r="E193">
        <f t="shared" si="5"/>
        <v>4.4678510856769282</v>
      </c>
      <c r="F193" s="2">
        <f>SQRT((2 * sales_data[[#This Row],[Average Daily Demand (ADD).]]*365 * 50) / 2)</f>
        <v>474.35723746180406</v>
      </c>
      <c r="G193" s="2">
        <f>7 * sales_data[[#This Row],[Average Daily Demand (ADD).]]</f>
        <v>86.307042253521132</v>
      </c>
      <c r="H193" s="2">
        <f>1.65 * sales_data[[#This Row],[Standard Deviation]] * SQRT(7)</f>
        <v>19.504357731492295</v>
      </c>
    </row>
    <row r="194" spans="1:8" x14ac:dyDescent="0.3">
      <c r="A194" s="1">
        <v>45302</v>
      </c>
      <c r="B194" s="2" t="s">
        <v>4</v>
      </c>
      <c r="C194">
        <v>14</v>
      </c>
      <c r="D194">
        <f t="shared" ref="D194:D257" si="6">AVERAGE(C194:C739)</f>
        <v>12.313559322033898</v>
      </c>
      <c r="E194">
        <f t="shared" ref="E194:E257" si="7">_xlfn.STDEV.S(C194:C739)</f>
        <v>4.4639553959380223</v>
      </c>
      <c r="F194" s="2">
        <f>SQRT((2 * sales_data[[#This Row],[Average Daily Demand (ADD).]]*365 * 50) / 2)</f>
        <v>474.04900340272695</v>
      </c>
      <c r="G194" s="2">
        <f>7 * sales_data[[#This Row],[Average Daily Demand (ADD).]]</f>
        <v>86.194915254237287</v>
      </c>
      <c r="H194" s="2">
        <f>1.65 * sales_data[[#This Row],[Standard Deviation]] * SQRT(7)</f>
        <v>19.487351138205845</v>
      </c>
    </row>
    <row r="195" spans="1:8" x14ac:dyDescent="0.3">
      <c r="A195" s="1">
        <v>45303</v>
      </c>
      <c r="B195" s="2" t="s">
        <v>4</v>
      </c>
      <c r="C195">
        <v>11</v>
      </c>
      <c r="D195">
        <f t="shared" si="6"/>
        <v>12.308781869688385</v>
      </c>
      <c r="E195">
        <f t="shared" si="7"/>
        <v>4.4693853732046653</v>
      </c>
      <c r="F195" s="2">
        <f>SQRT((2 * sales_data[[#This Row],[Average Daily Demand (ADD).]]*365 * 50) / 2)</f>
        <v>473.95703299119111</v>
      </c>
      <c r="G195" s="2">
        <f>7 * sales_data[[#This Row],[Average Daily Demand (ADD).]]</f>
        <v>86.161473087818692</v>
      </c>
      <c r="H195" s="2">
        <f>1.65 * sales_data[[#This Row],[Standard Deviation]] * SQRT(7)</f>
        <v>19.511055647835093</v>
      </c>
    </row>
    <row r="196" spans="1:8" x14ac:dyDescent="0.3">
      <c r="A196" s="1">
        <v>45304</v>
      </c>
      <c r="B196" s="2" t="s">
        <v>4</v>
      </c>
      <c r="C196">
        <v>19</v>
      </c>
      <c r="D196">
        <f t="shared" si="6"/>
        <v>12.3125</v>
      </c>
      <c r="E196">
        <f t="shared" si="7"/>
        <v>4.4752007387849826</v>
      </c>
      <c r="F196" s="2">
        <f>SQRT((2 * sales_data[[#This Row],[Average Daily Demand (ADD).]]*365 * 50) / 2)</f>
        <v>474.02861200564678</v>
      </c>
      <c r="G196" s="2">
        <f>7 * sales_data[[#This Row],[Average Daily Demand (ADD).]]</f>
        <v>86.1875</v>
      </c>
      <c r="H196" s="2">
        <f>1.65 * sales_data[[#This Row],[Standard Deviation]] * SQRT(7)</f>
        <v>19.536442566164027</v>
      </c>
    </row>
    <row r="197" spans="1:8" x14ac:dyDescent="0.3">
      <c r="A197" s="1">
        <v>45305</v>
      </c>
      <c r="B197" s="2" t="s">
        <v>4</v>
      </c>
      <c r="C197">
        <v>13</v>
      </c>
      <c r="D197">
        <f t="shared" si="6"/>
        <v>12.293447293447294</v>
      </c>
      <c r="E197">
        <f t="shared" si="7"/>
        <v>4.4672698369921431</v>
      </c>
      <c r="F197" s="2">
        <f>SQRT((2 * sales_data[[#This Row],[Average Daily Demand (ADD).]]*365 * 50) / 2)</f>
        <v>473.66170745101732</v>
      </c>
      <c r="G197" s="2">
        <f>7 * sales_data[[#This Row],[Average Daily Demand (ADD).]]</f>
        <v>86.054131054131062</v>
      </c>
      <c r="H197" s="2">
        <f>1.65 * sales_data[[#This Row],[Standard Deviation]] * SQRT(7)</f>
        <v>19.501820296367082</v>
      </c>
    </row>
    <row r="198" spans="1:8" x14ac:dyDescent="0.3">
      <c r="A198" s="1">
        <v>45306</v>
      </c>
      <c r="B198" s="2" t="s">
        <v>4</v>
      </c>
      <c r="C198">
        <v>18</v>
      </c>
      <c r="D198">
        <f t="shared" si="6"/>
        <v>12.291428571428572</v>
      </c>
      <c r="E198">
        <f t="shared" si="7"/>
        <v>4.4735050281634523</v>
      </c>
      <c r="F198" s="2">
        <f>SQRT((2 * sales_data[[#This Row],[Average Daily Demand (ADD).]]*365 * 50) / 2)</f>
        <v>473.62281557012369</v>
      </c>
      <c r="G198" s="2">
        <f>7 * sales_data[[#This Row],[Average Daily Demand (ADD).]]</f>
        <v>86.04</v>
      </c>
      <c r="H198" s="2">
        <f>1.65 * sales_data[[#This Row],[Standard Deviation]] * SQRT(7)</f>
        <v>19.529039958973861</v>
      </c>
    </row>
    <row r="199" spans="1:8" x14ac:dyDescent="0.3">
      <c r="A199" s="1">
        <v>45307</v>
      </c>
      <c r="B199" s="2" t="s">
        <v>4</v>
      </c>
      <c r="C199">
        <v>14</v>
      </c>
      <c r="D199">
        <f t="shared" si="6"/>
        <v>12.275071633237822</v>
      </c>
      <c r="E199">
        <f t="shared" si="7"/>
        <v>4.4694342268426235</v>
      </c>
      <c r="F199" s="2">
        <f>SQRT((2 * sales_data[[#This Row],[Average Daily Demand (ADD).]]*365 * 50) / 2)</f>
        <v>473.30757157116159</v>
      </c>
      <c r="G199" s="2">
        <f>7 * sales_data[[#This Row],[Average Daily Demand (ADD).]]</f>
        <v>85.92550143266476</v>
      </c>
      <c r="H199" s="2">
        <f>1.65 * sales_data[[#This Row],[Standard Deviation]] * SQRT(7)</f>
        <v>19.511268917886614</v>
      </c>
    </row>
    <row r="200" spans="1:8" x14ac:dyDescent="0.3">
      <c r="A200" s="1">
        <v>45308</v>
      </c>
      <c r="B200" s="2" t="s">
        <v>4</v>
      </c>
      <c r="C200">
        <v>11</v>
      </c>
      <c r="D200">
        <f t="shared" si="6"/>
        <v>12.270114942528735</v>
      </c>
      <c r="E200">
        <f t="shared" si="7"/>
        <v>4.4749089780005482</v>
      </c>
      <c r="F200" s="2">
        <f>SQRT((2 * sales_data[[#This Row],[Average Daily Demand (ADD).]]*365 * 50) / 2)</f>
        <v>473.2120008000108</v>
      </c>
      <c r="G200" s="2">
        <f>7 * sales_data[[#This Row],[Average Daily Demand (ADD).]]</f>
        <v>85.890804597701148</v>
      </c>
      <c r="H200" s="2">
        <f>1.65 * sales_data[[#This Row],[Standard Deviation]] * SQRT(7)</f>
        <v>19.535168887475436</v>
      </c>
    </row>
    <row r="201" spans="1:8" x14ac:dyDescent="0.3">
      <c r="A201" s="1">
        <v>45309</v>
      </c>
      <c r="B201" s="2" t="s">
        <v>4</v>
      </c>
      <c r="C201">
        <v>10</v>
      </c>
      <c r="D201">
        <f t="shared" si="6"/>
        <v>12.273775216138329</v>
      </c>
      <c r="E201">
        <f t="shared" si="7"/>
        <v>4.4808492158285045</v>
      </c>
      <c r="F201" s="2">
        <f>SQRT((2 * sales_data[[#This Row],[Average Daily Demand (ADD).]]*365 * 50) / 2)</f>
        <v>473.2825770029196</v>
      </c>
      <c r="G201" s="2">
        <f>7 * sales_data[[#This Row],[Average Daily Demand (ADD).]]</f>
        <v>85.9164265129683</v>
      </c>
      <c r="H201" s="2">
        <f>1.65 * sales_data[[#This Row],[Standard Deviation]] * SQRT(7)</f>
        <v>19.561100934310662</v>
      </c>
    </row>
    <row r="202" spans="1:8" x14ac:dyDescent="0.3">
      <c r="A202" s="1">
        <v>45310</v>
      </c>
      <c r="B202" s="2" t="s">
        <v>4</v>
      </c>
      <c r="C202">
        <v>12</v>
      </c>
      <c r="D202">
        <f t="shared" si="6"/>
        <v>12.280346820809248</v>
      </c>
      <c r="E202">
        <f t="shared" si="7"/>
        <v>4.4856635908615754</v>
      </c>
      <c r="F202" s="2">
        <f>SQRT((2 * sales_data[[#This Row],[Average Daily Demand (ADD).]]*365 * 50) / 2)</f>
        <v>473.40926213981999</v>
      </c>
      <c r="G202" s="2">
        <f>7 * sales_data[[#This Row],[Average Daily Demand (ADD).]]</f>
        <v>85.962427745664741</v>
      </c>
      <c r="H202" s="2">
        <f>1.65 * sales_data[[#This Row],[Standard Deviation]] * SQRT(7)</f>
        <v>19.582118038752576</v>
      </c>
    </row>
    <row r="203" spans="1:8" x14ac:dyDescent="0.3">
      <c r="A203" s="1">
        <v>45311</v>
      </c>
      <c r="B203" s="2" t="s">
        <v>4</v>
      </c>
      <c r="C203">
        <v>21</v>
      </c>
      <c r="D203">
        <f t="shared" si="6"/>
        <v>12.281159420289855</v>
      </c>
      <c r="E203">
        <f t="shared" si="7"/>
        <v>4.4921532155862609</v>
      </c>
      <c r="F203" s="2">
        <f>SQRT((2 * sales_data[[#This Row],[Average Daily Demand (ADD).]]*365 * 50) / 2)</f>
        <v>473.42492479831463</v>
      </c>
      <c r="G203" s="2">
        <f>7 * sales_data[[#This Row],[Average Daily Demand (ADD).]]</f>
        <v>85.968115942028987</v>
      </c>
      <c r="H203" s="2">
        <f>1.65 * sales_data[[#This Row],[Standard Deviation]] * SQRT(7)</f>
        <v>19.610448428406606</v>
      </c>
    </row>
    <row r="204" spans="1:8" x14ac:dyDescent="0.3">
      <c r="A204" s="1">
        <v>45312</v>
      </c>
      <c r="B204" s="2" t="s">
        <v>4</v>
      </c>
      <c r="C204">
        <v>13</v>
      </c>
      <c r="D204">
        <f t="shared" si="6"/>
        <v>12.255813953488373</v>
      </c>
      <c r="E204">
        <f t="shared" si="7"/>
        <v>4.4739245729917387</v>
      </c>
      <c r="F204" s="2">
        <f>SQRT((2 * sales_data[[#This Row],[Average Daily Demand (ADD).]]*365 * 50) / 2)</f>
        <v>472.93615282737983</v>
      </c>
      <c r="G204" s="2">
        <f>7 * sales_data[[#This Row],[Average Daily Demand (ADD).]]</f>
        <v>85.79069767441861</v>
      </c>
      <c r="H204" s="2">
        <f>1.65 * sales_data[[#This Row],[Standard Deviation]] * SQRT(7)</f>
        <v>19.53087147758502</v>
      </c>
    </row>
    <row r="205" spans="1:8" x14ac:dyDescent="0.3">
      <c r="A205" s="1">
        <v>45313</v>
      </c>
      <c r="B205" s="2" t="s">
        <v>4</v>
      </c>
      <c r="C205">
        <v>15</v>
      </c>
      <c r="D205">
        <f t="shared" si="6"/>
        <v>12.253644314868804</v>
      </c>
      <c r="E205">
        <f t="shared" si="7"/>
        <v>4.4802793826727347</v>
      </c>
      <c r="F205" s="2">
        <f>SQRT((2 * sales_data[[#This Row],[Average Daily Demand (ADD).]]*365 * 50) / 2)</f>
        <v>472.89428918771654</v>
      </c>
      <c r="G205" s="2">
        <f>7 * sales_data[[#This Row],[Average Daily Demand (ADD).]]</f>
        <v>85.775510204081627</v>
      </c>
      <c r="H205" s="2">
        <f>1.65 * sales_data[[#This Row],[Standard Deviation]] * SQRT(7)</f>
        <v>19.558613333559368</v>
      </c>
    </row>
    <row r="206" spans="1:8" x14ac:dyDescent="0.3">
      <c r="A206" s="1">
        <v>45314</v>
      </c>
      <c r="B206" s="2" t="s">
        <v>4</v>
      </c>
      <c r="C206">
        <v>12</v>
      </c>
      <c r="D206">
        <f t="shared" si="6"/>
        <v>12.245614035087719</v>
      </c>
      <c r="E206">
        <f t="shared" si="7"/>
        <v>4.4843711724690083</v>
      </c>
      <c r="F206" s="2">
        <f>SQRT((2 * sales_data[[#This Row],[Average Daily Demand (ADD).]]*365 * 50) / 2)</f>
        <v>472.73931097418887</v>
      </c>
      <c r="G206" s="2">
        <f>7 * sales_data[[#This Row],[Average Daily Demand (ADD).]]</f>
        <v>85.719298245614027</v>
      </c>
      <c r="H206" s="2">
        <f>1.65 * sales_data[[#This Row],[Standard Deviation]] * SQRT(7)</f>
        <v>19.57647599961922</v>
      </c>
    </row>
    <row r="207" spans="1:8" x14ac:dyDescent="0.3">
      <c r="A207" s="1">
        <v>45315</v>
      </c>
      <c r="B207" s="2" t="s">
        <v>4</v>
      </c>
      <c r="C207">
        <v>11</v>
      </c>
      <c r="D207">
        <f t="shared" si="6"/>
        <v>12.24633431085044</v>
      </c>
      <c r="E207">
        <f t="shared" si="7"/>
        <v>4.4909411819430716</v>
      </c>
      <c r="F207" s="2">
        <f>SQRT((2 * sales_data[[#This Row],[Average Daily Demand (ADD).]]*365 * 50) / 2)</f>
        <v>472.75321381564453</v>
      </c>
      <c r="G207" s="2">
        <f>7 * sales_data[[#This Row],[Average Daily Demand (ADD).]]</f>
        <v>85.724340175953074</v>
      </c>
      <c r="H207" s="2">
        <f>1.65 * sales_data[[#This Row],[Standard Deviation]] * SQRT(7)</f>
        <v>19.605157308065742</v>
      </c>
    </row>
    <row r="208" spans="1:8" x14ac:dyDescent="0.3">
      <c r="A208" s="1">
        <v>45316</v>
      </c>
      <c r="B208" s="2" t="s">
        <v>4</v>
      </c>
      <c r="C208">
        <v>18</v>
      </c>
      <c r="D208">
        <f t="shared" si="6"/>
        <v>12.25</v>
      </c>
      <c r="E208">
        <f t="shared" si="7"/>
        <v>4.4970491800105581</v>
      </c>
      <c r="F208" s="2">
        <f>SQRT((2 * sales_data[[#This Row],[Average Daily Demand (ADD).]]*365 * 50) / 2)</f>
        <v>472.82396301372034</v>
      </c>
      <c r="G208" s="2">
        <f>7 * sales_data[[#This Row],[Average Daily Demand (ADD).]]</f>
        <v>85.75</v>
      </c>
      <c r="H208" s="2">
        <f>1.65 * sales_data[[#This Row],[Standard Deviation]] * SQRT(7)</f>
        <v>19.631821710492545</v>
      </c>
    </row>
    <row r="209" spans="1:8" x14ac:dyDescent="0.3">
      <c r="A209" s="1">
        <v>45317</v>
      </c>
      <c r="B209" s="2" t="s">
        <v>4</v>
      </c>
      <c r="C209">
        <v>11</v>
      </c>
      <c r="D209">
        <f t="shared" si="6"/>
        <v>12.233038348082596</v>
      </c>
      <c r="E209">
        <f t="shared" si="7"/>
        <v>4.4927917186888546</v>
      </c>
      <c r="F209" s="2">
        <f>SQRT((2 * sales_data[[#This Row],[Average Daily Demand (ADD).]]*365 * 50) / 2)</f>
        <v>472.4965077675256</v>
      </c>
      <c r="G209" s="2">
        <f>7 * sales_data[[#This Row],[Average Daily Demand (ADD).]]</f>
        <v>85.631268436578168</v>
      </c>
      <c r="H209" s="2">
        <f>1.65 * sales_data[[#This Row],[Standard Deviation]] * SQRT(7)</f>
        <v>19.613235807100935</v>
      </c>
    </row>
    <row r="210" spans="1:8" x14ac:dyDescent="0.3">
      <c r="A210" s="1">
        <v>45318</v>
      </c>
      <c r="B210" s="2" t="s">
        <v>4</v>
      </c>
      <c r="C210">
        <v>14</v>
      </c>
      <c r="D210">
        <f t="shared" si="6"/>
        <v>12.236686390532544</v>
      </c>
      <c r="E210">
        <f t="shared" si="7"/>
        <v>4.4989497913179015</v>
      </c>
      <c r="F210" s="2">
        <f>SQRT((2 * sales_data[[#This Row],[Average Daily Demand (ADD).]]*365 * 50) / 2)</f>
        <v>472.56695465004634</v>
      </c>
      <c r="G210" s="2">
        <f>7 * sales_data[[#This Row],[Average Daily Demand (ADD).]]</f>
        <v>85.65680473372781</v>
      </c>
      <c r="H210" s="2">
        <f>1.65 * sales_data[[#This Row],[Standard Deviation]] * SQRT(7)</f>
        <v>19.640118809508621</v>
      </c>
    </row>
    <row r="211" spans="1:8" x14ac:dyDescent="0.3">
      <c r="A211" s="1">
        <v>45319</v>
      </c>
      <c r="B211" s="2" t="s">
        <v>4</v>
      </c>
      <c r="C211">
        <v>19</v>
      </c>
      <c r="D211">
        <f t="shared" si="6"/>
        <v>12.231454005934719</v>
      </c>
      <c r="E211">
        <f t="shared" si="7"/>
        <v>4.5046096058374756</v>
      </c>
      <c r="F211" s="2">
        <f>SQRT((2 * sales_data[[#This Row],[Average Daily Demand (ADD).]]*365 * 50) / 2)</f>
        <v>472.46590946681926</v>
      </c>
      <c r="G211" s="2">
        <f>7 * sales_data[[#This Row],[Average Daily Demand (ADD).]]</f>
        <v>85.620178041543028</v>
      </c>
      <c r="H211" s="2">
        <f>1.65 * sales_data[[#This Row],[Standard Deviation]] * SQRT(7)</f>
        <v>19.66482667128977</v>
      </c>
    </row>
    <row r="212" spans="1:8" x14ac:dyDescent="0.3">
      <c r="A212" s="1">
        <v>45320</v>
      </c>
      <c r="B212" s="2" t="s">
        <v>4</v>
      </c>
      <c r="C212">
        <v>12</v>
      </c>
      <c r="D212">
        <f t="shared" si="6"/>
        <v>12.211309523809524</v>
      </c>
      <c r="E212">
        <f t="shared" si="7"/>
        <v>4.4961001422325619</v>
      </c>
      <c r="F212" s="2">
        <f>SQRT((2 * sales_data[[#This Row],[Average Daily Demand (ADD).]]*365 * 50) / 2)</f>
        <v>472.07668742432497</v>
      </c>
      <c r="G212" s="2">
        <f>7 * sales_data[[#This Row],[Average Daily Demand (ADD).]]</f>
        <v>85.479166666666671</v>
      </c>
      <c r="H212" s="2">
        <f>1.65 * sales_data[[#This Row],[Standard Deviation]] * SQRT(7)</f>
        <v>19.627678695882665</v>
      </c>
    </row>
    <row r="213" spans="1:8" x14ac:dyDescent="0.3">
      <c r="A213" s="1">
        <v>45321</v>
      </c>
      <c r="B213" s="2" t="s">
        <v>4</v>
      </c>
      <c r="C213">
        <v>24</v>
      </c>
      <c r="D213">
        <f t="shared" si="6"/>
        <v>12.211940298507463</v>
      </c>
      <c r="E213">
        <f t="shared" si="7"/>
        <v>4.5028109114429276</v>
      </c>
      <c r="F213" s="2">
        <f>SQRT((2 * sales_data[[#This Row],[Average Daily Demand (ADD).]]*365 * 50) / 2)</f>
        <v>472.08887981794402</v>
      </c>
      <c r="G213" s="2">
        <f>7 * sales_data[[#This Row],[Average Daily Demand (ADD).]]</f>
        <v>85.483582089552243</v>
      </c>
      <c r="H213" s="2">
        <f>1.65 * sales_data[[#This Row],[Standard Deviation]] * SQRT(7)</f>
        <v>19.656974489503014</v>
      </c>
    </row>
    <row r="214" spans="1:8" x14ac:dyDescent="0.3">
      <c r="A214" s="1">
        <v>45322</v>
      </c>
      <c r="B214" s="2" t="s">
        <v>4</v>
      </c>
      <c r="C214">
        <v>6</v>
      </c>
      <c r="D214">
        <f t="shared" si="6"/>
        <v>12.176646706586826</v>
      </c>
      <c r="E214">
        <f t="shared" si="7"/>
        <v>4.4629195807361626</v>
      </c>
      <c r="F214" s="2">
        <f>SQRT((2 * sales_data[[#This Row],[Average Daily Demand (ADD).]]*365 * 50) / 2)</f>
        <v>471.40619681460447</v>
      </c>
      <c r="G214" s="2">
        <f>7 * sales_data[[#This Row],[Average Daily Demand (ADD).]]</f>
        <v>85.236526946107787</v>
      </c>
      <c r="H214" s="2">
        <f>1.65 * sales_data[[#This Row],[Standard Deviation]] * SQRT(7)</f>
        <v>19.482829297649083</v>
      </c>
    </row>
    <row r="215" spans="1:8" x14ac:dyDescent="0.3">
      <c r="A215" s="1">
        <v>45323</v>
      </c>
      <c r="B215" s="2" t="s">
        <v>4</v>
      </c>
      <c r="C215">
        <v>24</v>
      </c>
      <c r="D215">
        <f t="shared" si="6"/>
        <v>12.195195195195195</v>
      </c>
      <c r="E215">
        <f t="shared" si="7"/>
        <v>4.4567237386749046</v>
      </c>
      <c r="F215" s="2">
        <f>SQRT((2 * sales_data[[#This Row],[Average Daily Demand (ADD).]]*365 * 50) / 2)</f>
        <v>471.76510289794891</v>
      </c>
      <c r="G215" s="2">
        <f>7 * sales_data[[#This Row],[Average Daily Demand (ADD).]]</f>
        <v>85.366366366366364</v>
      </c>
      <c r="H215" s="2">
        <f>1.65 * sales_data[[#This Row],[Standard Deviation]] * SQRT(7)</f>
        <v>19.45578141317549</v>
      </c>
    </row>
    <row r="216" spans="1:8" x14ac:dyDescent="0.3">
      <c r="A216" s="1">
        <v>45324</v>
      </c>
      <c r="B216" s="2" t="s">
        <v>4</v>
      </c>
      <c r="C216">
        <v>18</v>
      </c>
      <c r="D216">
        <f t="shared" si="6"/>
        <v>12.159638554216867</v>
      </c>
      <c r="E216">
        <f t="shared" si="7"/>
        <v>4.4158938277505344</v>
      </c>
      <c r="F216" s="2">
        <f>SQRT((2 * sales_data[[#This Row],[Average Daily Demand (ADD).]]*365 * 50) / 2)</f>
        <v>471.07685531604903</v>
      </c>
      <c r="G216" s="2">
        <f>7 * sales_data[[#This Row],[Average Daily Demand (ADD).]]</f>
        <v>85.117469879518069</v>
      </c>
      <c r="H216" s="2">
        <f>1.65 * sales_data[[#This Row],[Standard Deviation]] * SQRT(7)</f>
        <v>19.277538859083467</v>
      </c>
    </row>
    <row r="217" spans="1:8" x14ac:dyDescent="0.3">
      <c r="A217" s="1">
        <v>45325</v>
      </c>
      <c r="B217" s="2" t="s">
        <v>4</v>
      </c>
      <c r="C217">
        <v>13</v>
      </c>
      <c r="D217">
        <f t="shared" si="6"/>
        <v>12.141993957703928</v>
      </c>
      <c r="E217">
        <f t="shared" si="7"/>
        <v>4.4108427985933458</v>
      </c>
      <c r="F217" s="2">
        <f>SQRT((2 * sales_data[[#This Row],[Average Daily Demand (ADD).]]*365 * 50) / 2)</f>
        <v>470.734946363765</v>
      </c>
      <c r="G217" s="2">
        <f>7 * sales_data[[#This Row],[Average Daily Demand (ADD).]]</f>
        <v>84.993957703927492</v>
      </c>
      <c r="H217" s="2">
        <f>1.65 * sales_data[[#This Row],[Standard Deviation]] * SQRT(7)</f>
        <v>19.255488643508951</v>
      </c>
    </row>
    <row r="218" spans="1:8" x14ac:dyDescent="0.3">
      <c r="A218" s="1">
        <v>45326</v>
      </c>
      <c r="B218" s="2" t="s">
        <v>4</v>
      </c>
      <c r="C218">
        <v>19</v>
      </c>
      <c r="D218">
        <f t="shared" si="6"/>
        <v>12.139393939393939</v>
      </c>
      <c r="E218">
        <f t="shared" si="7"/>
        <v>4.4172870818511427</v>
      </c>
      <c r="F218" s="2">
        <f>SQRT((2 * sales_data[[#This Row],[Average Daily Demand (ADD).]]*365 * 50) / 2)</f>
        <v>470.68454339816532</v>
      </c>
      <c r="G218" s="2">
        <f>7 * sales_data[[#This Row],[Average Daily Demand (ADD).]]</f>
        <v>84.975757575757569</v>
      </c>
      <c r="H218" s="2">
        <f>1.65 * sales_data[[#This Row],[Standard Deviation]] * SQRT(7)</f>
        <v>19.283621095457963</v>
      </c>
    </row>
    <row r="219" spans="1:8" x14ac:dyDescent="0.3">
      <c r="A219" s="1">
        <v>45327</v>
      </c>
      <c r="B219" s="2" t="s">
        <v>4</v>
      </c>
      <c r="C219">
        <v>10</v>
      </c>
      <c r="D219">
        <f t="shared" si="6"/>
        <v>12.118541033434651</v>
      </c>
      <c r="E219">
        <f t="shared" si="7"/>
        <v>4.4077180436969714</v>
      </c>
      <c r="F219" s="2">
        <f>SQRT((2 * sales_data[[#This Row],[Average Daily Demand (ADD).]]*365 * 50) / 2)</f>
        <v>470.28010149291072</v>
      </c>
      <c r="G219" s="2">
        <f>7 * sales_data[[#This Row],[Average Daily Demand (ADD).]]</f>
        <v>84.829787234042556</v>
      </c>
      <c r="H219" s="2">
        <f>1.65 * sales_data[[#This Row],[Standard Deviation]] * SQRT(7)</f>
        <v>19.241847558308617</v>
      </c>
    </row>
    <row r="220" spans="1:8" x14ac:dyDescent="0.3">
      <c r="A220" s="1">
        <v>45328</v>
      </c>
      <c r="B220" s="2" t="s">
        <v>4</v>
      </c>
      <c r="C220">
        <v>16</v>
      </c>
      <c r="D220">
        <f t="shared" si="6"/>
        <v>12.125</v>
      </c>
      <c r="E220">
        <f t="shared" si="7"/>
        <v>4.4128929120488536</v>
      </c>
      <c r="F220" s="2">
        <f>SQRT((2 * sales_data[[#This Row],[Average Daily Demand (ADD).]]*365 * 50) / 2)</f>
        <v>470.40541025800286</v>
      </c>
      <c r="G220" s="2">
        <f>7 * sales_data[[#This Row],[Average Daily Demand (ADD).]]</f>
        <v>84.875</v>
      </c>
      <c r="H220" s="2">
        <f>1.65 * sales_data[[#This Row],[Standard Deviation]] * SQRT(7)</f>
        <v>19.264438392607474</v>
      </c>
    </row>
    <row r="221" spans="1:8" x14ac:dyDescent="0.3">
      <c r="A221" s="1">
        <v>45329</v>
      </c>
      <c r="B221" s="2" t="s">
        <v>4</v>
      </c>
      <c r="C221">
        <v>19</v>
      </c>
      <c r="D221">
        <f t="shared" si="6"/>
        <v>12.113149847094801</v>
      </c>
      <c r="E221">
        <f t="shared" si="7"/>
        <v>4.4144261053323985</v>
      </c>
      <c r="F221" s="2">
        <f>SQRT((2 * sales_data[[#This Row],[Average Daily Demand (ADD).]]*365 * 50) / 2)</f>
        <v>470.17548288854891</v>
      </c>
      <c r="G221" s="2">
        <f>7 * sales_data[[#This Row],[Average Daily Demand (ADD).]]</f>
        <v>84.792048929663608</v>
      </c>
      <c r="H221" s="2">
        <f>1.65 * sales_data[[#This Row],[Standard Deviation]] * SQRT(7)</f>
        <v>19.271131532038563</v>
      </c>
    </row>
    <row r="222" spans="1:8" x14ac:dyDescent="0.3">
      <c r="A222" s="1">
        <v>45330</v>
      </c>
      <c r="B222" s="2" t="s">
        <v>4</v>
      </c>
      <c r="C222">
        <v>13</v>
      </c>
      <c r="D222">
        <f t="shared" si="6"/>
        <v>12.092024539877301</v>
      </c>
      <c r="E222">
        <f t="shared" si="7"/>
        <v>4.4046266806982661</v>
      </c>
      <c r="F222" s="2">
        <f>SQRT((2 * sales_data[[#This Row],[Average Daily Demand (ADD).]]*365 * 50) / 2)</f>
        <v>469.76531146175608</v>
      </c>
      <c r="G222" s="2">
        <f>7 * sales_data[[#This Row],[Average Daily Demand (ADD).]]</f>
        <v>84.644171779141104</v>
      </c>
      <c r="H222" s="2">
        <f>1.65 * sales_data[[#This Row],[Standard Deviation]] * SQRT(7)</f>
        <v>19.228352245092399</v>
      </c>
    </row>
    <row r="223" spans="1:8" x14ac:dyDescent="0.3">
      <c r="A223" s="1">
        <v>45331</v>
      </c>
      <c r="B223" s="2" t="s">
        <v>4</v>
      </c>
      <c r="C223">
        <v>17</v>
      </c>
      <c r="D223">
        <f t="shared" si="6"/>
        <v>12.089230769230769</v>
      </c>
      <c r="E223">
        <f t="shared" si="7"/>
        <v>4.4111294107136185</v>
      </c>
      <c r="F223" s="2">
        <f>SQRT((2 * sales_data[[#This Row],[Average Daily Demand (ADD).]]*365 * 50) / 2)</f>
        <v>469.7110404689904</v>
      </c>
      <c r="G223" s="2">
        <f>7 * sales_data[[#This Row],[Average Daily Demand (ADD).]]</f>
        <v>84.624615384615382</v>
      </c>
      <c r="H223" s="2">
        <f>1.65 * sales_data[[#This Row],[Standard Deviation]] * SQRT(7)</f>
        <v>19.256739845757366</v>
      </c>
    </row>
    <row r="224" spans="1:8" x14ac:dyDescent="0.3">
      <c r="A224" s="1">
        <v>45332</v>
      </c>
      <c r="B224" s="2" t="s">
        <v>4</v>
      </c>
      <c r="C224">
        <v>17</v>
      </c>
      <c r="D224">
        <f t="shared" si="6"/>
        <v>12.074074074074074</v>
      </c>
      <c r="E224">
        <f t="shared" si="7"/>
        <v>4.4094685000235989</v>
      </c>
      <c r="F224" s="2">
        <f>SQRT((2 * sales_data[[#This Row],[Average Daily Demand (ADD).]]*365 * 50) / 2)</f>
        <v>469.41650146948592</v>
      </c>
      <c r="G224" s="2">
        <f>7 * sales_data[[#This Row],[Average Daily Demand (ADD).]]</f>
        <v>84.518518518518519</v>
      </c>
      <c r="H224" s="2">
        <f>1.65 * sales_data[[#This Row],[Standard Deviation]] * SQRT(7)</f>
        <v>19.249489157308492</v>
      </c>
    </row>
    <row r="225" spans="1:8" x14ac:dyDescent="0.3">
      <c r="A225" s="1">
        <v>45333</v>
      </c>
      <c r="B225" s="2" t="s">
        <v>4</v>
      </c>
      <c r="C225">
        <v>6</v>
      </c>
      <c r="D225">
        <f t="shared" si="6"/>
        <v>12.058823529411764</v>
      </c>
      <c r="E225">
        <f t="shared" si="7"/>
        <v>4.4077438747089994</v>
      </c>
      <c r="F225" s="2">
        <f>SQRT((2 * sales_data[[#This Row],[Average Daily Demand (ADD).]]*365 * 50) / 2)</f>
        <v>469.11995205039477</v>
      </c>
      <c r="G225" s="2">
        <f>7 * sales_data[[#This Row],[Average Daily Demand (ADD).]]</f>
        <v>84.411764705882348</v>
      </c>
      <c r="H225" s="2">
        <f>1.65 * sales_data[[#This Row],[Standard Deviation]] * SQRT(7)</f>
        <v>19.241960323324619</v>
      </c>
    </row>
    <row r="226" spans="1:8" x14ac:dyDescent="0.3">
      <c r="A226" s="1">
        <v>45334</v>
      </c>
      <c r="B226" s="2" t="s">
        <v>4</v>
      </c>
      <c r="C226">
        <v>11</v>
      </c>
      <c r="D226">
        <f t="shared" si="6"/>
        <v>12.077639751552795</v>
      </c>
      <c r="E226">
        <f t="shared" si="7"/>
        <v>4.4015923931769807</v>
      </c>
      <c r="F226" s="2">
        <f>SQRT((2 * sales_data[[#This Row],[Average Daily Demand (ADD).]]*365 * 50) / 2)</f>
        <v>469.48580965332542</v>
      </c>
      <c r="G226" s="2">
        <f>7 * sales_data[[#This Row],[Average Daily Demand (ADD).]]</f>
        <v>84.543478260869563</v>
      </c>
      <c r="H226" s="2">
        <f>1.65 * sales_data[[#This Row],[Standard Deviation]] * SQRT(7)</f>
        <v>19.215106094282877</v>
      </c>
    </row>
    <row r="227" spans="1:8" x14ac:dyDescent="0.3">
      <c r="A227" s="1">
        <v>45335</v>
      </c>
      <c r="B227" s="2" t="s">
        <v>4</v>
      </c>
      <c r="C227">
        <v>18</v>
      </c>
      <c r="D227">
        <f t="shared" si="6"/>
        <v>12.080996884735203</v>
      </c>
      <c r="E227">
        <f t="shared" si="7"/>
        <v>4.4080516107590286</v>
      </c>
      <c r="F227" s="2">
        <f>SQRT((2 * sales_data[[#This Row],[Average Daily Demand (ADD).]]*365 * 50) / 2)</f>
        <v>469.55105488798284</v>
      </c>
      <c r="G227" s="2">
        <f>7 * sales_data[[#This Row],[Average Daily Demand (ADD).]]</f>
        <v>84.566978193146426</v>
      </c>
      <c r="H227" s="2">
        <f>1.65 * sales_data[[#This Row],[Standard Deviation]] * SQRT(7)</f>
        <v>19.243303741870033</v>
      </c>
    </row>
    <row r="228" spans="1:8" x14ac:dyDescent="0.3">
      <c r="A228" s="1">
        <v>45336</v>
      </c>
      <c r="B228" s="2" t="s">
        <v>4</v>
      </c>
      <c r="C228">
        <v>17</v>
      </c>
      <c r="D228">
        <f t="shared" si="6"/>
        <v>12.0625</v>
      </c>
      <c r="E228">
        <f t="shared" si="7"/>
        <v>4.4024608393495415</v>
      </c>
      <c r="F228" s="2">
        <f>SQRT((2 * sales_data[[#This Row],[Average Daily Demand (ADD).]]*365 * 50) / 2)</f>
        <v>469.19145878841402</v>
      </c>
      <c r="G228" s="2">
        <f>7 * sales_data[[#This Row],[Average Daily Demand (ADD).]]</f>
        <v>84.4375</v>
      </c>
      <c r="H228" s="2">
        <f>1.65 * sales_data[[#This Row],[Standard Deviation]] * SQRT(7)</f>
        <v>19.218897287072284</v>
      </c>
    </row>
    <row r="229" spans="1:8" x14ac:dyDescent="0.3">
      <c r="A229" s="1">
        <v>45337</v>
      </c>
      <c r="B229" s="2" t="s">
        <v>4</v>
      </c>
      <c r="C229">
        <v>21</v>
      </c>
      <c r="D229">
        <f t="shared" si="6"/>
        <v>12.047021943573668</v>
      </c>
      <c r="E229">
        <f t="shared" si="7"/>
        <v>4.4006484195054227</v>
      </c>
      <c r="F229" s="2">
        <f>SQRT((2 * sales_data[[#This Row],[Average Daily Demand (ADD).]]*365 * 50) / 2)</f>
        <v>468.89033949338244</v>
      </c>
      <c r="G229" s="2">
        <f>7 * sales_data[[#This Row],[Average Daily Demand (ADD).]]</f>
        <v>84.329153605015676</v>
      </c>
      <c r="H229" s="2">
        <f>1.65 * sales_data[[#This Row],[Standard Deviation]] * SQRT(7)</f>
        <v>19.210985186977304</v>
      </c>
    </row>
    <row r="230" spans="1:8" x14ac:dyDescent="0.3">
      <c r="A230" s="1">
        <v>45338</v>
      </c>
      <c r="B230" s="2" t="s">
        <v>4</v>
      </c>
      <c r="C230">
        <v>18</v>
      </c>
      <c r="D230">
        <f t="shared" si="6"/>
        <v>12.018867924528301</v>
      </c>
      <c r="E230">
        <f t="shared" si="7"/>
        <v>4.3787149319962779</v>
      </c>
      <c r="F230" s="2">
        <f>SQRT((2 * sales_data[[#This Row],[Average Daily Demand (ADD).]]*365 * 50) / 2)</f>
        <v>468.34211813869729</v>
      </c>
      <c r="G230" s="2">
        <f>7 * sales_data[[#This Row],[Average Daily Demand (ADD).]]</f>
        <v>84.132075471698101</v>
      </c>
      <c r="H230" s="2">
        <f>1.65 * sales_data[[#This Row],[Standard Deviation]] * SQRT(7)</f>
        <v>19.115234773976965</v>
      </c>
    </row>
    <row r="231" spans="1:8" x14ac:dyDescent="0.3">
      <c r="A231" s="1">
        <v>45339</v>
      </c>
      <c r="B231" s="2" t="s">
        <v>4</v>
      </c>
      <c r="C231">
        <v>13</v>
      </c>
      <c r="D231">
        <f t="shared" si="6"/>
        <v>12</v>
      </c>
      <c r="E231">
        <f t="shared" si="7"/>
        <v>4.3726711704125387</v>
      </c>
      <c r="F231" s="2">
        <f>SQRT((2 * sales_data[[#This Row],[Average Daily Demand (ADD).]]*365 * 50) / 2)</f>
        <v>467.97435827190361</v>
      </c>
      <c r="G231" s="2">
        <f>7 * sales_data[[#This Row],[Average Daily Demand (ADD).]]</f>
        <v>84</v>
      </c>
      <c r="H231" s="2">
        <f>1.65 * sales_data[[#This Row],[Standard Deviation]] * SQRT(7)</f>
        <v>19.088850795255965</v>
      </c>
    </row>
    <row r="232" spans="1:8" x14ac:dyDescent="0.3">
      <c r="A232" s="1">
        <v>45340</v>
      </c>
      <c r="B232" s="2" t="s">
        <v>4</v>
      </c>
      <c r="C232">
        <v>14</v>
      </c>
      <c r="D232">
        <f t="shared" si="6"/>
        <v>11.996835443037975</v>
      </c>
      <c r="E232">
        <f t="shared" si="7"/>
        <v>4.3792428262846075</v>
      </c>
      <c r="F232" s="2">
        <f>SQRT((2 * sales_data[[#This Row],[Average Daily Demand (ADD).]]*365 * 50) / 2)</f>
        <v>467.9126487235016</v>
      </c>
      <c r="G232" s="2">
        <f>7 * sales_data[[#This Row],[Average Daily Demand (ADD).]]</f>
        <v>83.97784810126582</v>
      </c>
      <c r="H232" s="2">
        <f>1.65 * sales_data[[#This Row],[Standard Deviation]] * SQRT(7)</f>
        <v>19.117539291035961</v>
      </c>
    </row>
    <row r="233" spans="1:8" x14ac:dyDescent="0.3">
      <c r="A233" s="1">
        <v>45341</v>
      </c>
      <c r="B233" s="2" t="s">
        <v>4</v>
      </c>
      <c r="C233">
        <v>10</v>
      </c>
      <c r="D233">
        <f t="shared" si="6"/>
        <v>11.990476190476191</v>
      </c>
      <c r="E233">
        <f t="shared" si="7"/>
        <v>4.3847489845908845</v>
      </c>
      <c r="F233" s="2">
        <f>SQRT((2 * sales_data[[#This Row],[Average Daily Demand (ADD).]]*365 * 50) / 2)</f>
        <v>467.78861730079586</v>
      </c>
      <c r="G233" s="2">
        <f>7 * sales_data[[#This Row],[Average Daily Demand (ADD).]]</f>
        <v>83.933333333333337</v>
      </c>
      <c r="H233" s="2">
        <f>1.65 * sales_data[[#This Row],[Standard Deviation]] * SQRT(7)</f>
        <v>19.141576368206266</v>
      </c>
    </row>
    <row r="234" spans="1:8" x14ac:dyDescent="0.3">
      <c r="A234" s="1">
        <v>45342</v>
      </c>
      <c r="B234" s="2" t="s">
        <v>4</v>
      </c>
      <c r="C234">
        <v>20</v>
      </c>
      <c r="D234">
        <f t="shared" si="6"/>
        <v>11.996815286624203</v>
      </c>
      <c r="E234">
        <f t="shared" si="7"/>
        <v>4.3903018357037222</v>
      </c>
      <c r="F234" s="2">
        <f>SQRT((2 * sales_data[[#This Row],[Average Daily Demand (ADD).]]*365 * 50) / 2)</f>
        <v>467.91225564296957</v>
      </c>
      <c r="G234" s="2">
        <f>7 * sales_data[[#This Row],[Average Daily Demand (ADD).]]</f>
        <v>83.977707006369428</v>
      </c>
      <c r="H234" s="2">
        <f>1.65 * sales_data[[#This Row],[Standard Deviation]] * SQRT(7)</f>
        <v>19.165817282340964</v>
      </c>
    </row>
    <row r="235" spans="1:8" x14ac:dyDescent="0.3">
      <c r="A235" s="1">
        <v>45343</v>
      </c>
      <c r="B235" s="2" t="s">
        <v>4</v>
      </c>
      <c r="C235">
        <v>23</v>
      </c>
      <c r="D235">
        <f t="shared" si="6"/>
        <v>11.971246006389777</v>
      </c>
      <c r="E235">
        <f t="shared" si="7"/>
        <v>4.3738519424286526</v>
      </c>
      <c r="F235" s="2">
        <f>SQRT((2 * sales_data[[#This Row],[Average Daily Demand (ADD).]]*365 * 50) / 2)</f>
        <v>467.41334984851835</v>
      </c>
      <c r="G235" s="2">
        <f>7 * sales_data[[#This Row],[Average Daily Demand (ADD).]]</f>
        <v>83.798722044728436</v>
      </c>
      <c r="H235" s="2">
        <f>1.65 * sales_data[[#This Row],[Standard Deviation]] * SQRT(7)</f>
        <v>19.094005443286971</v>
      </c>
    </row>
    <row r="236" spans="1:8" x14ac:dyDescent="0.3">
      <c r="A236" s="1">
        <v>45344</v>
      </c>
      <c r="B236" s="2" t="s">
        <v>4</v>
      </c>
      <c r="C236">
        <v>19</v>
      </c>
      <c r="D236">
        <f t="shared" si="6"/>
        <v>11.935897435897436</v>
      </c>
      <c r="E236">
        <f t="shared" si="7"/>
        <v>4.3358662536465626</v>
      </c>
      <c r="F236" s="2">
        <f>SQRT((2 * sales_data[[#This Row],[Average Daily Demand (ADD).]]*365 * 50) / 2)</f>
        <v>466.72275303988363</v>
      </c>
      <c r="G236" s="2">
        <f>7 * sales_data[[#This Row],[Average Daily Demand (ADD).]]</f>
        <v>83.551282051282058</v>
      </c>
      <c r="H236" s="2">
        <f>1.65 * sales_data[[#This Row],[Standard Deviation]] * SQRT(7)</f>
        <v>18.928179311557077</v>
      </c>
    </row>
    <row r="237" spans="1:8" x14ac:dyDescent="0.3">
      <c r="A237" s="1">
        <v>45345</v>
      </c>
      <c r="B237" s="2" t="s">
        <v>4</v>
      </c>
      <c r="C237">
        <v>8</v>
      </c>
      <c r="D237">
        <f t="shared" si="6"/>
        <v>11.913183279742766</v>
      </c>
      <c r="E237">
        <f t="shared" si="7"/>
        <v>4.3242213352952632</v>
      </c>
      <c r="F237" s="2">
        <f>SQRT((2 * sales_data[[#This Row],[Average Daily Demand (ADD).]]*365 * 50) / 2)</f>
        <v>466.27845205982391</v>
      </c>
      <c r="G237" s="2">
        <f>7 * sales_data[[#This Row],[Average Daily Demand (ADD).]]</f>
        <v>83.39228295819936</v>
      </c>
      <c r="H237" s="2">
        <f>1.65 * sales_data[[#This Row],[Standard Deviation]] * SQRT(7)</f>
        <v>18.877343540865013</v>
      </c>
    </row>
    <row r="238" spans="1:8" x14ac:dyDescent="0.3">
      <c r="A238" s="1">
        <v>45346</v>
      </c>
      <c r="B238" s="2" t="s">
        <v>4</v>
      </c>
      <c r="C238">
        <v>12</v>
      </c>
      <c r="D238">
        <f t="shared" si="6"/>
        <v>11.925806451612903</v>
      </c>
      <c r="E238">
        <f t="shared" si="7"/>
        <v>4.3254696691640229</v>
      </c>
      <c r="F238" s="2">
        <f>SQRT((2 * sales_data[[#This Row],[Average Daily Demand (ADD).]]*365 * 50) / 2)</f>
        <v>466.52542025267547</v>
      </c>
      <c r="G238" s="2">
        <f>7 * sales_data[[#This Row],[Average Daily Demand (ADD).]]</f>
        <v>83.480645161290326</v>
      </c>
      <c r="H238" s="2">
        <f>1.65 * sales_data[[#This Row],[Standard Deviation]] * SQRT(7)</f>
        <v>18.882793129465377</v>
      </c>
    </row>
    <row r="239" spans="1:8" x14ac:dyDescent="0.3">
      <c r="A239" s="1">
        <v>45347</v>
      </c>
      <c r="B239" s="2" t="s">
        <v>4</v>
      </c>
      <c r="C239">
        <v>19</v>
      </c>
      <c r="D239">
        <f t="shared" si="6"/>
        <v>11.925566343042071</v>
      </c>
      <c r="E239">
        <f t="shared" si="7"/>
        <v>4.3324837759042927</v>
      </c>
      <c r="F239" s="2">
        <f>SQRT((2 * sales_data[[#This Row],[Average Daily Demand (ADD).]]*365 * 50) / 2)</f>
        <v>466.52072382748213</v>
      </c>
      <c r="G239" s="2">
        <f>7 * sales_data[[#This Row],[Average Daily Demand (ADD).]]</f>
        <v>83.47896440129449</v>
      </c>
      <c r="H239" s="2">
        <f>1.65 * sales_data[[#This Row],[Standard Deviation]] * SQRT(7)</f>
        <v>18.913413139937003</v>
      </c>
    </row>
    <row r="240" spans="1:8" x14ac:dyDescent="0.3">
      <c r="A240" s="1">
        <v>45348</v>
      </c>
      <c r="B240" s="2" t="s">
        <v>4</v>
      </c>
      <c r="C240">
        <v>16</v>
      </c>
      <c r="D240">
        <f t="shared" si="6"/>
        <v>11.902597402597403</v>
      </c>
      <c r="E240">
        <f t="shared" si="7"/>
        <v>4.3206488240587362</v>
      </c>
      <c r="F240" s="2">
        <f>SQRT((2 * sales_data[[#This Row],[Average Daily Demand (ADD).]]*365 * 50) / 2)</f>
        <v>466.07124197637705</v>
      </c>
      <c r="G240" s="2">
        <f>7 * sales_data[[#This Row],[Average Daily Demand (ADD).]]</f>
        <v>83.318181818181813</v>
      </c>
      <c r="H240" s="2">
        <f>1.65 * sales_data[[#This Row],[Standard Deviation]] * SQRT(7)</f>
        <v>18.861747779990086</v>
      </c>
    </row>
    <row r="241" spans="1:8" x14ac:dyDescent="0.3">
      <c r="A241" s="1">
        <v>45349</v>
      </c>
      <c r="B241" s="2" t="s">
        <v>4</v>
      </c>
      <c r="C241">
        <v>13</v>
      </c>
      <c r="D241">
        <f t="shared" si="6"/>
        <v>11.889250814332248</v>
      </c>
      <c r="E241">
        <f t="shared" si="7"/>
        <v>4.3213388023539325</v>
      </c>
      <c r="F241" s="2">
        <f>SQRT((2 * sales_data[[#This Row],[Average Daily Demand (ADD).]]*365 * 50) / 2)</f>
        <v>465.80986181226723</v>
      </c>
      <c r="G241" s="2">
        <f>7 * sales_data[[#This Row],[Average Daily Demand (ADD).]]</f>
        <v>83.224755700325744</v>
      </c>
      <c r="H241" s="2">
        <f>1.65 * sales_data[[#This Row],[Standard Deviation]] * SQRT(7)</f>
        <v>18.864759873105637</v>
      </c>
    </row>
    <row r="242" spans="1:8" x14ac:dyDescent="0.3">
      <c r="A242" s="1">
        <v>45350</v>
      </c>
      <c r="B242" s="2" t="s">
        <v>4</v>
      </c>
      <c r="C242">
        <v>14</v>
      </c>
      <c r="D242">
        <f t="shared" si="6"/>
        <v>11.88562091503268</v>
      </c>
      <c r="E242">
        <f t="shared" si="7"/>
        <v>4.3279483391458387</v>
      </c>
      <c r="F242" s="2">
        <f>SQRT((2 * sales_data[[#This Row],[Average Daily Demand (ADD).]]*365 * 50) / 2)</f>
        <v>465.73874833359787</v>
      </c>
      <c r="G242" s="2">
        <f>7 * sales_data[[#This Row],[Average Daily Demand (ADD).]]</f>
        <v>83.199346405228766</v>
      </c>
      <c r="H242" s="2">
        <f>1.65 * sales_data[[#This Row],[Standard Deviation]] * SQRT(7)</f>
        <v>18.893613737649616</v>
      </c>
    </row>
    <row r="243" spans="1:8" x14ac:dyDescent="0.3">
      <c r="A243" s="1">
        <v>45351</v>
      </c>
      <c r="B243" s="2" t="s">
        <v>4</v>
      </c>
      <c r="C243">
        <v>16</v>
      </c>
      <c r="D243">
        <f t="shared" si="6"/>
        <v>11.878688524590164</v>
      </c>
      <c r="E243">
        <f t="shared" si="7"/>
        <v>4.3333587751736493</v>
      </c>
      <c r="F243" s="2">
        <f>SQRT((2 * sales_data[[#This Row],[Average Daily Demand (ADD).]]*365 * 50) / 2)</f>
        <v>465.60290546104892</v>
      </c>
      <c r="G243" s="2">
        <f>7 * sales_data[[#This Row],[Average Daily Demand (ADD).]]</f>
        <v>83.150819672131149</v>
      </c>
      <c r="H243" s="2">
        <f>1.65 * sales_data[[#This Row],[Standard Deviation]] * SQRT(7)</f>
        <v>18.917232940202737</v>
      </c>
    </row>
    <row r="244" spans="1:8" x14ac:dyDescent="0.3">
      <c r="A244" s="1">
        <v>45352</v>
      </c>
      <c r="B244" s="2" t="s">
        <v>4</v>
      </c>
      <c r="C244">
        <v>17</v>
      </c>
      <c r="D244">
        <f t="shared" si="6"/>
        <v>11.865131578947368</v>
      </c>
      <c r="E244">
        <f t="shared" si="7"/>
        <v>4.3340201517412371</v>
      </c>
      <c r="F244" s="2">
        <f>SQRT((2 * sales_data[[#This Row],[Average Daily Demand (ADD).]]*365 * 50) / 2)</f>
        <v>465.33713726264045</v>
      </c>
      <c r="G244" s="2">
        <f>7 * sales_data[[#This Row],[Average Daily Demand (ADD).]]</f>
        <v>83.055921052631575</v>
      </c>
      <c r="H244" s="2">
        <f>1.65 * sales_data[[#This Row],[Standard Deviation]] * SQRT(7)</f>
        <v>18.920120172772062</v>
      </c>
    </row>
    <row r="245" spans="1:8" x14ac:dyDescent="0.3">
      <c r="A245" s="1">
        <v>45353</v>
      </c>
      <c r="B245" s="2" t="s">
        <v>4</v>
      </c>
      <c r="C245">
        <v>9</v>
      </c>
      <c r="D245">
        <f t="shared" si="6"/>
        <v>11.848184818481847</v>
      </c>
      <c r="E245">
        <f t="shared" si="7"/>
        <v>4.3310890993976408</v>
      </c>
      <c r="F245" s="2">
        <f>SQRT((2 * sales_data[[#This Row],[Average Daily Demand (ADD).]]*365 * 50) / 2)</f>
        <v>465.004702059338</v>
      </c>
      <c r="G245" s="2">
        <f>7 * sales_data[[#This Row],[Average Daily Demand (ADD).]]</f>
        <v>82.937293729372925</v>
      </c>
      <c r="H245" s="2">
        <f>1.65 * sales_data[[#This Row],[Standard Deviation]] * SQRT(7)</f>
        <v>18.907324694063629</v>
      </c>
    </row>
    <row r="246" spans="1:8" x14ac:dyDescent="0.3">
      <c r="A246" s="1">
        <v>45354</v>
      </c>
      <c r="B246" s="2" t="s">
        <v>4</v>
      </c>
      <c r="C246">
        <v>16</v>
      </c>
      <c r="D246">
        <f t="shared" si="6"/>
        <v>11.857615894039736</v>
      </c>
      <c r="E246">
        <f t="shared" si="7"/>
        <v>4.3351600779909312</v>
      </c>
      <c r="F246" s="2">
        <f>SQRT((2 * sales_data[[#This Row],[Average Daily Demand (ADD).]]*365 * 50) / 2)</f>
        <v>465.18973555553134</v>
      </c>
      <c r="G246" s="2">
        <f>7 * sales_data[[#This Row],[Average Daily Demand (ADD).]]</f>
        <v>83.003311258278146</v>
      </c>
      <c r="H246" s="2">
        <f>1.65 * sales_data[[#This Row],[Standard Deviation]] * SQRT(7)</f>
        <v>18.925096509031974</v>
      </c>
    </row>
    <row r="247" spans="1:8" x14ac:dyDescent="0.3">
      <c r="A247" s="1">
        <v>45355</v>
      </c>
      <c r="B247" s="2" t="s">
        <v>4</v>
      </c>
      <c r="C247">
        <v>13</v>
      </c>
      <c r="D247">
        <f t="shared" si="6"/>
        <v>11.843853820598007</v>
      </c>
      <c r="E247">
        <f t="shared" si="7"/>
        <v>4.3357664180504107</v>
      </c>
      <c r="F247" s="2">
        <f>SQRT((2 * sales_data[[#This Row],[Average Daily Demand (ADD).]]*365 * 50) / 2)</f>
        <v>464.91970513833201</v>
      </c>
      <c r="G247" s="2">
        <f>7 * sales_data[[#This Row],[Average Daily Demand (ADD).]]</f>
        <v>82.906976744186039</v>
      </c>
      <c r="H247" s="2">
        <f>1.65 * sales_data[[#This Row],[Standard Deviation]] * SQRT(7)</f>
        <v>18.927743480294051</v>
      </c>
    </row>
    <row r="248" spans="1:8" x14ac:dyDescent="0.3">
      <c r="A248" s="1">
        <v>45356</v>
      </c>
      <c r="B248" s="2" t="s">
        <v>4</v>
      </c>
      <c r="C248">
        <v>15</v>
      </c>
      <c r="D248">
        <f t="shared" si="6"/>
        <v>11.84</v>
      </c>
      <c r="E248">
        <f t="shared" si="7"/>
        <v>4.3424943897584498</v>
      </c>
      <c r="F248" s="2">
        <f>SQRT((2 * sales_data[[#This Row],[Average Daily Demand (ADD).]]*365 * 50) / 2)</f>
        <v>464.84405987384633</v>
      </c>
      <c r="G248" s="2">
        <f>7 * sales_data[[#This Row],[Average Daily Demand (ADD).]]</f>
        <v>82.88</v>
      </c>
      <c r="H248" s="2">
        <f>1.65 * sales_data[[#This Row],[Standard Deviation]] * SQRT(7)</f>
        <v>18.957114371240181</v>
      </c>
    </row>
    <row r="249" spans="1:8" x14ac:dyDescent="0.3">
      <c r="A249" s="1">
        <v>45357</v>
      </c>
      <c r="B249" s="2" t="s">
        <v>4</v>
      </c>
      <c r="C249">
        <v>18</v>
      </c>
      <c r="D249">
        <f t="shared" si="6"/>
        <v>11.82943143812709</v>
      </c>
      <c r="E249">
        <f t="shared" si="7"/>
        <v>4.3459079740148248</v>
      </c>
      <c r="F249" s="2">
        <f>SQRT((2 * sales_data[[#This Row],[Average Daily Demand (ADD).]]*365 * 50) / 2)</f>
        <v>464.63655016132702</v>
      </c>
      <c r="G249" s="2">
        <f>7 * sales_data[[#This Row],[Average Daily Demand (ADD).]]</f>
        <v>82.80602006688963</v>
      </c>
      <c r="H249" s="2">
        <f>1.65 * sales_data[[#This Row],[Standard Deviation]] * SQRT(7)</f>
        <v>18.972016338026041</v>
      </c>
    </row>
    <row r="250" spans="1:8" x14ac:dyDescent="0.3">
      <c r="A250" s="1">
        <v>45358</v>
      </c>
      <c r="B250" s="2" t="s">
        <v>4</v>
      </c>
      <c r="C250">
        <v>11</v>
      </c>
      <c r="D250">
        <f t="shared" si="6"/>
        <v>11.808724832214764</v>
      </c>
      <c r="E250">
        <f t="shared" si="7"/>
        <v>4.338418661557494</v>
      </c>
      <c r="F250" s="2">
        <f>SQRT((2 * sales_data[[#This Row],[Average Daily Demand (ADD).]]*365 * 50) / 2)</f>
        <v>464.2297148911511</v>
      </c>
      <c r="G250" s="2">
        <f>7 * sales_data[[#This Row],[Average Daily Demand (ADD).]]</f>
        <v>82.661073825503351</v>
      </c>
      <c r="H250" s="2">
        <f>1.65 * sales_data[[#This Row],[Standard Deviation]] * SQRT(7)</f>
        <v>18.939321821908663</v>
      </c>
    </row>
    <row r="251" spans="1:8" x14ac:dyDescent="0.3">
      <c r="A251" s="1">
        <v>45359</v>
      </c>
      <c r="B251" s="2" t="s">
        <v>4</v>
      </c>
      <c r="C251">
        <v>19</v>
      </c>
      <c r="D251">
        <f t="shared" si="6"/>
        <v>11.811447811447811</v>
      </c>
      <c r="E251">
        <f t="shared" si="7"/>
        <v>4.3454858052060059</v>
      </c>
      <c r="F251" s="2">
        <f>SQRT((2 * sales_data[[#This Row],[Average Daily Demand (ADD).]]*365 * 50) / 2)</f>
        <v>464.28323527661706</v>
      </c>
      <c r="G251" s="2">
        <f>7 * sales_data[[#This Row],[Average Daily Demand (ADD).]]</f>
        <v>82.680134680134685</v>
      </c>
      <c r="H251" s="2">
        <f>1.65 * sales_data[[#This Row],[Standard Deviation]] * SQRT(7)</f>
        <v>18.97017336445499</v>
      </c>
    </row>
    <row r="252" spans="1:8" x14ac:dyDescent="0.3">
      <c r="A252" s="1">
        <v>45360</v>
      </c>
      <c r="B252" s="2" t="s">
        <v>4</v>
      </c>
      <c r="C252">
        <v>17</v>
      </c>
      <c r="D252">
        <f t="shared" si="6"/>
        <v>11.787162162162161</v>
      </c>
      <c r="E252">
        <f t="shared" si="7"/>
        <v>4.3326084115911687</v>
      </c>
      <c r="F252" s="2">
        <f>SQRT((2 * sales_data[[#This Row],[Average Daily Demand (ADD).]]*365 * 50) / 2)</f>
        <v>463.80568071063925</v>
      </c>
      <c r="G252" s="2">
        <f>7 * sales_data[[#This Row],[Average Daily Demand (ADD).]]</f>
        <v>82.51013513513513</v>
      </c>
      <c r="H252" s="2">
        <f>1.65 * sales_data[[#This Row],[Standard Deviation]] * SQRT(7)</f>
        <v>18.913957235739733</v>
      </c>
    </row>
    <row r="253" spans="1:8" x14ac:dyDescent="0.3">
      <c r="A253" s="1">
        <v>45361</v>
      </c>
      <c r="B253" s="2" t="s">
        <v>4</v>
      </c>
      <c r="C253">
        <v>21</v>
      </c>
      <c r="D253">
        <f t="shared" si="6"/>
        <v>11.769491525423728</v>
      </c>
      <c r="E253">
        <f t="shared" si="7"/>
        <v>4.3292728583528657</v>
      </c>
      <c r="F253" s="2">
        <f>SQRT((2 * sales_data[[#This Row],[Average Daily Demand (ADD).]]*365 * 50) / 2)</f>
        <v>463.45789489335817</v>
      </c>
      <c r="G253" s="2">
        <f>7 * sales_data[[#This Row],[Average Daily Demand (ADD).]]</f>
        <v>82.386440677966092</v>
      </c>
      <c r="H253" s="2">
        <f>1.65 * sales_data[[#This Row],[Standard Deviation]] * SQRT(7)</f>
        <v>18.899395912556678</v>
      </c>
    </row>
    <row r="254" spans="1:8" x14ac:dyDescent="0.3">
      <c r="A254" s="1">
        <v>45362</v>
      </c>
      <c r="B254" s="2" t="s">
        <v>4</v>
      </c>
      <c r="C254">
        <v>11</v>
      </c>
      <c r="D254">
        <f t="shared" si="6"/>
        <v>11.738095238095237</v>
      </c>
      <c r="E254">
        <f t="shared" si="7"/>
        <v>4.3028815384066608</v>
      </c>
      <c r="F254" s="2">
        <f>SQRT((2 * sales_data[[#This Row],[Average Daily Demand (ADD).]]*365 * 50) / 2)</f>
        <v>462.83932211431437</v>
      </c>
      <c r="G254" s="2">
        <f>7 * sales_data[[#This Row],[Average Daily Demand (ADD).]]</f>
        <v>82.166666666666657</v>
      </c>
      <c r="H254" s="2">
        <f>1.65 * sales_data[[#This Row],[Standard Deviation]] * SQRT(7)</f>
        <v>18.784184878131825</v>
      </c>
    </row>
    <row r="255" spans="1:8" x14ac:dyDescent="0.3">
      <c r="A255" s="1">
        <v>45363</v>
      </c>
      <c r="B255" s="2" t="s">
        <v>4</v>
      </c>
      <c r="C255">
        <v>15</v>
      </c>
      <c r="D255">
        <f t="shared" si="6"/>
        <v>11.74061433447099</v>
      </c>
      <c r="E255">
        <f t="shared" si="7"/>
        <v>4.3100260183477905</v>
      </c>
      <c r="F255" s="2">
        <f>SQRT((2 * sales_data[[#This Row],[Average Daily Demand (ADD).]]*365 * 50) / 2)</f>
        <v>462.88898410320331</v>
      </c>
      <c r="G255" s="2">
        <f>7 * sales_data[[#This Row],[Average Daily Demand (ADD).]]</f>
        <v>82.184300341296932</v>
      </c>
      <c r="H255" s="2">
        <f>1.65 * sales_data[[#This Row],[Standard Deviation]] * SQRT(7)</f>
        <v>18.81537403146417</v>
      </c>
    </row>
    <row r="256" spans="1:8" x14ac:dyDescent="0.3">
      <c r="A256" s="1">
        <v>45364</v>
      </c>
      <c r="B256" s="2" t="s">
        <v>4</v>
      </c>
      <c r="C256">
        <v>19</v>
      </c>
      <c r="D256">
        <f t="shared" si="6"/>
        <v>11.729452054794521</v>
      </c>
      <c r="E256">
        <f t="shared" si="7"/>
        <v>4.3131807545083314</v>
      </c>
      <c r="F256" s="2">
        <f>SQRT((2 * sales_data[[#This Row],[Average Daily Demand (ADD).]]*365 * 50) / 2)</f>
        <v>462.66888808304367</v>
      </c>
      <c r="G256" s="2">
        <f>7 * sales_data[[#This Row],[Average Daily Demand (ADD).]]</f>
        <v>82.106164383561648</v>
      </c>
      <c r="H256" s="2">
        <f>1.65 * sales_data[[#This Row],[Standard Deviation]] * SQRT(7)</f>
        <v>18.829145999563313</v>
      </c>
    </row>
    <row r="257" spans="1:8" x14ac:dyDescent="0.3">
      <c r="A257" s="1">
        <v>45365</v>
      </c>
      <c r="B257" s="2" t="s">
        <v>4</v>
      </c>
      <c r="C257">
        <v>10</v>
      </c>
      <c r="D257">
        <f t="shared" si="6"/>
        <v>11.704467353951889</v>
      </c>
      <c r="E257">
        <f t="shared" si="7"/>
        <v>4.2993921753404676</v>
      </c>
      <c r="F257" s="2">
        <f>SQRT((2 * sales_data[[#This Row],[Average Daily Demand (ADD).]]*365 * 50) / 2)</f>
        <v>462.17586394101323</v>
      </c>
      <c r="G257" s="2">
        <f>7 * sales_data[[#This Row],[Average Daily Demand (ADD).]]</f>
        <v>81.93127147766323</v>
      </c>
      <c r="H257" s="2">
        <f>1.65 * sales_data[[#This Row],[Standard Deviation]] * SQRT(7)</f>
        <v>18.76895209973501</v>
      </c>
    </row>
    <row r="258" spans="1:8" x14ac:dyDescent="0.3">
      <c r="A258" s="1">
        <v>45366</v>
      </c>
      <c r="B258" s="2" t="s">
        <v>4</v>
      </c>
      <c r="C258">
        <v>18</v>
      </c>
      <c r="D258">
        <f t="shared" ref="D258:D321" si="8">AVERAGE(C258:C803)</f>
        <v>11.710344827586207</v>
      </c>
      <c r="E258">
        <f t="shared" ref="E258:E321" si="9">_xlfn.STDEV.S(C258:C803)</f>
        <v>4.3056529051359957</v>
      </c>
      <c r="F258" s="2">
        <f>SQRT((2 * sales_data[[#This Row],[Average Daily Demand (ADD).]]*365 * 50) / 2)</f>
        <v>462.29189166959037</v>
      </c>
      <c r="G258" s="2">
        <f>7 * sales_data[[#This Row],[Average Daily Demand (ADD).]]</f>
        <v>81.972413793103442</v>
      </c>
      <c r="H258" s="2">
        <f>1.65 * sales_data[[#This Row],[Standard Deviation]] * SQRT(7)</f>
        <v>18.79628325094183</v>
      </c>
    </row>
    <row r="259" spans="1:8" x14ac:dyDescent="0.3">
      <c r="A259" s="1">
        <v>45367</v>
      </c>
      <c r="B259" s="2" t="s">
        <v>4</v>
      </c>
      <c r="C259">
        <v>15</v>
      </c>
      <c r="D259">
        <f t="shared" si="8"/>
        <v>11.688581314878892</v>
      </c>
      <c r="E259">
        <f t="shared" si="9"/>
        <v>4.2971131775762741</v>
      </c>
      <c r="F259" s="2">
        <f>SQRT((2 * sales_data[[#This Row],[Average Daily Demand (ADD).]]*365 * 50) / 2)</f>
        <v>461.86211037120137</v>
      </c>
      <c r="G259" s="2">
        <f>7 * sales_data[[#This Row],[Average Daily Demand (ADD).]]</f>
        <v>81.820069204152247</v>
      </c>
      <c r="H259" s="2">
        <f>1.65 * sales_data[[#This Row],[Standard Deviation]] * SQRT(7)</f>
        <v>18.759003158552837</v>
      </c>
    </row>
    <row r="260" spans="1:8" x14ac:dyDescent="0.3">
      <c r="A260" s="1">
        <v>45368</v>
      </c>
      <c r="B260" s="2" t="s">
        <v>4</v>
      </c>
      <c r="C260">
        <v>9</v>
      </c>
      <c r="D260">
        <f t="shared" si="8"/>
        <v>11.677083333333334</v>
      </c>
      <c r="E260">
        <f t="shared" si="9"/>
        <v>4.3001372435759357</v>
      </c>
      <c r="F260" s="2">
        <f>SQRT((2 * sales_data[[#This Row],[Average Daily Demand (ADD).]]*365 * 50) / 2)</f>
        <v>461.63488909887798</v>
      </c>
      <c r="G260" s="2">
        <f>7 * sales_data[[#This Row],[Average Daily Demand (ADD).]]</f>
        <v>81.739583333333343</v>
      </c>
      <c r="H260" s="2">
        <f>1.65 * sales_data[[#This Row],[Standard Deviation]] * SQRT(7)</f>
        <v>18.772204687415364</v>
      </c>
    </row>
    <row r="261" spans="1:8" x14ac:dyDescent="0.3">
      <c r="A261" s="1">
        <v>45369</v>
      </c>
      <c r="B261" s="2" t="s">
        <v>4</v>
      </c>
      <c r="C261">
        <v>16</v>
      </c>
      <c r="D261">
        <f t="shared" si="8"/>
        <v>11.686411149825783</v>
      </c>
      <c r="E261">
        <f t="shared" si="9"/>
        <v>4.3047286585070319</v>
      </c>
      <c r="F261" s="2">
        <f>SQRT((2 * sales_data[[#This Row],[Average Daily Demand (ADD).]]*365 * 50) / 2)</f>
        <v>461.81923247556563</v>
      </c>
      <c r="G261" s="2">
        <f>7 * sales_data[[#This Row],[Average Daily Demand (ADD).]]</f>
        <v>81.804878048780481</v>
      </c>
      <c r="H261" s="2">
        <f>1.65 * sales_data[[#This Row],[Standard Deviation]] * SQRT(7)</f>
        <v>18.792248461836788</v>
      </c>
    </row>
    <row r="262" spans="1:8" x14ac:dyDescent="0.3">
      <c r="A262" s="1">
        <v>45370</v>
      </c>
      <c r="B262" s="2" t="s">
        <v>4</v>
      </c>
      <c r="C262">
        <v>22</v>
      </c>
      <c r="D262">
        <f t="shared" si="8"/>
        <v>11.671328671328672</v>
      </c>
      <c r="E262">
        <f t="shared" si="9"/>
        <v>4.3046710227848006</v>
      </c>
      <c r="F262" s="2">
        <f>SQRT((2 * sales_data[[#This Row],[Average Daily Demand (ADD).]]*365 * 50) / 2)</f>
        <v>461.52112438299969</v>
      </c>
      <c r="G262" s="2">
        <f>7 * sales_data[[#This Row],[Average Daily Demand (ADD).]]</f>
        <v>81.699300699300707</v>
      </c>
      <c r="H262" s="2">
        <f>1.65 * sales_data[[#This Row],[Standard Deviation]] * SQRT(7)</f>
        <v>18.791996853687152</v>
      </c>
    </row>
    <row r="263" spans="1:8" x14ac:dyDescent="0.3">
      <c r="A263" s="1">
        <v>45371</v>
      </c>
      <c r="B263" s="2" t="s">
        <v>4</v>
      </c>
      <c r="C263">
        <v>9</v>
      </c>
      <c r="D263">
        <f t="shared" si="8"/>
        <v>11.635087719298246</v>
      </c>
      <c r="E263">
        <f t="shared" si="9"/>
        <v>4.26831147255976</v>
      </c>
      <c r="F263" s="2">
        <f>SQRT((2 * sales_data[[#This Row],[Average Daily Demand (ADD).]]*365 * 50) / 2)</f>
        <v>460.8040265418619</v>
      </c>
      <c r="G263" s="2">
        <f>7 * sales_data[[#This Row],[Average Daily Demand (ADD).]]</f>
        <v>81.445614035087729</v>
      </c>
      <c r="H263" s="2">
        <f>1.65 * sales_data[[#This Row],[Standard Deviation]] * SQRT(7)</f>
        <v>18.633269613019081</v>
      </c>
    </row>
    <row r="264" spans="1:8" x14ac:dyDescent="0.3">
      <c r="A264" s="1">
        <v>45372</v>
      </c>
      <c r="B264" s="2" t="s">
        <v>4</v>
      </c>
      <c r="C264">
        <v>16</v>
      </c>
      <c r="D264">
        <f t="shared" si="8"/>
        <v>11.644366197183098</v>
      </c>
      <c r="E264">
        <f t="shared" si="9"/>
        <v>4.2729657966508494</v>
      </c>
      <c r="F264" s="2">
        <f>SQRT((2 * sales_data[[#This Row],[Average Daily Demand (ADD).]]*365 * 50) / 2)</f>
        <v>460.98772554005336</v>
      </c>
      <c r="G264" s="2">
        <f>7 * sales_data[[#This Row],[Average Daily Demand (ADD).]]</f>
        <v>81.510563380281681</v>
      </c>
      <c r="H264" s="2">
        <f>1.65 * sales_data[[#This Row],[Standard Deviation]] * SQRT(7)</f>
        <v>18.653588016728175</v>
      </c>
    </row>
    <row r="265" spans="1:8" x14ac:dyDescent="0.3">
      <c r="A265" s="1">
        <v>45373</v>
      </c>
      <c r="B265" s="2" t="s">
        <v>4</v>
      </c>
      <c r="C265">
        <v>11</v>
      </c>
      <c r="D265">
        <f t="shared" si="8"/>
        <v>11.628975265017667</v>
      </c>
      <c r="E265">
        <f t="shared" si="9"/>
        <v>4.2726419828450881</v>
      </c>
      <c r="F265" s="2">
        <f>SQRT((2 * sales_data[[#This Row],[Average Daily Demand (ADD).]]*365 * 50) / 2)</f>
        <v>460.68296971623818</v>
      </c>
      <c r="G265" s="2">
        <f>7 * sales_data[[#This Row],[Average Daily Demand (ADD).]]</f>
        <v>81.402826855123664</v>
      </c>
      <c r="H265" s="2">
        <f>1.65 * sales_data[[#This Row],[Standard Deviation]] * SQRT(7)</f>
        <v>18.652174410906305</v>
      </c>
    </row>
    <row r="266" spans="1:8" x14ac:dyDescent="0.3">
      <c r="A266" s="1">
        <v>45374</v>
      </c>
      <c r="B266" s="2" t="s">
        <v>4</v>
      </c>
      <c r="C266">
        <v>15</v>
      </c>
      <c r="D266">
        <f t="shared" si="8"/>
        <v>11.631205673758865</v>
      </c>
      <c r="E266">
        <f t="shared" si="9"/>
        <v>4.2800727494361501</v>
      </c>
      <c r="F266" s="2">
        <f>SQRT((2 * sales_data[[#This Row],[Average Daily Demand (ADD).]]*365 * 50) / 2)</f>
        <v>460.7271465261183</v>
      </c>
      <c r="G266" s="2">
        <f>7 * sales_data[[#This Row],[Average Daily Demand (ADD).]]</f>
        <v>81.418439716312051</v>
      </c>
      <c r="H266" s="2">
        <f>1.65 * sales_data[[#This Row],[Standard Deviation]] * SQRT(7)</f>
        <v>18.684613345649659</v>
      </c>
    </row>
    <row r="267" spans="1:8" x14ac:dyDescent="0.3">
      <c r="A267" s="1">
        <v>45375</v>
      </c>
      <c r="B267" s="2" t="s">
        <v>4</v>
      </c>
      <c r="C267">
        <v>20</v>
      </c>
      <c r="D267">
        <f t="shared" si="8"/>
        <v>11.619217081850534</v>
      </c>
      <c r="E267">
        <f t="shared" si="9"/>
        <v>4.282963021319806</v>
      </c>
      <c r="F267" s="2">
        <f>SQRT((2 * sales_data[[#This Row],[Average Daily Demand (ADD).]]*365 * 50) / 2)</f>
        <v>460.48964347069983</v>
      </c>
      <c r="G267" s="2">
        <f>7 * sales_data[[#This Row],[Average Daily Demand (ADD).]]</f>
        <v>81.334519572953738</v>
      </c>
      <c r="H267" s="2">
        <f>1.65 * sales_data[[#This Row],[Standard Deviation]] * SQRT(7)</f>
        <v>18.697230797681762</v>
      </c>
    </row>
    <row r="268" spans="1:8" x14ac:dyDescent="0.3">
      <c r="A268" s="1">
        <v>45376</v>
      </c>
      <c r="B268" s="2" t="s">
        <v>4</v>
      </c>
      <c r="C268">
        <v>17</v>
      </c>
      <c r="D268">
        <f t="shared" si="8"/>
        <v>11.589285714285714</v>
      </c>
      <c r="E268">
        <f t="shared" si="9"/>
        <v>4.2610883633103116</v>
      </c>
      <c r="F268" s="2">
        <f>SQRT((2 * sales_data[[#This Row],[Average Daily Demand (ADD).]]*365 * 50) / 2)</f>
        <v>459.89614510856063</v>
      </c>
      <c r="G268" s="2">
        <f>7 * sales_data[[#This Row],[Average Daily Demand (ADD).]]</f>
        <v>81.125</v>
      </c>
      <c r="H268" s="2">
        <f>1.65 * sales_data[[#This Row],[Standard Deviation]] * SQRT(7)</f>
        <v>18.601737204254039</v>
      </c>
    </row>
    <row r="269" spans="1:8" x14ac:dyDescent="0.3">
      <c r="A269" s="1">
        <v>45377</v>
      </c>
      <c r="B269" s="2" t="s">
        <v>4</v>
      </c>
      <c r="C269">
        <v>15</v>
      </c>
      <c r="D269">
        <f t="shared" si="8"/>
        <v>11.56989247311828</v>
      </c>
      <c r="E269">
        <f t="shared" si="9"/>
        <v>4.2563482409347833</v>
      </c>
      <c r="F269" s="2">
        <f>SQRT((2 * sales_data[[#This Row],[Average Daily Demand (ADD).]]*365 * 50) / 2)</f>
        <v>459.51119424276118</v>
      </c>
      <c r="G269" s="2">
        <f>7 * sales_data[[#This Row],[Average Daily Demand (ADD).]]</f>
        <v>80.989247311827967</v>
      </c>
      <c r="H269" s="2">
        <f>1.65 * sales_data[[#This Row],[Standard Deviation]] * SQRT(7)</f>
        <v>18.581044249021101</v>
      </c>
    </row>
    <row r="270" spans="1:8" x14ac:dyDescent="0.3">
      <c r="A270" s="1">
        <v>45378</v>
      </c>
      <c r="B270" s="2" t="s">
        <v>4</v>
      </c>
      <c r="C270">
        <v>12</v>
      </c>
      <c r="D270">
        <f t="shared" si="8"/>
        <v>11.557553956834532</v>
      </c>
      <c r="E270">
        <f t="shared" si="9"/>
        <v>4.2590227590022449</v>
      </c>
      <c r="F270" s="2">
        <f>SQRT((2 * sales_data[[#This Row],[Average Daily Demand (ADD).]]*365 * 50) / 2)</f>
        <v>459.26610991039843</v>
      </c>
      <c r="G270" s="2">
        <f>7 * sales_data[[#This Row],[Average Daily Demand (ADD).]]</f>
        <v>80.902877697841717</v>
      </c>
      <c r="H270" s="2">
        <f>1.65 * sales_data[[#This Row],[Standard Deviation]] * SQRT(7)</f>
        <v>18.592719829998799</v>
      </c>
    </row>
    <row r="271" spans="1:8" x14ac:dyDescent="0.3">
      <c r="A271" s="1">
        <v>45379</v>
      </c>
      <c r="B271" s="2" t="s">
        <v>4</v>
      </c>
      <c r="C271">
        <v>15</v>
      </c>
      <c r="D271">
        <f t="shared" si="8"/>
        <v>11.555956678700362</v>
      </c>
      <c r="E271">
        <f t="shared" si="9"/>
        <v>4.2666479866043243</v>
      </c>
      <c r="F271" s="2">
        <f>SQRT((2 * sales_data[[#This Row],[Average Daily Demand (ADD).]]*365 * 50) / 2)</f>
        <v>459.23437304526931</v>
      </c>
      <c r="G271" s="2">
        <f>7 * sales_data[[#This Row],[Average Daily Demand (ADD).]]</f>
        <v>80.891696750902526</v>
      </c>
      <c r="H271" s="2">
        <f>1.65 * sales_data[[#This Row],[Standard Deviation]] * SQRT(7)</f>
        <v>18.626007682275652</v>
      </c>
    </row>
    <row r="272" spans="1:8" x14ac:dyDescent="0.3">
      <c r="A272" s="1">
        <v>45380</v>
      </c>
      <c r="B272" s="2" t="s">
        <v>4</v>
      </c>
      <c r="C272">
        <v>13</v>
      </c>
      <c r="D272">
        <f t="shared" si="8"/>
        <v>11.543478260869565</v>
      </c>
      <c r="E272">
        <f t="shared" si="9"/>
        <v>4.269331759876402</v>
      </c>
      <c r="F272" s="2">
        <f>SQRT((2 * sales_data[[#This Row],[Average Daily Demand (ADD).]]*365 * 50) / 2)</f>
        <v>458.98635955861425</v>
      </c>
      <c r="G272" s="2">
        <f>7 * sales_data[[#This Row],[Average Daily Demand (ADD).]]</f>
        <v>80.804347826086953</v>
      </c>
      <c r="H272" s="2">
        <f>1.65 * sales_data[[#This Row],[Standard Deviation]] * SQRT(7)</f>
        <v>18.637723666753434</v>
      </c>
    </row>
    <row r="273" spans="1:8" x14ac:dyDescent="0.3">
      <c r="A273" s="1">
        <v>45381</v>
      </c>
      <c r="B273" s="2" t="s">
        <v>4</v>
      </c>
      <c r="C273">
        <v>10</v>
      </c>
      <c r="D273">
        <f t="shared" si="8"/>
        <v>11.538181818181819</v>
      </c>
      <c r="E273">
        <f t="shared" si="9"/>
        <v>4.276206915861235</v>
      </c>
      <c r="F273" s="2">
        <f>SQRT((2 * sales_data[[#This Row],[Average Daily Demand (ADD).]]*365 * 50) / 2)</f>
        <v>458.88105014460797</v>
      </c>
      <c r="G273" s="2">
        <f>7 * sales_data[[#This Row],[Average Daily Demand (ADD).]]</f>
        <v>80.76727272727274</v>
      </c>
      <c r="H273" s="2">
        <f>1.65 * sales_data[[#This Row],[Standard Deviation]] * SQRT(7)</f>
        <v>18.667737089138498</v>
      </c>
    </row>
    <row r="274" spans="1:8" x14ac:dyDescent="0.3">
      <c r="A274" s="1">
        <v>45382</v>
      </c>
      <c r="B274" s="2" t="s">
        <v>4</v>
      </c>
      <c r="C274">
        <v>6</v>
      </c>
      <c r="D274">
        <f t="shared" si="8"/>
        <v>11.543795620437956</v>
      </c>
      <c r="E274">
        <f t="shared" si="9"/>
        <v>4.283016316095094</v>
      </c>
      <c r="F274" s="2">
        <f>SQRT((2 * sales_data[[#This Row],[Average Daily Demand (ADD).]]*365 * 50) / 2)</f>
        <v>458.99266886628237</v>
      </c>
      <c r="G274" s="2">
        <f>7 * sales_data[[#This Row],[Average Daily Demand (ADD).]]</f>
        <v>80.806569343065689</v>
      </c>
      <c r="H274" s="2">
        <f>1.65 * sales_data[[#This Row],[Standard Deviation]] * SQRT(7)</f>
        <v>18.697463455472388</v>
      </c>
    </row>
    <row r="275" spans="1:8" x14ac:dyDescent="0.3">
      <c r="A275" s="1">
        <v>45292</v>
      </c>
      <c r="B275" s="2" t="s">
        <v>4</v>
      </c>
      <c r="C275">
        <v>15</v>
      </c>
      <c r="D275">
        <f t="shared" si="8"/>
        <v>11.564102564102564</v>
      </c>
      <c r="E275">
        <f t="shared" si="9"/>
        <v>4.2776471874185882</v>
      </c>
      <c r="F275" s="2">
        <f>SQRT((2 * sales_data[[#This Row],[Average Daily Demand (ADD).]]*365 * 50) / 2)</f>
        <v>459.3962035050701</v>
      </c>
      <c r="G275" s="2">
        <f>7 * sales_data[[#This Row],[Average Daily Demand (ADD).]]</f>
        <v>80.948717948717942</v>
      </c>
      <c r="H275" s="2">
        <f>1.65 * sales_data[[#This Row],[Standard Deviation]] * SQRT(7)</f>
        <v>18.674024579734404</v>
      </c>
    </row>
    <row r="276" spans="1:8" x14ac:dyDescent="0.3">
      <c r="A276" s="1">
        <v>45293</v>
      </c>
      <c r="B276" s="2" t="s">
        <v>4</v>
      </c>
      <c r="C276">
        <v>17</v>
      </c>
      <c r="D276">
        <f t="shared" si="8"/>
        <v>11.551470588235293</v>
      </c>
      <c r="E276">
        <f t="shared" si="9"/>
        <v>4.2804280451906056</v>
      </c>
      <c r="F276" s="2">
        <f>SQRT((2 * sales_data[[#This Row],[Average Daily Demand (ADD).]]*365 * 50) / 2)</f>
        <v>459.14522564793606</v>
      </c>
      <c r="G276" s="2">
        <f>7 * sales_data[[#This Row],[Average Daily Demand (ADD).]]</f>
        <v>80.860294117647058</v>
      </c>
      <c r="H276" s="2">
        <f>1.65 * sales_data[[#This Row],[Standard Deviation]] * SQRT(7)</f>
        <v>18.686164385593134</v>
      </c>
    </row>
    <row r="277" spans="1:8" x14ac:dyDescent="0.3">
      <c r="A277" s="1">
        <v>45294</v>
      </c>
      <c r="B277" s="2" t="s">
        <v>4</v>
      </c>
      <c r="C277">
        <v>13</v>
      </c>
      <c r="D277">
        <f t="shared" si="8"/>
        <v>11.531365313653136</v>
      </c>
      <c r="E277">
        <f t="shared" si="9"/>
        <v>4.2754611598065813</v>
      </c>
      <c r="F277" s="2">
        <f>SQRT((2 * sales_data[[#This Row],[Average Daily Demand (ADD).]]*365 * 50) / 2)</f>
        <v>458.74548169346559</v>
      </c>
      <c r="G277" s="2">
        <f>7 * sales_data[[#This Row],[Average Daily Demand (ADD).]]</f>
        <v>80.719557195571952</v>
      </c>
      <c r="H277" s="2">
        <f>1.65 * sales_data[[#This Row],[Standard Deviation]] * SQRT(7)</f>
        <v>18.664481498790597</v>
      </c>
    </row>
    <row r="278" spans="1:8" x14ac:dyDescent="0.3">
      <c r="A278" s="1">
        <v>45295</v>
      </c>
      <c r="B278" s="2" t="s">
        <v>4</v>
      </c>
      <c r="C278">
        <v>16</v>
      </c>
      <c r="D278">
        <f t="shared" si="8"/>
        <v>11.525925925925925</v>
      </c>
      <c r="E278">
        <f t="shared" si="9"/>
        <v>4.2824612136640834</v>
      </c>
      <c r="F278" s="2">
        <f>SQRT((2 * sales_data[[#This Row],[Average Daily Demand (ADD).]]*365 * 50) / 2)</f>
        <v>458.6372729599592</v>
      </c>
      <c r="G278" s="2">
        <f>7 * sales_data[[#This Row],[Average Daily Demand (ADD).]]</f>
        <v>80.681481481481484</v>
      </c>
      <c r="H278" s="2">
        <f>1.65 * sales_data[[#This Row],[Standard Deviation]] * SQRT(7)</f>
        <v>18.695040161547762</v>
      </c>
    </row>
    <row r="279" spans="1:8" x14ac:dyDescent="0.3">
      <c r="A279" s="1">
        <v>45296</v>
      </c>
      <c r="B279" s="2" t="s">
        <v>4</v>
      </c>
      <c r="C279">
        <v>12</v>
      </c>
      <c r="D279">
        <f t="shared" si="8"/>
        <v>11.509293680297398</v>
      </c>
      <c r="E279">
        <f t="shared" si="9"/>
        <v>4.2816977582824327</v>
      </c>
      <c r="F279" s="2">
        <f>SQRT((2 * sales_data[[#This Row],[Average Daily Demand (ADD).]]*365 * 50) / 2)</f>
        <v>458.30624004635536</v>
      </c>
      <c r="G279" s="2">
        <f>7 * sales_data[[#This Row],[Average Daily Demand (ADD).]]</f>
        <v>80.565055762081784</v>
      </c>
      <c r="H279" s="2">
        <f>1.65 * sales_data[[#This Row],[Standard Deviation]] * SQRT(7)</f>
        <v>18.691707304970809</v>
      </c>
    </row>
    <row r="280" spans="1:8" x14ac:dyDescent="0.3">
      <c r="A280" s="1">
        <v>45297</v>
      </c>
      <c r="B280" s="2" t="s">
        <v>4</v>
      </c>
      <c r="C280">
        <v>6</v>
      </c>
      <c r="D280">
        <f t="shared" si="8"/>
        <v>11.507462686567164</v>
      </c>
      <c r="E280">
        <f t="shared" si="9"/>
        <v>4.2896029144195262</v>
      </c>
      <c r="F280" s="2">
        <f>SQRT((2 * sales_data[[#This Row],[Average Daily Demand (ADD).]]*365 * 50) / 2)</f>
        <v>458.26978302071228</v>
      </c>
      <c r="G280" s="2">
        <f>7 * sales_data[[#This Row],[Average Daily Demand (ADD).]]</f>
        <v>80.552238805970148</v>
      </c>
      <c r="H280" s="2">
        <f>1.65 * sales_data[[#This Row],[Standard Deviation]] * SQRT(7)</f>
        <v>18.726217182373716</v>
      </c>
    </row>
    <row r="281" spans="1:8" x14ac:dyDescent="0.3">
      <c r="A281" s="1">
        <v>45298</v>
      </c>
      <c r="B281" s="2" t="s">
        <v>4</v>
      </c>
      <c r="C281">
        <v>15</v>
      </c>
      <c r="D281">
        <f t="shared" si="8"/>
        <v>11.52808988764045</v>
      </c>
      <c r="E281">
        <f t="shared" si="9"/>
        <v>4.2843215331495186</v>
      </c>
      <c r="F281" s="2">
        <f>SQRT((2 * sales_data[[#This Row],[Average Daily Demand (ADD).]]*365 * 50) / 2)</f>
        <v>458.68032489898474</v>
      </c>
      <c r="G281" s="2">
        <f>7 * sales_data[[#This Row],[Average Daily Demand (ADD).]]</f>
        <v>80.696629213483149</v>
      </c>
      <c r="H281" s="2">
        <f>1.65 * sales_data[[#This Row],[Standard Deviation]] * SQRT(7)</f>
        <v>18.703161367031782</v>
      </c>
    </row>
    <row r="282" spans="1:8" x14ac:dyDescent="0.3">
      <c r="A282" s="1">
        <v>45299</v>
      </c>
      <c r="B282" s="2" t="s">
        <v>4</v>
      </c>
      <c r="C282">
        <v>9</v>
      </c>
      <c r="D282">
        <f t="shared" si="8"/>
        <v>11.515037593984962</v>
      </c>
      <c r="E282">
        <f t="shared" si="9"/>
        <v>4.2870757283337264</v>
      </c>
      <c r="F282" s="2">
        <f>SQRT((2 * sales_data[[#This Row],[Average Daily Demand (ADD).]]*365 * 50) / 2)</f>
        <v>458.42058864128865</v>
      </c>
      <c r="G282" s="2">
        <f>7 * sales_data[[#This Row],[Average Daily Demand (ADD).]]</f>
        <v>80.60526315789474</v>
      </c>
      <c r="H282" s="2">
        <f>1.65 * sales_data[[#This Row],[Standard Deviation]] * SQRT(7)</f>
        <v>18.715184777639035</v>
      </c>
    </row>
    <row r="283" spans="1:8" x14ac:dyDescent="0.3">
      <c r="A283" s="1">
        <v>45300</v>
      </c>
      <c r="B283" s="2" t="s">
        <v>4</v>
      </c>
      <c r="C283">
        <v>10</v>
      </c>
      <c r="D283">
        <f t="shared" si="8"/>
        <v>11.524528301886793</v>
      </c>
      <c r="E283">
        <f t="shared" si="9"/>
        <v>4.2923869207488368</v>
      </c>
      <c r="F283" s="2">
        <f>SQRT((2 * sales_data[[#This Row],[Average Daily Demand (ADD).]]*365 * 50) / 2)</f>
        <v>458.60946513284478</v>
      </c>
      <c r="G283" s="2">
        <f>7 * sales_data[[#This Row],[Average Daily Demand (ADD).]]</f>
        <v>80.671698113207555</v>
      </c>
      <c r="H283" s="2">
        <f>1.65 * sales_data[[#This Row],[Standard Deviation]] * SQRT(7)</f>
        <v>18.738370733226763</v>
      </c>
    </row>
    <row r="284" spans="1:8" x14ac:dyDescent="0.3">
      <c r="A284" s="1">
        <v>45301</v>
      </c>
      <c r="B284" s="2" t="s">
        <v>4</v>
      </c>
      <c r="C284">
        <v>18</v>
      </c>
      <c r="D284">
        <f t="shared" si="8"/>
        <v>11.530303030303031</v>
      </c>
      <c r="E284">
        <f t="shared" si="9"/>
        <v>4.2995081404770952</v>
      </c>
      <c r="F284" s="2">
        <f>SQRT((2 * sales_data[[#This Row],[Average Daily Demand (ADD).]]*365 * 50) / 2)</f>
        <v>458.72435111189628</v>
      </c>
      <c r="G284" s="2">
        <f>7 * sales_data[[#This Row],[Average Daily Demand (ADD).]]</f>
        <v>80.712121212121218</v>
      </c>
      <c r="H284" s="2">
        <f>1.65 * sales_data[[#This Row],[Standard Deviation]] * SQRT(7)</f>
        <v>18.769458344340254</v>
      </c>
    </row>
    <row r="285" spans="1:8" x14ac:dyDescent="0.3">
      <c r="A285" s="1">
        <v>45302</v>
      </c>
      <c r="B285" s="2" t="s">
        <v>4</v>
      </c>
      <c r="C285">
        <v>14</v>
      </c>
      <c r="D285">
        <f t="shared" si="8"/>
        <v>11.505703422053232</v>
      </c>
      <c r="E285">
        <f t="shared" si="9"/>
        <v>4.2890511436951329</v>
      </c>
      <c r="F285" s="2">
        <f>SQRT((2 * sales_data[[#This Row],[Average Daily Demand (ADD).]]*365 * 50) / 2)</f>
        <v>458.2347514674891</v>
      </c>
      <c r="G285" s="2">
        <f>7 * sales_data[[#This Row],[Average Daily Demand (ADD).]]</f>
        <v>80.539923954372625</v>
      </c>
      <c r="H285" s="2">
        <f>1.65 * sales_data[[#This Row],[Standard Deviation]] * SQRT(7)</f>
        <v>18.723808432979894</v>
      </c>
    </row>
    <row r="286" spans="1:8" x14ac:dyDescent="0.3">
      <c r="A286" s="1">
        <v>45303</v>
      </c>
      <c r="B286" s="2" t="s">
        <v>4</v>
      </c>
      <c r="C286">
        <v>11</v>
      </c>
      <c r="D286">
        <f t="shared" si="8"/>
        <v>11.496183206106871</v>
      </c>
      <c r="E286">
        <f t="shared" si="9"/>
        <v>4.2944748354019726</v>
      </c>
      <c r="F286" s="2">
        <f>SQRT((2 * sales_data[[#This Row],[Average Daily Demand (ADD).]]*365 * 50) / 2)</f>
        <v>458.04513261408027</v>
      </c>
      <c r="G286" s="2">
        <f>7 * sales_data[[#This Row],[Average Daily Demand (ADD).]]</f>
        <v>80.473282442748086</v>
      </c>
      <c r="H286" s="2">
        <f>1.65 * sales_data[[#This Row],[Standard Deviation]] * SQRT(7)</f>
        <v>18.747485503062791</v>
      </c>
    </row>
    <row r="287" spans="1:8" x14ac:dyDescent="0.3">
      <c r="A287" s="1">
        <v>45304</v>
      </c>
      <c r="B287" s="2" t="s">
        <v>4</v>
      </c>
      <c r="C287">
        <v>19</v>
      </c>
      <c r="D287">
        <f t="shared" si="8"/>
        <v>11.498084291187739</v>
      </c>
      <c r="E287">
        <f t="shared" si="9"/>
        <v>4.3026150555150293</v>
      </c>
      <c r="F287" s="2">
        <f>SQRT((2 * sales_data[[#This Row],[Average Daily Demand (ADD).]]*365 * 50) / 2)</f>
        <v>458.08300373859788</v>
      </c>
      <c r="G287" s="2">
        <f>7 * sales_data[[#This Row],[Average Daily Demand (ADD).]]</f>
        <v>80.486590038314176</v>
      </c>
      <c r="H287" s="2">
        <f>1.65 * sales_data[[#This Row],[Standard Deviation]] * SQRT(7)</f>
        <v>18.783021549822973</v>
      </c>
    </row>
    <row r="288" spans="1:8" x14ac:dyDescent="0.3">
      <c r="A288" s="1">
        <v>45305</v>
      </c>
      <c r="B288" s="2" t="s">
        <v>4</v>
      </c>
      <c r="C288">
        <v>13</v>
      </c>
      <c r="D288">
        <f t="shared" si="8"/>
        <v>11.469230769230769</v>
      </c>
      <c r="E288">
        <f t="shared" si="9"/>
        <v>4.2855390519565892</v>
      </c>
      <c r="F288" s="2">
        <f>SQRT((2 * sales_data[[#This Row],[Average Daily Demand (ADD).]]*365 * 50) / 2)</f>
        <v>457.50788139491272</v>
      </c>
      <c r="G288" s="2">
        <f>7 * sales_data[[#This Row],[Average Daily Demand (ADD).]]</f>
        <v>80.284615384615392</v>
      </c>
      <c r="H288" s="2">
        <f>1.65 * sales_data[[#This Row],[Standard Deviation]] * SQRT(7)</f>
        <v>18.708476432798872</v>
      </c>
    </row>
    <row r="289" spans="1:8" x14ac:dyDescent="0.3">
      <c r="A289" s="1">
        <v>45306</v>
      </c>
      <c r="B289" s="2" t="s">
        <v>4</v>
      </c>
      <c r="C289">
        <v>18</v>
      </c>
      <c r="D289">
        <f t="shared" si="8"/>
        <v>11.463320463320464</v>
      </c>
      <c r="E289">
        <f t="shared" si="9"/>
        <v>4.2927745063998746</v>
      </c>
      <c r="F289" s="2">
        <f>SQRT((2 * sales_data[[#This Row],[Average Daily Demand (ADD).]]*365 * 50) / 2)</f>
        <v>457.38998508449924</v>
      </c>
      <c r="G289" s="2">
        <f>7 * sales_data[[#This Row],[Average Daily Demand (ADD).]]</f>
        <v>80.243243243243256</v>
      </c>
      <c r="H289" s="2">
        <f>1.65 * sales_data[[#This Row],[Standard Deviation]] * SQRT(7)</f>
        <v>18.740062734379997</v>
      </c>
    </row>
    <row r="290" spans="1:8" x14ac:dyDescent="0.3">
      <c r="A290" s="1">
        <v>45307</v>
      </c>
      <c r="B290" s="2" t="s">
        <v>4</v>
      </c>
      <c r="C290">
        <v>14</v>
      </c>
      <c r="D290">
        <f t="shared" si="8"/>
        <v>11.437984496124031</v>
      </c>
      <c r="E290">
        <f t="shared" si="9"/>
        <v>4.2816719851111369</v>
      </c>
      <c r="F290" s="2">
        <f>SQRT((2 * sales_data[[#This Row],[Average Daily Demand (ADD).]]*365 * 50) / 2)</f>
        <v>456.88424907657253</v>
      </c>
      <c r="G290" s="2">
        <f>7 * sales_data[[#This Row],[Average Daily Demand (ADD).]]</f>
        <v>80.065891472868216</v>
      </c>
      <c r="H290" s="2">
        <f>1.65 * sales_data[[#This Row],[Standard Deviation]] * SQRT(7)</f>
        <v>18.691594792457927</v>
      </c>
    </row>
    <row r="291" spans="1:8" x14ac:dyDescent="0.3">
      <c r="A291" s="1">
        <v>45308</v>
      </c>
      <c r="B291" s="2" t="s">
        <v>4</v>
      </c>
      <c r="C291">
        <v>11</v>
      </c>
      <c r="D291">
        <f t="shared" si="8"/>
        <v>11.428015564202335</v>
      </c>
      <c r="E291">
        <f t="shared" si="9"/>
        <v>4.2870254328912951</v>
      </c>
      <c r="F291" s="2">
        <f>SQRT((2 * sales_data[[#This Row],[Average Daily Demand (ADD).]]*365 * 50) / 2)</f>
        <v>456.68510381519195</v>
      </c>
      <c r="G291" s="2">
        <f>7 * sales_data[[#This Row],[Average Daily Demand (ADD).]]</f>
        <v>79.996108949416339</v>
      </c>
      <c r="H291" s="2">
        <f>1.65 * sales_data[[#This Row],[Standard Deviation]] * SQRT(7)</f>
        <v>18.714965213404991</v>
      </c>
    </row>
    <row r="292" spans="1:8" x14ac:dyDescent="0.3">
      <c r="A292" s="1">
        <v>45309</v>
      </c>
      <c r="B292" s="2" t="s">
        <v>4</v>
      </c>
      <c r="C292">
        <v>10</v>
      </c>
      <c r="D292">
        <f t="shared" si="8"/>
        <v>11.4296875</v>
      </c>
      <c r="E292">
        <f t="shared" si="9"/>
        <v>4.2953391863146493</v>
      </c>
      <c r="F292" s="2">
        <f>SQRT((2 * sales_data[[#This Row],[Average Daily Demand (ADD).]]*365 * 50) / 2)</f>
        <v>456.71850945084327</v>
      </c>
      <c r="G292" s="2">
        <f>7 * sales_data[[#This Row],[Average Daily Demand (ADD).]]</f>
        <v>80.0078125</v>
      </c>
      <c r="H292" s="2">
        <f>1.65 * sales_data[[#This Row],[Standard Deviation]] * SQRT(7)</f>
        <v>18.751258818037506</v>
      </c>
    </row>
    <row r="293" spans="1:8" x14ac:dyDescent="0.3">
      <c r="A293" s="1">
        <v>45310</v>
      </c>
      <c r="B293" s="2" t="s">
        <v>4</v>
      </c>
      <c r="C293">
        <v>12</v>
      </c>
      <c r="D293">
        <f t="shared" si="8"/>
        <v>11.435294117647059</v>
      </c>
      <c r="E293">
        <f t="shared" si="9"/>
        <v>4.3028475981057381</v>
      </c>
      <c r="F293" s="2">
        <f>SQRT((2 * sales_data[[#This Row],[Average Daily Demand (ADD).]]*365 * 50) / 2)</f>
        <v>456.83051304292144</v>
      </c>
      <c r="G293" s="2">
        <f>7 * sales_data[[#This Row],[Average Daily Demand (ADD).]]</f>
        <v>80.047058823529412</v>
      </c>
      <c r="H293" s="2">
        <f>1.65 * sales_data[[#This Row],[Standard Deviation]] * SQRT(7)</f>
        <v>18.784036712098978</v>
      </c>
    </row>
    <row r="294" spans="1:8" x14ac:dyDescent="0.3">
      <c r="A294" s="1">
        <v>45311</v>
      </c>
      <c r="B294" s="2" t="s">
        <v>4</v>
      </c>
      <c r="C294">
        <v>21</v>
      </c>
      <c r="D294">
        <f t="shared" si="8"/>
        <v>11.433070866141732</v>
      </c>
      <c r="E294">
        <f t="shared" si="9"/>
        <v>4.3111961073907379</v>
      </c>
      <c r="F294" s="2">
        <f>SQRT((2 * sales_data[[#This Row],[Average Daily Demand (ADD).]]*365 * 50) / 2)</f>
        <v>456.78610235764245</v>
      </c>
      <c r="G294" s="2">
        <f>7 * sales_data[[#This Row],[Average Daily Demand (ADD).]]</f>
        <v>80.031496062992119</v>
      </c>
      <c r="H294" s="2">
        <f>1.65 * sales_data[[#This Row],[Standard Deviation]] * SQRT(7)</f>
        <v>18.820482043086248</v>
      </c>
    </row>
    <row r="295" spans="1:8" x14ac:dyDescent="0.3">
      <c r="A295" s="1">
        <v>45312</v>
      </c>
      <c r="B295" s="2" t="s">
        <v>4</v>
      </c>
      <c r="C295">
        <v>13</v>
      </c>
      <c r="D295">
        <f t="shared" si="8"/>
        <v>11.395256916996047</v>
      </c>
      <c r="E295">
        <f t="shared" si="9"/>
        <v>4.2773277837273591</v>
      </c>
      <c r="F295" s="2">
        <f>SQRT((2 * sales_data[[#This Row],[Average Daily Demand (ADD).]]*365 * 50) / 2)</f>
        <v>456.03008533996729</v>
      </c>
      <c r="G295" s="2">
        <f>7 * sales_data[[#This Row],[Average Daily Demand (ADD).]]</f>
        <v>79.766798418972328</v>
      </c>
      <c r="H295" s="2">
        <f>1.65 * sales_data[[#This Row],[Standard Deviation]] * SQRT(7)</f>
        <v>18.672630226221937</v>
      </c>
    </row>
    <row r="296" spans="1:8" x14ac:dyDescent="0.3">
      <c r="A296" s="1">
        <v>45313</v>
      </c>
      <c r="B296" s="2" t="s">
        <v>4</v>
      </c>
      <c r="C296">
        <v>15</v>
      </c>
      <c r="D296">
        <f t="shared" si="8"/>
        <v>11.388888888888889</v>
      </c>
      <c r="E296">
        <f t="shared" si="9"/>
        <v>4.2846380317714532</v>
      </c>
      <c r="F296" s="2">
        <f>SQRT((2 * sales_data[[#This Row],[Average Daily Demand (ADD).]]*365 * 50) / 2)</f>
        <v>455.90264555299768</v>
      </c>
      <c r="G296" s="2">
        <f>7 * sales_data[[#This Row],[Average Daily Demand (ADD).]]</f>
        <v>79.722222222222229</v>
      </c>
      <c r="H296" s="2">
        <f>1.65 * sales_data[[#This Row],[Standard Deviation]] * SQRT(7)</f>
        <v>18.704543038494275</v>
      </c>
    </row>
    <row r="297" spans="1:8" x14ac:dyDescent="0.3">
      <c r="A297" s="1">
        <v>45314</v>
      </c>
      <c r="B297" s="2" t="s">
        <v>4</v>
      </c>
      <c r="C297">
        <v>12</v>
      </c>
      <c r="D297">
        <f t="shared" si="8"/>
        <v>11.374501992031872</v>
      </c>
      <c r="E297">
        <f t="shared" si="9"/>
        <v>4.28709543292379</v>
      </c>
      <c r="F297" s="2">
        <f>SQRT((2 * sales_data[[#This Row],[Average Daily Demand (ADD).]]*365 * 50) / 2)</f>
        <v>455.61459738970353</v>
      </c>
      <c r="G297" s="2">
        <f>7 * sales_data[[#This Row],[Average Daily Demand (ADD).]]</f>
        <v>79.621513944223111</v>
      </c>
      <c r="H297" s="2">
        <f>1.65 * sales_data[[#This Row],[Standard Deviation]] * SQRT(7)</f>
        <v>18.715270797823276</v>
      </c>
    </row>
    <row r="298" spans="1:8" x14ac:dyDescent="0.3">
      <c r="A298" s="1">
        <v>45315</v>
      </c>
      <c r="B298" s="2" t="s">
        <v>4</v>
      </c>
      <c r="C298">
        <v>11</v>
      </c>
      <c r="D298">
        <f t="shared" si="8"/>
        <v>11.372</v>
      </c>
      <c r="E298">
        <f t="shared" si="9"/>
        <v>4.2955118073108567</v>
      </c>
      <c r="F298" s="2">
        <f>SQRT((2 * sales_data[[#This Row],[Average Daily Demand (ADD).]]*365 * 50) / 2)</f>
        <v>455.56448500733683</v>
      </c>
      <c r="G298" s="2">
        <f>7 * sales_data[[#This Row],[Average Daily Demand (ADD).]]</f>
        <v>79.603999999999999</v>
      </c>
      <c r="H298" s="2">
        <f>1.65 * sales_data[[#This Row],[Standard Deviation]] * SQRT(7)</f>
        <v>18.752012393212112</v>
      </c>
    </row>
    <row r="299" spans="1:8" x14ac:dyDescent="0.3">
      <c r="A299" s="1">
        <v>45316</v>
      </c>
      <c r="B299" s="2" t="s">
        <v>4</v>
      </c>
      <c r="C299">
        <v>18</v>
      </c>
      <c r="D299">
        <f t="shared" si="8"/>
        <v>11.373493975903614</v>
      </c>
      <c r="E299">
        <f t="shared" si="9"/>
        <v>4.3040983190072808</v>
      </c>
      <c r="F299" s="2">
        <f>SQRT((2 * sales_data[[#This Row],[Average Daily Demand (ADD).]]*365 * 50) / 2)</f>
        <v>455.59440850414416</v>
      </c>
      <c r="G299" s="2">
        <f>7 * sales_data[[#This Row],[Average Daily Demand (ADD).]]</f>
        <v>79.614457831325296</v>
      </c>
      <c r="H299" s="2">
        <f>1.65 * sales_data[[#This Row],[Standard Deviation]] * SQRT(7)</f>
        <v>18.789496721266282</v>
      </c>
    </row>
    <row r="300" spans="1:8" x14ac:dyDescent="0.3">
      <c r="A300" s="1">
        <v>45317</v>
      </c>
      <c r="B300" s="2" t="s">
        <v>4</v>
      </c>
      <c r="C300">
        <v>11</v>
      </c>
      <c r="D300">
        <f t="shared" si="8"/>
        <v>11.346774193548388</v>
      </c>
      <c r="E300">
        <f t="shared" si="9"/>
        <v>4.2920590546452289</v>
      </c>
      <c r="F300" s="2">
        <f>SQRT((2 * sales_data[[#This Row],[Average Daily Demand (ADD).]]*365 * 50) / 2)</f>
        <v>455.05892918638358</v>
      </c>
      <c r="G300" s="2">
        <f>7 * sales_data[[#This Row],[Average Daily Demand (ADD).]]</f>
        <v>79.427419354838719</v>
      </c>
      <c r="H300" s="2">
        <f>1.65 * sales_data[[#This Row],[Standard Deviation]] * SQRT(7)</f>
        <v>18.736939437140531</v>
      </c>
    </row>
    <row r="301" spans="1:8" x14ac:dyDescent="0.3">
      <c r="A301" s="1">
        <v>45318</v>
      </c>
      <c r="B301" s="2" t="s">
        <v>4</v>
      </c>
      <c r="C301">
        <v>14</v>
      </c>
      <c r="D301">
        <f t="shared" si="8"/>
        <v>11.348178137651821</v>
      </c>
      <c r="E301">
        <f t="shared" si="9"/>
        <v>4.3007168433311165</v>
      </c>
      <c r="F301" s="2">
        <f>SQRT((2 * sales_data[[#This Row],[Average Daily Demand (ADD).]]*365 * 50) / 2)</f>
        <v>455.08708069131751</v>
      </c>
      <c r="G301" s="2">
        <f>7 * sales_data[[#This Row],[Average Daily Demand (ADD).]]</f>
        <v>79.437246963562757</v>
      </c>
      <c r="H301" s="2">
        <f>1.65 * sales_data[[#This Row],[Standard Deviation]] * SQRT(7)</f>
        <v>18.774734924155435</v>
      </c>
    </row>
    <row r="302" spans="1:8" x14ac:dyDescent="0.3">
      <c r="A302" s="1">
        <v>45319</v>
      </c>
      <c r="B302" s="2" t="s">
        <v>4</v>
      </c>
      <c r="C302">
        <v>19</v>
      </c>
      <c r="D302">
        <f t="shared" si="8"/>
        <v>11.33739837398374</v>
      </c>
      <c r="E302">
        <f t="shared" si="9"/>
        <v>4.3061398666153989</v>
      </c>
      <c r="F302" s="2">
        <f>SQRT((2 * sales_data[[#This Row],[Average Daily Demand (ADD).]]*365 * 50) / 2)</f>
        <v>454.87088313630636</v>
      </c>
      <c r="G302" s="2">
        <f>7 * sales_data[[#This Row],[Average Daily Demand (ADD).]]</f>
        <v>79.361788617886177</v>
      </c>
      <c r="H302" s="2">
        <f>1.65 * sales_data[[#This Row],[Standard Deviation]] * SQRT(7)</f>
        <v>18.798409076246568</v>
      </c>
    </row>
    <row r="303" spans="1:8" x14ac:dyDescent="0.3">
      <c r="A303" s="1">
        <v>45320</v>
      </c>
      <c r="B303" s="2" t="s">
        <v>4</v>
      </c>
      <c r="C303">
        <v>12</v>
      </c>
      <c r="D303">
        <f t="shared" si="8"/>
        <v>11.306122448979592</v>
      </c>
      <c r="E303">
        <f t="shared" si="9"/>
        <v>4.2868655752606282</v>
      </c>
      <c r="F303" s="2">
        <f>SQRT((2 * sales_data[[#This Row],[Average Daily Demand (ADD).]]*365 * 50) / 2)</f>
        <v>454.24303483254153</v>
      </c>
      <c r="G303" s="2">
        <f>7 * sales_data[[#This Row],[Average Daily Demand (ADD).]]</f>
        <v>79.142857142857139</v>
      </c>
      <c r="H303" s="2">
        <f>1.65 * sales_data[[#This Row],[Standard Deviation]] * SQRT(7)</f>
        <v>18.714267356570719</v>
      </c>
    </row>
    <row r="304" spans="1:8" x14ac:dyDescent="0.3">
      <c r="A304" s="1">
        <v>45321</v>
      </c>
      <c r="B304" s="2" t="s">
        <v>4</v>
      </c>
      <c r="C304">
        <v>24</v>
      </c>
      <c r="D304">
        <f t="shared" si="8"/>
        <v>11.303278688524591</v>
      </c>
      <c r="E304">
        <f t="shared" si="9"/>
        <v>4.2954456583100393</v>
      </c>
      <c r="F304" s="2">
        <f>SQRT((2 * sales_data[[#This Row],[Average Daily Demand (ADD).]]*365 * 50) / 2)</f>
        <v>454.18590474119054</v>
      </c>
      <c r="G304" s="2">
        <f>7 * sales_data[[#This Row],[Average Daily Demand (ADD).]]</f>
        <v>79.122950819672141</v>
      </c>
      <c r="H304" s="2">
        <f>1.65 * sales_data[[#This Row],[Standard Deviation]] * SQRT(7)</f>
        <v>18.751723620432809</v>
      </c>
    </row>
    <row r="305" spans="1:8" x14ac:dyDescent="0.3">
      <c r="A305" s="1">
        <v>45322</v>
      </c>
      <c r="B305" s="2" t="s">
        <v>4</v>
      </c>
      <c r="C305">
        <v>6</v>
      </c>
      <c r="D305">
        <f t="shared" si="8"/>
        <v>11.251028806584362</v>
      </c>
      <c r="E305">
        <f t="shared" si="9"/>
        <v>4.2258977445154349</v>
      </c>
      <c r="F305" s="2">
        <f>SQRT((2 * sales_data[[#This Row],[Average Daily Demand (ADD).]]*365 * 50) / 2)</f>
        <v>453.13494206490481</v>
      </c>
      <c r="G305" s="2">
        <f>7 * sales_data[[#This Row],[Average Daily Demand (ADD).]]</f>
        <v>78.757201646090536</v>
      </c>
      <c r="H305" s="2">
        <f>1.65 * sales_data[[#This Row],[Standard Deviation]] * SQRT(7)</f>
        <v>18.448112921661405</v>
      </c>
    </row>
    <row r="306" spans="1:8" x14ac:dyDescent="0.3">
      <c r="A306" s="1">
        <v>45323</v>
      </c>
      <c r="B306" s="2" t="s">
        <v>4</v>
      </c>
      <c r="C306">
        <v>24</v>
      </c>
      <c r="D306">
        <f t="shared" si="8"/>
        <v>11.272727272727273</v>
      </c>
      <c r="E306">
        <f t="shared" si="9"/>
        <v>4.2210694599700815</v>
      </c>
      <c r="F306" s="2">
        <f>SQRT((2 * sales_data[[#This Row],[Average Daily Demand (ADD).]]*365 * 50) / 2)</f>
        <v>453.5716842212185</v>
      </c>
      <c r="G306" s="2">
        <f>7 * sales_data[[#This Row],[Average Daily Demand (ADD).]]</f>
        <v>78.909090909090907</v>
      </c>
      <c r="H306" s="2">
        <f>1.65 * sales_data[[#This Row],[Standard Deviation]] * SQRT(7)</f>
        <v>18.427035095387403</v>
      </c>
    </row>
    <row r="307" spans="1:8" x14ac:dyDescent="0.3">
      <c r="A307" s="1">
        <v>45324</v>
      </c>
      <c r="B307" s="2" t="s">
        <v>4</v>
      </c>
      <c r="C307">
        <v>18</v>
      </c>
      <c r="D307">
        <f t="shared" si="8"/>
        <v>11.219917012448132</v>
      </c>
      <c r="E307">
        <f t="shared" si="9"/>
        <v>4.148967943125661</v>
      </c>
      <c r="F307" s="2">
        <f>SQRT((2 * sales_data[[#This Row],[Average Daily Demand (ADD).]]*365 * 50) / 2)</f>
        <v>452.50799493177846</v>
      </c>
      <c r="G307" s="2">
        <f>7 * sales_data[[#This Row],[Average Daily Demand (ADD).]]</f>
        <v>78.53941908713692</v>
      </c>
      <c r="H307" s="2">
        <f>1.65 * sales_data[[#This Row],[Standard Deviation]] * SQRT(7)</f>
        <v>18.112276668897962</v>
      </c>
    </row>
    <row r="308" spans="1:8" x14ac:dyDescent="0.3">
      <c r="A308" s="1">
        <v>45325</v>
      </c>
      <c r="B308" s="2" t="s">
        <v>4</v>
      </c>
      <c r="C308">
        <v>13</v>
      </c>
      <c r="D308">
        <f t="shared" si="8"/>
        <v>11.191666666666666</v>
      </c>
      <c r="E308">
        <f t="shared" si="9"/>
        <v>4.1343460540068167</v>
      </c>
      <c r="F308" s="2">
        <f>SQRT((2 * sales_data[[#This Row],[Average Daily Demand (ADD).]]*365 * 50) / 2)</f>
        <v>451.93795665629443</v>
      </c>
      <c r="G308" s="2">
        <f>7 * sales_data[[#This Row],[Average Daily Demand (ADD).]]</f>
        <v>78.341666666666669</v>
      </c>
      <c r="H308" s="2">
        <f>1.65 * sales_data[[#This Row],[Standard Deviation]] * SQRT(7)</f>
        <v>18.048444963092365</v>
      </c>
    </row>
    <row r="309" spans="1:8" x14ac:dyDescent="0.3">
      <c r="A309" s="1">
        <v>45326</v>
      </c>
      <c r="B309" s="2" t="s">
        <v>4</v>
      </c>
      <c r="C309">
        <v>19</v>
      </c>
      <c r="D309">
        <f t="shared" si="8"/>
        <v>11.184100418410042</v>
      </c>
      <c r="E309">
        <f t="shared" si="9"/>
        <v>4.1413570937687885</v>
      </c>
      <c r="F309" s="2">
        <f>SQRT((2 * sales_data[[#This Row],[Average Daily Demand (ADD).]]*365 * 50) / 2)</f>
        <v>451.78516203609792</v>
      </c>
      <c r="G309" s="2">
        <f>7 * sales_data[[#This Row],[Average Daily Demand (ADD).]]</f>
        <v>78.288702928870293</v>
      </c>
      <c r="H309" s="2">
        <f>1.65 * sales_data[[#This Row],[Standard Deviation]] * SQRT(7)</f>
        <v>18.079051584701933</v>
      </c>
    </row>
    <row r="310" spans="1:8" x14ac:dyDescent="0.3">
      <c r="A310" s="1">
        <v>45327</v>
      </c>
      <c r="B310" s="2" t="s">
        <v>4</v>
      </c>
      <c r="C310">
        <v>10</v>
      </c>
      <c r="D310">
        <f t="shared" si="8"/>
        <v>11.15126050420168</v>
      </c>
      <c r="E310">
        <f t="shared" si="9"/>
        <v>4.11878204000074</v>
      </c>
      <c r="F310" s="2">
        <f>SQRT((2 * sales_data[[#This Row],[Average Daily Demand (ADD).]]*365 * 50) / 2)</f>
        <v>451.12138521874647</v>
      </c>
      <c r="G310" s="2">
        <f>7 * sales_data[[#This Row],[Average Daily Demand (ADD).]]</f>
        <v>78.058823529411768</v>
      </c>
      <c r="H310" s="2">
        <f>1.65 * sales_data[[#This Row],[Standard Deviation]] * SQRT(7)</f>
        <v>17.980500420830055</v>
      </c>
    </row>
    <row r="311" spans="1:8" x14ac:dyDescent="0.3">
      <c r="A311" s="1">
        <v>45328</v>
      </c>
      <c r="B311" s="2" t="s">
        <v>4</v>
      </c>
      <c r="C311">
        <v>16</v>
      </c>
      <c r="D311">
        <f t="shared" si="8"/>
        <v>11.156118143459915</v>
      </c>
      <c r="E311">
        <f t="shared" si="9"/>
        <v>4.1268157938236678</v>
      </c>
      <c r="F311" s="2">
        <f>SQRT((2 * sales_data[[#This Row],[Average Daily Demand (ADD).]]*365 * 50) / 2)</f>
        <v>451.21963179602841</v>
      </c>
      <c r="G311" s="2">
        <f>7 * sales_data[[#This Row],[Average Daily Demand (ADD).]]</f>
        <v>78.092827004219401</v>
      </c>
      <c r="H311" s="2">
        <f>1.65 * sales_data[[#This Row],[Standard Deviation]] * SQRT(7)</f>
        <v>18.015571690101197</v>
      </c>
    </row>
    <row r="312" spans="1:8" x14ac:dyDescent="0.3">
      <c r="A312" s="1">
        <v>45329</v>
      </c>
      <c r="B312" s="2" t="s">
        <v>4</v>
      </c>
      <c r="C312">
        <v>19</v>
      </c>
      <c r="D312">
        <f t="shared" si="8"/>
        <v>11.135593220338983</v>
      </c>
      <c r="E312">
        <f t="shared" si="9"/>
        <v>4.1234467182299701</v>
      </c>
      <c r="F312" s="2">
        <f>SQRT((2 * sales_data[[#This Row],[Average Daily Demand (ADD).]]*365 * 50) / 2)</f>
        <v>450.80436585195849</v>
      </c>
      <c r="G312" s="2">
        <f>7 * sales_data[[#This Row],[Average Daily Demand (ADD).]]</f>
        <v>77.949152542372872</v>
      </c>
      <c r="H312" s="2">
        <f>1.65 * sales_data[[#This Row],[Standard Deviation]] * SQRT(7)</f>
        <v>18.000864025422178</v>
      </c>
    </row>
    <row r="313" spans="1:8" x14ac:dyDescent="0.3">
      <c r="A313" s="1">
        <v>45330</v>
      </c>
      <c r="B313" s="2" t="s">
        <v>4</v>
      </c>
      <c r="C313">
        <v>13</v>
      </c>
      <c r="D313">
        <f t="shared" si="8"/>
        <v>11.102127659574467</v>
      </c>
      <c r="E313">
        <f t="shared" si="9"/>
        <v>4.100004657163403</v>
      </c>
      <c r="F313" s="2">
        <f>SQRT((2 * sales_data[[#This Row],[Average Daily Demand (ADD).]]*365 * 50) / 2)</f>
        <v>450.12645977239998</v>
      </c>
      <c r="G313" s="2">
        <f>7 * sales_data[[#This Row],[Average Daily Demand (ADD).]]</f>
        <v>77.714893617021275</v>
      </c>
      <c r="H313" s="2">
        <f>1.65 * sales_data[[#This Row],[Standard Deviation]] * SQRT(7)</f>
        <v>17.898527950150651</v>
      </c>
    </row>
    <row r="314" spans="1:8" x14ac:dyDescent="0.3">
      <c r="A314" s="1">
        <v>45331</v>
      </c>
      <c r="B314" s="2" t="s">
        <v>4</v>
      </c>
      <c r="C314">
        <v>17</v>
      </c>
      <c r="D314">
        <f t="shared" si="8"/>
        <v>11.094017094017094</v>
      </c>
      <c r="E314">
        <f t="shared" si="9"/>
        <v>4.1069038618135014</v>
      </c>
      <c r="F314" s="2">
        <f>SQRT((2 * sales_data[[#This Row],[Average Daily Demand (ADD).]]*365 * 50) / 2)</f>
        <v>449.96201169188936</v>
      </c>
      <c r="G314" s="2">
        <f>7 * sales_data[[#This Row],[Average Daily Demand (ADD).]]</f>
        <v>77.658119658119659</v>
      </c>
      <c r="H314" s="2">
        <f>1.65 * sales_data[[#This Row],[Standard Deviation]] * SQRT(7)</f>
        <v>17.928646356735349</v>
      </c>
    </row>
    <row r="315" spans="1:8" x14ac:dyDescent="0.3">
      <c r="A315" s="1">
        <v>45332</v>
      </c>
      <c r="B315" s="2" t="s">
        <v>4</v>
      </c>
      <c r="C315">
        <v>17</v>
      </c>
      <c r="D315">
        <f t="shared" si="8"/>
        <v>11.068669527896995</v>
      </c>
      <c r="E315">
        <f t="shared" si="9"/>
        <v>4.0973610554557816</v>
      </c>
      <c r="F315" s="2">
        <f>SQRT((2 * sales_data[[#This Row],[Average Daily Demand (ADD).]]*365 * 50) / 2)</f>
        <v>449.44768203220286</v>
      </c>
      <c r="G315" s="2">
        <f>7 * sales_data[[#This Row],[Average Daily Demand (ADD).]]</f>
        <v>77.480686695278962</v>
      </c>
      <c r="H315" s="2">
        <f>1.65 * sales_data[[#This Row],[Standard Deviation]] * SQRT(7)</f>
        <v>17.886987334222262</v>
      </c>
    </row>
    <row r="316" spans="1:8" x14ac:dyDescent="0.3">
      <c r="A316" s="1">
        <v>45333</v>
      </c>
      <c r="B316" s="2" t="s">
        <v>4</v>
      </c>
      <c r="C316">
        <v>6</v>
      </c>
      <c r="D316">
        <f t="shared" si="8"/>
        <v>11.043103448275861</v>
      </c>
      <c r="E316">
        <f t="shared" si="9"/>
        <v>4.0875531507021297</v>
      </c>
      <c r="F316" s="2">
        <f>SQRT((2 * sales_data[[#This Row],[Average Daily Demand (ADD).]]*365 * 50) / 2)</f>
        <v>448.9283215960366</v>
      </c>
      <c r="G316" s="2">
        <f>7 * sales_data[[#This Row],[Average Daily Demand (ADD).]]</f>
        <v>77.301724137931032</v>
      </c>
      <c r="H316" s="2">
        <f>1.65 * sales_data[[#This Row],[Standard Deviation]] * SQRT(7)</f>
        <v>17.844171027401991</v>
      </c>
    </row>
    <row r="317" spans="1:8" x14ac:dyDescent="0.3">
      <c r="A317" s="1">
        <v>45334</v>
      </c>
      <c r="B317" s="2" t="s">
        <v>4</v>
      </c>
      <c r="C317">
        <v>11</v>
      </c>
      <c r="D317">
        <f t="shared" si="8"/>
        <v>11.064935064935066</v>
      </c>
      <c r="E317">
        <f t="shared" si="9"/>
        <v>4.0828517176036438</v>
      </c>
      <c r="F317" s="2">
        <f>SQRT((2 * sales_data[[#This Row],[Average Daily Demand (ADD).]]*365 * 50) / 2)</f>
        <v>449.37185596682059</v>
      </c>
      <c r="G317" s="2">
        <f>7 * sales_data[[#This Row],[Average Daily Demand (ADD).]]</f>
        <v>77.454545454545453</v>
      </c>
      <c r="H317" s="2">
        <f>1.65 * sales_data[[#This Row],[Standard Deviation]] * SQRT(7)</f>
        <v>17.823646969808056</v>
      </c>
    </row>
    <row r="318" spans="1:8" x14ac:dyDescent="0.3">
      <c r="A318" s="1">
        <v>45335</v>
      </c>
      <c r="B318" s="2" t="s">
        <v>4</v>
      </c>
      <c r="C318">
        <v>18</v>
      </c>
      <c r="D318">
        <f t="shared" si="8"/>
        <v>11.065217391304348</v>
      </c>
      <c r="E318">
        <f t="shared" si="9"/>
        <v>4.0917542703959153</v>
      </c>
      <c r="F318" s="2">
        <f>SQRT((2 * sales_data[[#This Row],[Average Daily Demand (ADD).]]*365 * 50) / 2)</f>
        <v>449.37758888411906</v>
      </c>
      <c r="G318" s="2">
        <f>7 * sales_data[[#This Row],[Average Daily Demand (ADD).]]</f>
        <v>77.456521739130437</v>
      </c>
      <c r="H318" s="2">
        <f>1.65 * sales_data[[#This Row],[Standard Deviation]] * SQRT(7)</f>
        <v>17.862510971999313</v>
      </c>
    </row>
    <row r="319" spans="1:8" x14ac:dyDescent="0.3">
      <c r="A319" s="1">
        <v>45336</v>
      </c>
      <c r="B319" s="2" t="s">
        <v>4</v>
      </c>
      <c r="C319">
        <v>17</v>
      </c>
      <c r="D319">
        <f t="shared" si="8"/>
        <v>11.034934497816593</v>
      </c>
      <c r="E319">
        <f t="shared" si="9"/>
        <v>4.0748051960850251</v>
      </c>
      <c r="F319" s="2">
        <f>SQRT((2 * sales_data[[#This Row],[Average Daily Demand (ADD).]]*365 * 50) / 2)</f>
        <v>448.76224728151192</v>
      </c>
      <c r="G319" s="2">
        <f>7 * sales_data[[#This Row],[Average Daily Demand (ADD).]]</f>
        <v>77.244541484716152</v>
      </c>
      <c r="H319" s="2">
        <f>1.65 * sales_data[[#This Row],[Standard Deviation]] * SQRT(7)</f>
        <v>17.788519963293357</v>
      </c>
    </row>
    <row r="320" spans="1:8" x14ac:dyDescent="0.3">
      <c r="A320" s="1">
        <v>45337</v>
      </c>
      <c r="B320" s="2" t="s">
        <v>4</v>
      </c>
      <c r="C320">
        <v>21</v>
      </c>
      <c r="D320">
        <f t="shared" si="8"/>
        <v>11.008771929824562</v>
      </c>
      <c r="E320">
        <f t="shared" si="9"/>
        <v>4.0644491020088971</v>
      </c>
      <c r="F320" s="2">
        <f>SQRT((2 * sales_data[[#This Row],[Average Daily Demand (ADD).]]*365 * 50) / 2)</f>
        <v>448.22994960098134</v>
      </c>
      <c r="G320" s="2">
        <f>7 * sales_data[[#This Row],[Average Daily Demand (ADD).]]</f>
        <v>77.061403508771932</v>
      </c>
      <c r="H320" s="2">
        <f>1.65 * sales_data[[#This Row],[Standard Deviation]] * SQRT(7)</f>
        <v>17.743310541652306</v>
      </c>
    </row>
    <row r="321" spans="1:8" x14ac:dyDescent="0.3">
      <c r="A321" s="1">
        <v>45338</v>
      </c>
      <c r="B321" s="2" t="s">
        <v>4</v>
      </c>
      <c r="C321">
        <v>18</v>
      </c>
      <c r="D321">
        <f t="shared" si="8"/>
        <v>10.964757709251101</v>
      </c>
      <c r="E321">
        <f t="shared" si="9"/>
        <v>4.0186060970390374</v>
      </c>
      <c r="F321" s="2">
        <f>SQRT((2 * sales_data[[#This Row],[Average Daily Demand (ADD).]]*365 * 50) / 2)</f>
        <v>447.33301710675528</v>
      </c>
      <c r="G321" s="2">
        <f>7 * sales_data[[#This Row],[Average Daily Demand (ADD).]]</f>
        <v>76.753303964757706</v>
      </c>
      <c r="H321" s="2">
        <f>1.65 * sales_data[[#This Row],[Standard Deviation]] * SQRT(7)</f>
        <v>17.543183377323764</v>
      </c>
    </row>
    <row r="322" spans="1:8" x14ac:dyDescent="0.3">
      <c r="A322" s="1">
        <v>45339</v>
      </c>
      <c r="B322" s="2" t="s">
        <v>4</v>
      </c>
      <c r="C322">
        <v>13</v>
      </c>
      <c r="D322">
        <f t="shared" ref="D322:D385" si="10">AVERAGE(C322:C867)</f>
        <v>10.93362831858407</v>
      </c>
      <c r="E322">
        <f t="shared" ref="E322:E385" si="11">_xlfn.STDEV.S(C322:C867)</f>
        <v>4.0000024582096687</v>
      </c>
      <c r="F322" s="2">
        <f>SQRT((2 * sales_data[[#This Row],[Average Daily Demand (ADD).]]*365 * 50) / 2)</f>
        <v>446.69756750418878</v>
      </c>
      <c r="G322" s="2">
        <f>7 * sales_data[[#This Row],[Average Daily Demand (ADD).]]</f>
        <v>76.535398230088489</v>
      </c>
      <c r="H322" s="2">
        <f>1.65 * sales_data[[#This Row],[Standard Deviation]] * SQRT(7)</f>
        <v>17.461969384315196</v>
      </c>
    </row>
    <row r="323" spans="1:8" x14ac:dyDescent="0.3">
      <c r="A323" s="1">
        <v>45340</v>
      </c>
      <c r="B323" s="2" t="s">
        <v>4</v>
      </c>
      <c r="C323">
        <v>14</v>
      </c>
      <c r="D323">
        <f t="shared" si="10"/>
        <v>10.924444444444445</v>
      </c>
      <c r="E323">
        <f t="shared" si="11"/>
        <v>4.0065323644395514</v>
      </c>
      <c r="F323" s="2">
        <f>SQRT((2 * sales_data[[#This Row],[Average Daily Demand (ADD).]]*365 * 50) / 2)</f>
        <v>446.50992274652879</v>
      </c>
      <c r="G323" s="2">
        <f>7 * sales_data[[#This Row],[Average Daily Demand (ADD).]]</f>
        <v>76.471111111111114</v>
      </c>
      <c r="H323" s="2">
        <f>1.65 * sales_data[[#This Row],[Standard Deviation]] * SQRT(7)</f>
        <v>17.490475622463784</v>
      </c>
    </row>
    <row r="324" spans="1:8" x14ac:dyDescent="0.3">
      <c r="A324" s="1">
        <v>45341</v>
      </c>
      <c r="B324" s="2" t="s">
        <v>4</v>
      </c>
      <c r="C324">
        <v>10</v>
      </c>
      <c r="D324">
        <f t="shared" si="10"/>
        <v>10.910714285714286</v>
      </c>
      <c r="E324">
        <f t="shared" si="11"/>
        <v>4.0101968045564576</v>
      </c>
      <c r="F324" s="2">
        <f>SQRT((2 * sales_data[[#This Row],[Average Daily Demand (ADD).]]*365 * 50) / 2)</f>
        <v>446.2292412138471</v>
      </c>
      <c r="G324" s="2">
        <f>7 * sales_data[[#This Row],[Average Daily Demand (ADD).]]</f>
        <v>76.375</v>
      </c>
      <c r="H324" s="2">
        <f>1.65 * sales_data[[#This Row],[Standard Deviation]] * SQRT(7)</f>
        <v>17.506472697915761</v>
      </c>
    </row>
    <row r="325" spans="1:8" x14ac:dyDescent="0.3">
      <c r="A325" s="1">
        <v>45342</v>
      </c>
      <c r="B325" s="2" t="s">
        <v>4</v>
      </c>
      <c r="C325">
        <v>20</v>
      </c>
      <c r="D325">
        <f t="shared" si="10"/>
        <v>10.914798206278027</v>
      </c>
      <c r="E325">
        <f t="shared" si="11"/>
        <v>4.018751748024382</v>
      </c>
      <c r="F325" s="2">
        <f>SQRT((2 * sales_data[[#This Row],[Average Daily Demand (ADD).]]*365 * 50) / 2)</f>
        <v>446.3127460252216</v>
      </c>
      <c r="G325" s="2">
        <f>7 * sales_data[[#This Row],[Average Daily Demand (ADD).]]</f>
        <v>76.403587443946194</v>
      </c>
      <c r="H325" s="2">
        <f>1.65 * sales_data[[#This Row],[Standard Deviation]] * SQRT(7)</f>
        <v>17.543819215194727</v>
      </c>
    </row>
    <row r="326" spans="1:8" x14ac:dyDescent="0.3">
      <c r="A326" s="1">
        <v>45343</v>
      </c>
      <c r="B326" s="2" t="s">
        <v>4</v>
      </c>
      <c r="C326">
        <v>23</v>
      </c>
      <c r="D326">
        <f t="shared" si="10"/>
        <v>10.873873873873874</v>
      </c>
      <c r="E326">
        <f t="shared" si="11"/>
        <v>3.980989024473629</v>
      </c>
      <c r="F326" s="2">
        <f>SQRT((2 * sales_data[[#This Row],[Average Daily Demand (ADD).]]*365 * 50) / 2)</f>
        <v>445.47524981551805</v>
      </c>
      <c r="G326" s="2">
        <f>7 * sales_data[[#This Row],[Average Daily Demand (ADD).]]</f>
        <v>76.117117117117118</v>
      </c>
      <c r="H326" s="2">
        <f>1.65 * sales_data[[#This Row],[Standard Deviation]] * SQRT(7)</f>
        <v>17.378966435877501</v>
      </c>
    </row>
    <row r="327" spans="1:8" x14ac:dyDescent="0.3">
      <c r="A327" s="1">
        <v>45344</v>
      </c>
      <c r="B327" s="2" t="s">
        <v>4</v>
      </c>
      <c r="C327">
        <v>19</v>
      </c>
      <c r="D327">
        <f t="shared" si="10"/>
        <v>10.819004524886878</v>
      </c>
      <c r="E327">
        <f t="shared" si="11"/>
        <v>3.9049852641995719</v>
      </c>
      <c r="F327" s="2">
        <f>SQRT((2 * sales_data[[#This Row],[Average Daily Demand (ADD).]]*365 * 50) / 2)</f>
        <v>444.34989881757093</v>
      </c>
      <c r="G327" s="2">
        <f>7 * sales_data[[#This Row],[Average Daily Demand (ADD).]]</f>
        <v>75.733031674208149</v>
      </c>
      <c r="H327" s="2">
        <f>1.65 * sales_data[[#This Row],[Standard Deviation]] * SQRT(7)</f>
        <v>17.047172806032474</v>
      </c>
    </row>
    <row r="328" spans="1:8" x14ac:dyDescent="0.3">
      <c r="A328" s="1">
        <v>45345</v>
      </c>
      <c r="B328" s="2" t="s">
        <v>4</v>
      </c>
      <c r="C328">
        <v>8</v>
      </c>
      <c r="D328">
        <f t="shared" si="10"/>
        <v>10.781818181818181</v>
      </c>
      <c r="E328">
        <f t="shared" si="11"/>
        <v>3.8744728748715476</v>
      </c>
      <c r="F328" s="2">
        <f>SQRT((2 * sales_data[[#This Row],[Average Daily Demand (ADD).]]*365 * 50) / 2)</f>
        <v>443.58559694627348</v>
      </c>
      <c r="G328" s="2">
        <f>7 * sales_data[[#This Row],[Average Daily Demand (ADD).]]</f>
        <v>75.472727272727269</v>
      </c>
      <c r="H328" s="2">
        <f>1.65 * sales_data[[#This Row],[Standard Deviation]] * SQRT(7)</f>
        <v>16.913971285819724</v>
      </c>
    </row>
    <row r="329" spans="1:8" x14ac:dyDescent="0.3">
      <c r="A329" s="1">
        <v>45346</v>
      </c>
      <c r="B329" s="2" t="s">
        <v>4</v>
      </c>
      <c r="C329">
        <v>12</v>
      </c>
      <c r="D329">
        <f t="shared" si="10"/>
        <v>10.794520547945206</v>
      </c>
      <c r="E329">
        <f t="shared" si="11"/>
        <v>3.8787550167650999</v>
      </c>
      <c r="F329" s="2">
        <f>SQRT((2 * sales_data[[#This Row],[Average Daily Demand (ADD).]]*365 * 50) / 2)</f>
        <v>443.84682042344292</v>
      </c>
      <c r="G329" s="2">
        <f>7 * sales_data[[#This Row],[Average Daily Demand (ADD).]]</f>
        <v>75.561643835616437</v>
      </c>
      <c r="H329" s="2">
        <f>1.65 * sales_data[[#This Row],[Standard Deviation]] * SQRT(7)</f>
        <v>16.932664931992623</v>
      </c>
    </row>
    <row r="330" spans="1:8" x14ac:dyDescent="0.3">
      <c r="A330" s="1">
        <v>45347</v>
      </c>
      <c r="B330" s="2" t="s">
        <v>4</v>
      </c>
      <c r="C330">
        <v>19</v>
      </c>
      <c r="D330">
        <f t="shared" si="10"/>
        <v>10.788990825688073</v>
      </c>
      <c r="E330">
        <f t="shared" si="11"/>
        <v>3.8868166508512845</v>
      </c>
      <c r="F330" s="2">
        <f>SQRT((2 * sales_data[[#This Row],[Average Daily Demand (ADD).]]*365 * 50) / 2)</f>
        <v>443.73312088327071</v>
      </c>
      <c r="G330" s="2">
        <f>7 * sales_data[[#This Row],[Average Daily Demand (ADD).]]</f>
        <v>75.522935779816507</v>
      </c>
      <c r="H330" s="2">
        <f>1.65 * sales_data[[#This Row],[Standard Deviation]] * SQRT(7)</f>
        <v>16.967857912264819</v>
      </c>
    </row>
    <row r="331" spans="1:8" x14ac:dyDescent="0.3">
      <c r="A331" s="1">
        <v>45348</v>
      </c>
      <c r="B331" s="2" t="s">
        <v>4</v>
      </c>
      <c r="C331">
        <v>16</v>
      </c>
      <c r="D331">
        <f t="shared" si="10"/>
        <v>10.751152073732719</v>
      </c>
      <c r="E331">
        <f t="shared" si="11"/>
        <v>3.8553487448425607</v>
      </c>
      <c r="F331" s="2">
        <f>SQRT((2 * sales_data[[#This Row],[Average Daily Demand (ADD).]]*365 * 50) / 2)</f>
        <v>442.95431519020349</v>
      </c>
      <c r="G331" s="2">
        <f>7 * sales_data[[#This Row],[Average Daily Demand (ADD).]]</f>
        <v>75.258064516129025</v>
      </c>
      <c r="H331" s="2">
        <f>1.65 * sales_data[[#This Row],[Standard Deviation]] * SQRT(7)</f>
        <v>16.830485093859405</v>
      </c>
    </row>
    <row r="332" spans="1:8" x14ac:dyDescent="0.3">
      <c r="A332" s="1">
        <v>45349</v>
      </c>
      <c r="B332" s="2" t="s">
        <v>4</v>
      </c>
      <c r="C332">
        <v>13</v>
      </c>
      <c r="D332">
        <f t="shared" si="10"/>
        <v>10.726851851851851</v>
      </c>
      <c r="E332">
        <f t="shared" si="11"/>
        <v>3.8476113153181153</v>
      </c>
      <c r="F332" s="2">
        <f>SQRT((2 * sales_data[[#This Row],[Average Daily Demand (ADD).]]*365 * 50) / 2)</f>
        <v>442.45343969314587</v>
      </c>
      <c r="G332" s="2">
        <f>7 * sales_data[[#This Row],[Average Daily Demand (ADD).]]</f>
        <v>75.087962962962962</v>
      </c>
      <c r="H332" s="2">
        <f>1.65 * sales_data[[#This Row],[Standard Deviation]] * SQRT(7)</f>
        <v>16.796707425250265</v>
      </c>
    </row>
    <row r="333" spans="1:8" x14ac:dyDescent="0.3">
      <c r="A333" s="1">
        <v>45350</v>
      </c>
      <c r="B333" s="2" t="s">
        <v>4</v>
      </c>
      <c r="C333">
        <v>14</v>
      </c>
      <c r="D333">
        <f t="shared" si="10"/>
        <v>10.716279069767442</v>
      </c>
      <c r="E333">
        <f t="shared" si="11"/>
        <v>3.8534442799854274</v>
      </c>
      <c r="F333" s="2">
        <f>SQRT((2 * sales_data[[#This Row],[Average Daily Demand (ADD).]]*365 * 50) / 2)</f>
        <v>442.23533669671377</v>
      </c>
      <c r="G333" s="2">
        <f>7 * sales_data[[#This Row],[Average Daily Demand (ADD).]]</f>
        <v>75.013953488372096</v>
      </c>
      <c r="H333" s="2">
        <f>1.65 * sales_data[[#This Row],[Standard Deviation]] * SQRT(7)</f>
        <v>16.822171172211554</v>
      </c>
    </row>
    <row r="334" spans="1:8" x14ac:dyDescent="0.3">
      <c r="A334" s="1">
        <v>45351</v>
      </c>
      <c r="B334" s="2" t="s">
        <v>4</v>
      </c>
      <c r="C334">
        <v>16</v>
      </c>
      <c r="D334">
        <f t="shared" si="10"/>
        <v>10.700934579439252</v>
      </c>
      <c r="E334">
        <f t="shared" si="11"/>
        <v>3.8558898384684546</v>
      </c>
      <c r="F334" s="2">
        <f>SQRT((2 * sales_data[[#This Row],[Average Daily Demand (ADD).]]*365 * 50) / 2)</f>
        <v>441.91860797523151</v>
      </c>
      <c r="G334" s="2">
        <f>7 * sales_data[[#This Row],[Average Daily Demand (ADD).]]</f>
        <v>74.90654205607477</v>
      </c>
      <c r="H334" s="2">
        <f>1.65 * sales_data[[#This Row],[Standard Deviation]] * SQRT(7)</f>
        <v>16.832847232490103</v>
      </c>
    </row>
    <row r="335" spans="1:8" x14ac:dyDescent="0.3">
      <c r="A335" s="1">
        <v>45352</v>
      </c>
      <c r="B335" s="2" t="s">
        <v>4</v>
      </c>
      <c r="C335">
        <v>17</v>
      </c>
      <c r="D335">
        <f t="shared" si="10"/>
        <v>10.67605633802817</v>
      </c>
      <c r="E335">
        <f t="shared" si="11"/>
        <v>3.8477191769586798</v>
      </c>
      <c r="F335" s="2">
        <f>SQRT((2 * sales_data[[#This Row],[Average Daily Demand (ADD).]]*365 * 50) / 2)</f>
        <v>441.40460823264419</v>
      </c>
      <c r="G335" s="2">
        <f>7 * sales_data[[#This Row],[Average Daily Demand (ADD).]]</f>
        <v>74.732394366197184</v>
      </c>
      <c r="H335" s="2">
        <f>1.65 * sales_data[[#This Row],[Standard Deviation]] * SQRT(7)</f>
        <v>16.79717829412721</v>
      </c>
    </row>
    <row r="336" spans="1:8" x14ac:dyDescent="0.3">
      <c r="A336" s="1">
        <v>45353</v>
      </c>
      <c r="B336" s="2" t="s">
        <v>4</v>
      </c>
      <c r="C336">
        <v>9</v>
      </c>
      <c r="D336">
        <f t="shared" si="10"/>
        <v>10.64622641509434</v>
      </c>
      <c r="E336">
        <f t="shared" si="11"/>
        <v>3.8320591900043812</v>
      </c>
      <c r="F336" s="2">
        <f>SQRT((2 * sales_data[[#This Row],[Average Daily Demand (ADD).]]*365 * 50) / 2)</f>
        <v>440.78751352037148</v>
      </c>
      <c r="G336" s="2">
        <f>7 * sales_data[[#This Row],[Average Daily Demand (ADD).]]</f>
        <v>74.523584905660385</v>
      </c>
      <c r="H336" s="2">
        <f>1.65 * sales_data[[#This Row],[Standard Deviation]] * SQRT(7)</f>
        <v>16.728814782951488</v>
      </c>
    </row>
    <row r="337" spans="1:8" x14ac:dyDescent="0.3">
      <c r="A337" s="1">
        <v>45354</v>
      </c>
      <c r="B337" s="2" t="s">
        <v>4</v>
      </c>
      <c r="C337">
        <v>16</v>
      </c>
      <c r="D337">
        <f t="shared" si="10"/>
        <v>10.654028436018958</v>
      </c>
      <c r="E337">
        <f t="shared" si="11"/>
        <v>3.8394841393513275</v>
      </c>
      <c r="F337" s="2">
        <f>SQRT((2 * sales_data[[#This Row],[Average Daily Demand (ADD).]]*365 * 50) / 2)</f>
        <v>440.94899813623113</v>
      </c>
      <c r="G337" s="2">
        <f>7 * sales_data[[#This Row],[Average Daily Demand (ADD).]]</f>
        <v>74.578199052132703</v>
      </c>
      <c r="H337" s="2">
        <f>1.65 * sales_data[[#This Row],[Standard Deviation]] * SQRT(7)</f>
        <v>16.761228322575786</v>
      </c>
    </row>
    <row r="338" spans="1:8" x14ac:dyDescent="0.3">
      <c r="A338" s="1">
        <v>45355</v>
      </c>
      <c r="B338" s="2" t="s">
        <v>4</v>
      </c>
      <c r="C338">
        <v>13</v>
      </c>
      <c r="D338">
        <f t="shared" si="10"/>
        <v>10.628571428571428</v>
      </c>
      <c r="E338">
        <f t="shared" si="11"/>
        <v>3.8307672669747532</v>
      </c>
      <c r="F338" s="2">
        <f>SQRT((2 * sales_data[[#This Row],[Average Daily Demand (ADD).]]*365 * 50) / 2)</f>
        <v>440.4218756731193</v>
      </c>
      <c r="G338" s="2">
        <f>7 * sales_data[[#This Row],[Average Daily Demand (ADD).]]</f>
        <v>74.399999999999991</v>
      </c>
      <c r="H338" s="2">
        <f>1.65 * sales_data[[#This Row],[Standard Deviation]] * SQRT(7)</f>
        <v>16.723174906319922</v>
      </c>
    </row>
    <row r="339" spans="1:8" x14ac:dyDescent="0.3">
      <c r="A339" s="1">
        <v>45356</v>
      </c>
      <c r="B339" s="2" t="s">
        <v>4</v>
      </c>
      <c r="C339">
        <v>15</v>
      </c>
      <c r="D339">
        <f t="shared" si="10"/>
        <v>10.617224880382775</v>
      </c>
      <c r="E339">
        <f t="shared" si="11"/>
        <v>3.836425864725113</v>
      </c>
      <c r="F339" s="2">
        <f>SQRT((2 * sales_data[[#This Row],[Average Daily Demand (ADD).]]*365 * 50) / 2)</f>
        <v>440.1867263639212</v>
      </c>
      <c r="G339" s="2">
        <f>7 * sales_data[[#This Row],[Average Daily Demand (ADD).]]</f>
        <v>74.320574162679421</v>
      </c>
      <c r="H339" s="2">
        <f>1.65 * sales_data[[#This Row],[Standard Deviation]] * SQRT(7)</f>
        <v>16.747877456307645</v>
      </c>
    </row>
    <row r="340" spans="1:8" x14ac:dyDescent="0.3">
      <c r="A340" s="1">
        <v>45357</v>
      </c>
      <c r="B340" s="2" t="s">
        <v>4</v>
      </c>
      <c r="C340">
        <v>18</v>
      </c>
      <c r="D340">
        <f t="shared" si="10"/>
        <v>10.596153846153847</v>
      </c>
      <c r="E340">
        <f t="shared" si="11"/>
        <v>3.8335393284770536</v>
      </c>
      <c r="F340" s="2">
        <f>SQRT((2 * sales_data[[#This Row],[Average Daily Demand (ADD).]]*365 * 50) / 2)</f>
        <v>439.74971028109582</v>
      </c>
      <c r="G340" s="2">
        <f>7 * sales_data[[#This Row],[Average Daily Demand (ADD).]]</f>
        <v>74.173076923076934</v>
      </c>
      <c r="H340" s="2">
        <f>1.65 * sales_data[[#This Row],[Standard Deviation]] * SQRT(7)</f>
        <v>16.735276312154127</v>
      </c>
    </row>
    <row r="341" spans="1:8" x14ac:dyDescent="0.3">
      <c r="A341" s="1">
        <v>45358</v>
      </c>
      <c r="B341" s="2" t="s">
        <v>4</v>
      </c>
      <c r="C341">
        <v>11</v>
      </c>
      <c r="D341">
        <f t="shared" si="10"/>
        <v>10.560386473429952</v>
      </c>
      <c r="E341">
        <f t="shared" si="11"/>
        <v>3.8078834736559832</v>
      </c>
      <c r="F341" s="2">
        <f>SQRT((2 * sales_data[[#This Row],[Average Daily Demand (ADD).]]*365 * 50) / 2)</f>
        <v>439.006894182878</v>
      </c>
      <c r="G341" s="2">
        <f>7 * sales_data[[#This Row],[Average Daily Demand (ADD).]]</f>
        <v>73.922705314009661</v>
      </c>
      <c r="H341" s="2">
        <f>1.65 * sales_data[[#This Row],[Standard Deviation]] * SQRT(7)</f>
        <v>16.623275943130732</v>
      </c>
    </row>
    <row r="342" spans="1:8" x14ac:dyDescent="0.3">
      <c r="A342" s="1">
        <v>45359</v>
      </c>
      <c r="B342" s="2" t="s">
        <v>4</v>
      </c>
      <c r="C342">
        <v>19</v>
      </c>
      <c r="D342">
        <f t="shared" si="10"/>
        <v>10.558252427184467</v>
      </c>
      <c r="E342">
        <f t="shared" si="11"/>
        <v>3.817035608103581</v>
      </c>
      <c r="F342" s="2">
        <f>SQRT((2 * sales_data[[#This Row],[Average Daily Demand (ADD).]]*365 * 50) / 2)</f>
        <v>438.96253461555978</v>
      </c>
      <c r="G342" s="2">
        <f>7 * sales_data[[#This Row],[Average Daily Demand (ADD).]]</f>
        <v>73.907766990291265</v>
      </c>
      <c r="H342" s="2">
        <f>1.65 * sales_data[[#This Row],[Standard Deviation]] * SQRT(7)</f>
        <v>16.663229491458456</v>
      </c>
    </row>
    <row r="343" spans="1:8" x14ac:dyDescent="0.3">
      <c r="A343" s="1">
        <v>45360</v>
      </c>
      <c r="B343" s="2" t="s">
        <v>4</v>
      </c>
      <c r="C343">
        <v>17</v>
      </c>
      <c r="D343">
        <f t="shared" si="10"/>
        <v>10.517073170731708</v>
      </c>
      <c r="E343">
        <f t="shared" si="11"/>
        <v>3.780231243511925</v>
      </c>
      <c r="F343" s="2">
        <f>SQRT((2 * sales_data[[#This Row],[Average Daily Demand (ADD).]]*365 * 50) / 2)</f>
        <v>438.1056783081608</v>
      </c>
      <c r="G343" s="2">
        <f>7 * sales_data[[#This Row],[Average Daily Demand (ADD).]]</f>
        <v>73.619512195121956</v>
      </c>
      <c r="H343" s="2">
        <f>1.65 * sales_data[[#This Row],[Standard Deviation]] * SQRT(7)</f>
        <v>16.502560418270853</v>
      </c>
    </row>
    <row r="344" spans="1:8" x14ac:dyDescent="0.3">
      <c r="A344" s="1">
        <v>45361</v>
      </c>
      <c r="B344" s="2" t="s">
        <v>4</v>
      </c>
      <c r="C344">
        <v>21</v>
      </c>
      <c r="D344">
        <f t="shared" si="10"/>
        <v>10.485294117647058</v>
      </c>
      <c r="E344">
        <f t="shared" si="11"/>
        <v>3.7619798020849706</v>
      </c>
      <c r="F344" s="2">
        <f>SQRT((2 * sales_data[[#This Row],[Average Daily Demand (ADD).]]*365 * 50) / 2)</f>
        <v>437.44327363334645</v>
      </c>
      <c r="G344" s="2">
        <f>7 * sales_data[[#This Row],[Average Daily Demand (ADD).]]</f>
        <v>73.397058823529406</v>
      </c>
      <c r="H344" s="2">
        <f>1.65 * sales_data[[#This Row],[Standard Deviation]] * SQRT(7)</f>
        <v>16.422883939381954</v>
      </c>
    </row>
    <row r="345" spans="1:8" x14ac:dyDescent="0.3">
      <c r="A345" s="1">
        <v>45362</v>
      </c>
      <c r="B345" s="2" t="s">
        <v>4</v>
      </c>
      <c r="C345">
        <v>11</v>
      </c>
      <c r="D345">
        <f t="shared" si="10"/>
        <v>10.433497536945813</v>
      </c>
      <c r="E345">
        <f t="shared" si="11"/>
        <v>3.6976392098850113</v>
      </c>
      <c r="F345" s="2">
        <f>SQRT((2 * sales_data[[#This Row],[Average Daily Demand (ADD).]]*365 * 50) / 2)</f>
        <v>436.36146719120501</v>
      </c>
      <c r="G345" s="2">
        <f>7 * sales_data[[#This Row],[Average Daily Demand (ADD).]]</f>
        <v>73.034482758620697</v>
      </c>
      <c r="H345" s="2">
        <f>1.65 * sales_data[[#This Row],[Standard Deviation]] * SQRT(7)</f>
        <v>16.142005749205225</v>
      </c>
    </row>
    <row r="346" spans="1:8" x14ac:dyDescent="0.3">
      <c r="A346" s="1">
        <v>45363</v>
      </c>
      <c r="B346" s="2" t="s">
        <v>4</v>
      </c>
      <c r="C346">
        <v>15</v>
      </c>
      <c r="D346">
        <f t="shared" si="10"/>
        <v>10.430693069306932</v>
      </c>
      <c r="E346">
        <f t="shared" si="11"/>
        <v>3.7066094677104675</v>
      </c>
      <c r="F346" s="2">
        <f>SQRT((2 * sales_data[[#This Row],[Average Daily Demand (ADD).]]*365 * 50) / 2)</f>
        <v>436.30281745004982</v>
      </c>
      <c r="G346" s="2">
        <f>7 * sales_data[[#This Row],[Average Daily Demand (ADD).]]</f>
        <v>73.014851485148526</v>
      </c>
      <c r="H346" s="2">
        <f>1.65 * sales_data[[#This Row],[Standard Deviation]] * SQRT(7)</f>
        <v>16.181165317018998</v>
      </c>
    </row>
    <row r="347" spans="1:8" x14ac:dyDescent="0.3">
      <c r="A347" s="1">
        <v>45364</v>
      </c>
      <c r="B347" s="2" t="s">
        <v>4</v>
      </c>
      <c r="C347">
        <v>19</v>
      </c>
      <c r="D347">
        <f t="shared" si="10"/>
        <v>10.407960199004975</v>
      </c>
      <c r="E347">
        <f t="shared" si="11"/>
        <v>3.7017207239887711</v>
      </c>
      <c r="F347" s="2">
        <f>SQRT((2 * sales_data[[#This Row],[Average Daily Demand (ADD).]]*365 * 50) / 2)</f>
        <v>435.82711438349128</v>
      </c>
      <c r="G347" s="2">
        <f>7 * sales_data[[#This Row],[Average Daily Demand (ADD).]]</f>
        <v>72.855721393034827</v>
      </c>
      <c r="H347" s="2">
        <f>1.65 * sales_data[[#This Row],[Standard Deviation]] * SQRT(7)</f>
        <v>16.159823556835622</v>
      </c>
    </row>
    <row r="348" spans="1:8" x14ac:dyDescent="0.3">
      <c r="A348" s="1">
        <v>45365</v>
      </c>
      <c r="B348" s="2" t="s">
        <v>4</v>
      </c>
      <c r="C348">
        <v>10</v>
      </c>
      <c r="D348">
        <f t="shared" si="10"/>
        <v>10.365</v>
      </c>
      <c r="E348">
        <f t="shared" si="11"/>
        <v>3.6604328766173415</v>
      </c>
      <c r="F348" s="2">
        <f>SQRT((2 * sales_data[[#This Row],[Average Daily Demand (ADD).]]*365 * 50) / 2)</f>
        <v>434.92671796522228</v>
      </c>
      <c r="G348" s="2">
        <f>7 * sales_data[[#This Row],[Average Daily Demand (ADD).]]</f>
        <v>72.555000000000007</v>
      </c>
      <c r="H348" s="2">
        <f>1.65 * sales_data[[#This Row],[Standard Deviation]] * SQRT(7)</f>
        <v>15.979581885917533</v>
      </c>
    </row>
    <row r="349" spans="1:8" x14ac:dyDescent="0.3">
      <c r="A349" s="1">
        <v>45366</v>
      </c>
      <c r="B349" s="2" t="s">
        <v>4</v>
      </c>
      <c r="C349">
        <v>18</v>
      </c>
      <c r="D349">
        <f t="shared" si="10"/>
        <v>10.366834170854272</v>
      </c>
      <c r="E349">
        <f t="shared" si="11"/>
        <v>3.6695726126117871</v>
      </c>
      <c r="F349" s="2">
        <f>SQRT((2 * sales_data[[#This Row],[Average Daily Demand (ADD).]]*365 * 50) / 2)</f>
        <v>434.96519816887707</v>
      </c>
      <c r="G349" s="2">
        <f>7 * sales_data[[#This Row],[Average Daily Demand (ADD).]]</f>
        <v>72.5678391959799</v>
      </c>
      <c r="H349" s="2">
        <f>1.65 * sales_data[[#This Row],[Standard Deviation]] * SQRT(7)</f>
        <v>16.019481308926178</v>
      </c>
    </row>
    <row r="350" spans="1:8" x14ac:dyDescent="0.3">
      <c r="A350" s="1">
        <v>45367</v>
      </c>
      <c r="B350" s="2" t="s">
        <v>4</v>
      </c>
      <c r="C350">
        <v>15</v>
      </c>
      <c r="D350">
        <f t="shared" si="10"/>
        <v>10.328282828282829</v>
      </c>
      <c r="E350">
        <f t="shared" si="11"/>
        <v>3.6382497159684131</v>
      </c>
      <c r="F350" s="2">
        <f>SQRT((2 * sales_data[[#This Row],[Average Daily Demand (ADD).]]*365 * 50) / 2)</f>
        <v>434.15568822274071</v>
      </c>
      <c r="G350" s="2">
        <f>7 * sales_data[[#This Row],[Average Daily Demand (ADD).]]</f>
        <v>72.297979797979806</v>
      </c>
      <c r="H350" s="2">
        <f>1.65 * sales_data[[#This Row],[Standard Deviation]] * SQRT(7)</f>
        <v>15.882741527406276</v>
      </c>
    </row>
    <row r="351" spans="1:8" x14ac:dyDescent="0.3">
      <c r="A351" s="1">
        <v>45368</v>
      </c>
      <c r="B351" s="2" t="s">
        <v>4</v>
      </c>
      <c r="C351">
        <v>9</v>
      </c>
      <c r="D351">
        <f t="shared" si="10"/>
        <v>10.304568527918782</v>
      </c>
      <c r="E351">
        <f t="shared" si="11"/>
        <v>3.6321452369179394</v>
      </c>
      <c r="F351" s="2">
        <f>SQRT((2 * sales_data[[#This Row],[Average Daily Demand (ADD).]]*365 * 50) / 2)</f>
        <v>433.65697922957241</v>
      </c>
      <c r="G351" s="2">
        <f>7 * sales_data[[#This Row],[Average Daily Demand (ADD).]]</f>
        <v>72.131979695431482</v>
      </c>
      <c r="H351" s="2">
        <f>1.65 * sales_data[[#This Row],[Standard Deviation]] * SQRT(7)</f>
        <v>15.856092487211868</v>
      </c>
    </row>
    <row r="352" spans="1:8" x14ac:dyDescent="0.3">
      <c r="A352" s="1">
        <v>45369</v>
      </c>
      <c r="B352" s="2" t="s">
        <v>4</v>
      </c>
      <c r="C352">
        <v>16</v>
      </c>
      <c r="D352">
        <f t="shared" si="10"/>
        <v>10.311224489795919</v>
      </c>
      <c r="E352">
        <f t="shared" si="11"/>
        <v>3.6402418249640616</v>
      </c>
      <c r="F352" s="2">
        <f>SQRT((2 * sales_data[[#This Row],[Average Daily Demand (ADD).]]*365 * 50) / 2)</f>
        <v>433.79701121466422</v>
      </c>
      <c r="G352" s="2">
        <f>7 * sales_data[[#This Row],[Average Daily Demand (ADD).]]</f>
        <v>72.178571428571431</v>
      </c>
      <c r="H352" s="2">
        <f>1.65 * sales_data[[#This Row],[Standard Deviation]] * SQRT(7)</f>
        <v>15.891438058634858</v>
      </c>
    </row>
    <row r="353" spans="1:8" x14ac:dyDescent="0.3">
      <c r="A353" s="1">
        <v>45370</v>
      </c>
      <c r="B353" s="2" t="s">
        <v>4</v>
      </c>
      <c r="C353">
        <v>22</v>
      </c>
      <c r="D353">
        <f t="shared" si="10"/>
        <v>10.282051282051283</v>
      </c>
      <c r="E353">
        <f t="shared" si="11"/>
        <v>3.6265680430060145</v>
      </c>
      <c r="F353" s="2">
        <f>SQRT((2 * sales_data[[#This Row],[Average Daily Demand (ADD).]]*365 * 50) / 2)</f>
        <v>433.18291274868625</v>
      </c>
      <c r="G353" s="2">
        <f>7 * sales_data[[#This Row],[Average Daily Demand (ADD).]]</f>
        <v>71.974358974358978</v>
      </c>
      <c r="H353" s="2">
        <f>1.65 * sales_data[[#This Row],[Standard Deviation]] * SQRT(7)</f>
        <v>15.83174530483938</v>
      </c>
    </row>
    <row r="354" spans="1:8" x14ac:dyDescent="0.3">
      <c r="A354" s="1">
        <v>45371</v>
      </c>
      <c r="B354" s="2" t="s">
        <v>4</v>
      </c>
      <c r="C354">
        <v>9</v>
      </c>
      <c r="D354">
        <f t="shared" si="10"/>
        <v>10.221649484536082</v>
      </c>
      <c r="E354">
        <f t="shared" si="11"/>
        <v>3.5362439253111848</v>
      </c>
      <c r="F354" s="2">
        <f>SQRT((2 * sales_data[[#This Row],[Average Daily Demand (ADD).]]*365 * 50) / 2)</f>
        <v>431.90867448198293</v>
      </c>
      <c r="G354" s="2">
        <f>7 * sales_data[[#This Row],[Average Daily Demand (ADD).]]</f>
        <v>71.551546391752566</v>
      </c>
      <c r="H354" s="2">
        <f>1.65 * sales_data[[#This Row],[Standard Deviation]] * SQRT(7)</f>
        <v>15.43743630269983</v>
      </c>
    </row>
    <row r="355" spans="1:8" x14ac:dyDescent="0.3">
      <c r="A355" s="1">
        <v>45372</v>
      </c>
      <c r="B355" s="2" t="s">
        <v>4</v>
      </c>
      <c r="C355">
        <v>16</v>
      </c>
      <c r="D355">
        <f t="shared" si="10"/>
        <v>10.2279792746114</v>
      </c>
      <c r="E355">
        <f t="shared" si="11"/>
        <v>3.5443388781127507</v>
      </c>
      <c r="F355" s="2">
        <f>SQRT((2 * sales_data[[#This Row],[Average Daily Demand (ADD).]]*365 * 50) / 2)</f>
        <v>432.04238421902318</v>
      </c>
      <c r="G355" s="2">
        <f>7 * sales_data[[#This Row],[Average Daily Demand (ADD).]]</f>
        <v>71.595854922279798</v>
      </c>
      <c r="H355" s="2">
        <f>1.65 * sales_data[[#This Row],[Standard Deviation]] * SQRT(7)</f>
        <v>15.472774735479618</v>
      </c>
    </row>
    <row r="356" spans="1:8" x14ac:dyDescent="0.3">
      <c r="A356" s="1">
        <v>45373</v>
      </c>
      <c r="B356" s="2" t="s">
        <v>4</v>
      </c>
      <c r="C356">
        <v>11</v>
      </c>
      <c r="D356">
        <f t="shared" si="10"/>
        <v>10.197916666666666</v>
      </c>
      <c r="E356">
        <f t="shared" si="11"/>
        <v>3.52884832574428</v>
      </c>
      <c r="F356" s="2">
        <f>SQRT((2 * sales_data[[#This Row],[Average Daily Demand (ADD).]]*365 * 50) / 2)</f>
        <v>431.40697626100888</v>
      </c>
      <c r="G356" s="2">
        <f>7 * sales_data[[#This Row],[Average Daily Demand (ADD).]]</f>
        <v>71.385416666666657</v>
      </c>
      <c r="H356" s="2">
        <f>1.65 * sales_data[[#This Row],[Standard Deviation]] * SQRT(7)</f>
        <v>15.405150889236925</v>
      </c>
    </row>
    <row r="357" spans="1:8" x14ac:dyDescent="0.3">
      <c r="A357" s="1">
        <v>45374</v>
      </c>
      <c r="B357" s="2" t="s">
        <v>4</v>
      </c>
      <c r="C357">
        <v>15</v>
      </c>
      <c r="D357">
        <f t="shared" si="10"/>
        <v>10.193717277486911</v>
      </c>
      <c r="E357">
        <f t="shared" si="11"/>
        <v>3.537641543184999</v>
      </c>
      <c r="F357" s="2">
        <f>SQRT((2 * sales_data[[#This Row],[Average Daily Demand (ADD).]]*365 * 50) / 2)</f>
        <v>431.31814280660177</v>
      </c>
      <c r="G357" s="2">
        <f>7 * sales_data[[#This Row],[Average Daily Demand (ADD).]]</f>
        <v>71.356020942408378</v>
      </c>
      <c r="H357" s="2">
        <f>1.65 * sales_data[[#This Row],[Standard Deviation]] * SQRT(7)</f>
        <v>15.443537589081149</v>
      </c>
    </row>
    <row r="358" spans="1:8" x14ac:dyDescent="0.3">
      <c r="A358" s="1">
        <v>45375</v>
      </c>
      <c r="B358" s="2" t="s">
        <v>4</v>
      </c>
      <c r="C358">
        <v>20</v>
      </c>
      <c r="D358">
        <f t="shared" si="10"/>
        <v>10.168421052631579</v>
      </c>
      <c r="E358">
        <f t="shared" si="11"/>
        <v>3.529625582550306</v>
      </c>
      <c r="F358" s="2">
        <f>SQRT((2 * sales_data[[#This Row],[Average Daily Demand (ADD).]]*365 * 50) / 2)</f>
        <v>430.78264149165335</v>
      </c>
      <c r="G358" s="2">
        <f>7 * sales_data[[#This Row],[Average Daily Demand (ADD).]]</f>
        <v>71.178947368421063</v>
      </c>
      <c r="H358" s="2">
        <f>1.65 * sales_data[[#This Row],[Standard Deviation]] * SQRT(7)</f>
        <v>15.408543995789325</v>
      </c>
    </row>
    <row r="359" spans="1:8" x14ac:dyDescent="0.3">
      <c r="A359" s="1">
        <v>45376</v>
      </c>
      <c r="B359" s="2" t="s">
        <v>4</v>
      </c>
      <c r="C359">
        <v>17</v>
      </c>
      <c r="D359">
        <f t="shared" si="10"/>
        <v>10.116402116402117</v>
      </c>
      <c r="E359">
        <f t="shared" si="11"/>
        <v>3.4652063533770776</v>
      </c>
      <c r="F359" s="2">
        <f>SQRT((2 * sales_data[[#This Row],[Average Daily Demand (ADD).]]*365 * 50) / 2)</f>
        <v>429.67934395818776</v>
      </c>
      <c r="G359" s="2">
        <f>7 * sales_data[[#This Row],[Average Daily Demand (ADD).]]</f>
        <v>70.814814814814824</v>
      </c>
      <c r="H359" s="2">
        <f>1.65 * sales_data[[#This Row],[Standard Deviation]] * SQRT(7)</f>
        <v>15.127322516718639</v>
      </c>
    </row>
    <row r="360" spans="1:8" x14ac:dyDescent="0.3">
      <c r="A360" s="1">
        <v>45377</v>
      </c>
      <c r="B360" s="2" t="s">
        <v>4</v>
      </c>
      <c r="C360">
        <v>15</v>
      </c>
      <c r="D360">
        <f t="shared" si="10"/>
        <v>10.079787234042554</v>
      </c>
      <c r="E360">
        <f t="shared" si="11"/>
        <v>3.4376051789368236</v>
      </c>
      <c r="F360" s="2">
        <f>SQRT((2 * sales_data[[#This Row],[Average Daily Demand (ADD).]]*365 * 50) / 2)</f>
        <v>428.90105737952734</v>
      </c>
      <c r="G360" s="2">
        <f>7 * sales_data[[#This Row],[Average Daily Demand (ADD).]]</f>
        <v>70.558510638297875</v>
      </c>
      <c r="H360" s="2">
        <f>1.65 * sales_data[[#This Row],[Standard Deviation]] * SQRT(7)</f>
        <v>15.006829875005971</v>
      </c>
    </row>
    <row r="361" spans="1:8" x14ac:dyDescent="0.3">
      <c r="A361" s="1">
        <v>45378</v>
      </c>
      <c r="B361" s="2" t="s">
        <v>4</v>
      </c>
      <c r="C361">
        <v>12</v>
      </c>
      <c r="D361">
        <f t="shared" si="10"/>
        <v>10.053475935828876</v>
      </c>
      <c r="E361">
        <f t="shared" si="11"/>
        <v>3.4278000410948173</v>
      </c>
      <c r="F361" s="2">
        <f>SQRT((2 * sales_data[[#This Row],[Average Daily Demand (ADD).]]*365 * 50) / 2)</f>
        <v>428.34091075786466</v>
      </c>
      <c r="G361" s="2">
        <f>7 * sales_data[[#This Row],[Average Daily Demand (ADD).]]</f>
        <v>70.37433155080214</v>
      </c>
      <c r="H361" s="2">
        <f>1.65 * sales_data[[#This Row],[Standard Deviation]] * SQRT(7)</f>
        <v>14.964025647109887</v>
      </c>
    </row>
    <row r="362" spans="1:8" x14ac:dyDescent="0.3">
      <c r="A362" s="1">
        <v>45379</v>
      </c>
      <c r="B362" s="2" t="s">
        <v>4</v>
      </c>
      <c r="C362">
        <v>15</v>
      </c>
      <c r="D362">
        <f t="shared" si="10"/>
        <v>10.043010752688172</v>
      </c>
      <c r="E362">
        <f t="shared" si="11"/>
        <v>3.4340551349904134</v>
      </c>
      <c r="F362" s="2">
        <f>SQRT((2 * sales_data[[#This Row],[Average Daily Demand (ADD).]]*365 * 50) / 2)</f>
        <v>428.11791160445404</v>
      </c>
      <c r="G362" s="2">
        <f>7 * sales_data[[#This Row],[Average Daily Demand (ADD).]]</f>
        <v>70.3010752688172</v>
      </c>
      <c r="H362" s="2">
        <f>1.65 * sales_data[[#This Row],[Standard Deviation]] * SQRT(7)</f>
        <v>14.991332194853809</v>
      </c>
    </row>
    <row r="363" spans="1:8" x14ac:dyDescent="0.3">
      <c r="A363" s="1">
        <v>45380</v>
      </c>
      <c r="B363" s="2" t="s">
        <v>4</v>
      </c>
      <c r="C363">
        <v>13</v>
      </c>
      <c r="D363">
        <f t="shared" si="10"/>
        <v>10.016216216216216</v>
      </c>
      <c r="E363">
        <f t="shared" si="11"/>
        <v>3.4238226724126517</v>
      </c>
      <c r="F363" s="2">
        <f>SQRT((2 * sales_data[[#This Row],[Average Daily Demand (ADD).]]*365 * 50) / 2)</f>
        <v>427.54642548610548</v>
      </c>
      <c r="G363" s="2">
        <f>7 * sales_data[[#This Row],[Average Daily Demand (ADD).]]</f>
        <v>70.11351351351351</v>
      </c>
      <c r="H363" s="2">
        <f>1.65 * sales_data[[#This Row],[Standard Deviation]] * SQRT(7)</f>
        <v>14.946662485240932</v>
      </c>
    </row>
    <row r="364" spans="1:8" x14ac:dyDescent="0.3">
      <c r="A364" s="1">
        <v>45381</v>
      </c>
      <c r="B364" s="2" t="s">
        <v>4</v>
      </c>
      <c r="C364">
        <v>10</v>
      </c>
      <c r="D364">
        <f t="shared" si="10"/>
        <v>10</v>
      </c>
      <c r="E364">
        <f t="shared" si="11"/>
        <v>3.4260334087735904</v>
      </c>
      <c r="F364" s="2">
        <f>SQRT((2 * sales_data[[#This Row],[Average Daily Demand (ADD).]]*365 * 50) / 2)</f>
        <v>427.20018726587654</v>
      </c>
      <c r="G364" s="2">
        <f>7 * sales_data[[#This Row],[Average Daily Demand (ADD).]]</f>
        <v>70</v>
      </c>
      <c r="H364" s="2">
        <f>1.65 * sales_data[[#This Row],[Standard Deviation]] * SQRT(7)</f>
        <v>14.956313431972797</v>
      </c>
    </row>
    <row r="365" spans="1:8" x14ac:dyDescent="0.3">
      <c r="A365" s="1">
        <v>45382</v>
      </c>
      <c r="B365" s="2" t="s">
        <v>4</v>
      </c>
      <c r="C365">
        <v>6</v>
      </c>
      <c r="D365">
        <f t="shared" si="10"/>
        <v>10</v>
      </c>
      <c r="E365">
        <f t="shared" si="11"/>
        <v>3.4354326950469867</v>
      </c>
      <c r="F365" s="2">
        <f>SQRT((2 * sales_data[[#This Row],[Average Daily Demand (ADD).]]*365 * 50) / 2)</f>
        <v>427.20018726587654</v>
      </c>
      <c r="G365" s="2">
        <f>7 * sales_data[[#This Row],[Average Daily Demand (ADD).]]</f>
        <v>70</v>
      </c>
      <c r="H365" s="2">
        <f>1.65 * sales_data[[#This Row],[Standard Deviation]] * SQRT(7)</f>
        <v>14.997345919041296</v>
      </c>
    </row>
    <row r="366" spans="1:8" x14ac:dyDescent="0.3">
      <c r="A366" s="1">
        <v>45292</v>
      </c>
      <c r="B366" s="2" t="s">
        <v>5</v>
      </c>
      <c r="C366">
        <v>11</v>
      </c>
      <c r="D366">
        <f t="shared" si="10"/>
        <v>10.021978021978022</v>
      </c>
      <c r="E366">
        <f t="shared" si="11"/>
        <v>3.4319848226235972</v>
      </c>
      <c r="F366" s="2">
        <f>SQRT((2 * sales_data[[#This Row],[Average Daily Demand (ADD).]]*365 * 50) / 2)</f>
        <v>427.66938036420015</v>
      </c>
      <c r="G366" s="2">
        <f>7 * sales_data[[#This Row],[Average Daily Demand (ADD).]]</f>
        <v>70.15384615384616</v>
      </c>
      <c r="H366" s="2">
        <f>1.65 * sales_data[[#This Row],[Standard Deviation]] * SQRT(7)</f>
        <v>14.982294267616762</v>
      </c>
    </row>
    <row r="367" spans="1:8" x14ac:dyDescent="0.3">
      <c r="A367" s="1">
        <v>45293</v>
      </c>
      <c r="B367" s="2" t="s">
        <v>5</v>
      </c>
      <c r="C367">
        <v>10</v>
      </c>
      <c r="D367">
        <f t="shared" si="10"/>
        <v>10.016574585635359</v>
      </c>
      <c r="E367">
        <f t="shared" si="11"/>
        <v>3.4407285050981513</v>
      </c>
      <c r="F367" s="2">
        <f>SQRT((2 * sales_data[[#This Row],[Average Daily Demand (ADD).]]*365 * 50) / 2)</f>
        <v>427.5540739928054</v>
      </c>
      <c r="G367" s="2">
        <f>7 * sales_data[[#This Row],[Average Daily Demand (ADD).]]</f>
        <v>70.11602209944752</v>
      </c>
      <c r="H367" s="2">
        <f>1.65 * sales_data[[#This Row],[Standard Deviation]] * SQRT(7)</f>
        <v>15.020464723078225</v>
      </c>
    </row>
    <row r="368" spans="1:8" x14ac:dyDescent="0.3">
      <c r="A368" s="1">
        <v>45294</v>
      </c>
      <c r="B368" s="2" t="s">
        <v>5</v>
      </c>
      <c r="C368">
        <v>6</v>
      </c>
      <c r="D368">
        <f t="shared" si="10"/>
        <v>10.016666666666667</v>
      </c>
      <c r="E368">
        <f t="shared" si="11"/>
        <v>3.4503258691538052</v>
      </c>
      <c r="F368" s="2">
        <f>SQRT((2 * sales_data[[#This Row],[Average Daily Demand (ADD).]]*365 * 50) / 2)</f>
        <v>427.55603921201566</v>
      </c>
      <c r="G368" s="2">
        <f>7 * sales_data[[#This Row],[Average Daily Demand (ADD).]]</f>
        <v>70.116666666666674</v>
      </c>
      <c r="H368" s="2">
        <f>1.65 * sales_data[[#This Row],[Standard Deviation]] * SQRT(7)</f>
        <v>15.062361916657693</v>
      </c>
    </row>
    <row r="369" spans="1:8" x14ac:dyDescent="0.3">
      <c r="A369" s="1">
        <v>45295</v>
      </c>
      <c r="B369" s="2" t="s">
        <v>5</v>
      </c>
      <c r="C369">
        <v>17</v>
      </c>
      <c r="D369">
        <f t="shared" si="10"/>
        <v>10.039106145251397</v>
      </c>
      <c r="E369">
        <f t="shared" si="11"/>
        <v>3.4468078840854321</v>
      </c>
      <c r="F369" s="2">
        <f>SQRT((2 * sales_data[[#This Row],[Average Daily Demand (ADD).]]*365 * 50) / 2)</f>
        <v>428.03467984596529</v>
      </c>
      <c r="G369" s="2">
        <f>7 * sales_data[[#This Row],[Average Daily Demand (ADD).]]</f>
        <v>70.273743016759781</v>
      </c>
      <c r="H369" s="2">
        <f>1.65 * sales_data[[#This Row],[Standard Deviation]] * SQRT(7)</f>
        <v>15.047004189206218</v>
      </c>
    </row>
    <row r="370" spans="1:8" x14ac:dyDescent="0.3">
      <c r="A370" s="1">
        <v>45296</v>
      </c>
      <c r="B370" s="2" t="s">
        <v>5</v>
      </c>
      <c r="C370">
        <v>11</v>
      </c>
      <c r="D370">
        <f t="shared" si="10"/>
        <v>10</v>
      </c>
      <c r="E370">
        <f t="shared" si="11"/>
        <v>3.4164771891790511</v>
      </c>
      <c r="F370" s="2">
        <f>SQRT((2 * sales_data[[#This Row],[Average Daily Demand (ADD).]]*365 * 50) / 2)</f>
        <v>427.20018726587654</v>
      </c>
      <c r="G370" s="2">
        <f>7 * sales_data[[#This Row],[Average Daily Demand (ADD).]]</f>
        <v>70</v>
      </c>
      <c r="H370" s="2">
        <f>1.65 * sales_data[[#This Row],[Standard Deviation]] * SQRT(7)</f>
        <v>14.914595854113022</v>
      </c>
    </row>
    <row r="371" spans="1:8" x14ac:dyDescent="0.3">
      <c r="A371" s="1">
        <v>45297</v>
      </c>
      <c r="B371" s="2" t="s">
        <v>5</v>
      </c>
      <c r="C371">
        <v>10</v>
      </c>
      <c r="D371">
        <f t="shared" si="10"/>
        <v>9.9943502824858754</v>
      </c>
      <c r="E371">
        <f t="shared" si="11"/>
        <v>3.4253353769794357</v>
      </c>
      <c r="F371" s="2">
        <f>SQRT((2 * sales_data[[#This Row],[Average Daily Demand (ADD).]]*365 * 50) / 2)</f>
        <v>427.07949219714027</v>
      </c>
      <c r="G371" s="2">
        <f>7 * sales_data[[#This Row],[Average Daily Demand (ADD).]]</f>
        <v>69.960451977401135</v>
      </c>
      <c r="H371" s="2">
        <f>1.65 * sales_data[[#This Row],[Standard Deviation]] * SQRT(7)</f>
        <v>14.953266181390788</v>
      </c>
    </row>
    <row r="372" spans="1:8" x14ac:dyDescent="0.3">
      <c r="A372" s="1">
        <v>45298</v>
      </c>
      <c r="B372" s="2" t="s">
        <v>5</v>
      </c>
      <c r="C372">
        <v>7</v>
      </c>
      <c r="D372">
        <f t="shared" si="10"/>
        <v>9.9943181818181817</v>
      </c>
      <c r="E372">
        <f t="shared" si="11"/>
        <v>3.4351080816282247</v>
      </c>
      <c r="F372" s="2">
        <f>SQRT((2 * sales_data[[#This Row],[Average Daily Demand (ADD).]]*365 * 50) / 2)</f>
        <v>427.07880633225273</v>
      </c>
      <c r="G372" s="2">
        <f>7 * sales_data[[#This Row],[Average Daily Demand (ADD).]]</f>
        <v>69.960227272727266</v>
      </c>
      <c r="H372" s="2">
        <f>1.65 * sales_data[[#This Row],[Standard Deviation]] * SQRT(7)</f>
        <v>14.995928822517136</v>
      </c>
    </row>
    <row r="373" spans="1:8" x14ac:dyDescent="0.3">
      <c r="A373" s="1">
        <v>45299</v>
      </c>
      <c r="B373" s="2" t="s">
        <v>5</v>
      </c>
      <c r="C373">
        <v>11</v>
      </c>
      <c r="D373">
        <f t="shared" si="10"/>
        <v>10.011428571428571</v>
      </c>
      <c r="E373">
        <f t="shared" si="11"/>
        <v>3.4374351762808577</v>
      </c>
      <c r="F373" s="2">
        <f>SQRT((2 * sales_data[[#This Row],[Average Daily Demand (ADD).]]*365 * 50) / 2)</f>
        <v>427.44423195145754</v>
      </c>
      <c r="G373" s="2">
        <f>7 * sales_data[[#This Row],[Average Daily Demand (ADD).]]</f>
        <v>70.08</v>
      </c>
      <c r="H373" s="2">
        <f>1.65 * sales_data[[#This Row],[Standard Deviation]] * SQRT(7)</f>
        <v>15.006087730168625</v>
      </c>
    </row>
    <row r="374" spans="1:8" x14ac:dyDescent="0.3">
      <c r="A374" s="1">
        <v>45300</v>
      </c>
      <c r="B374" s="2" t="s">
        <v>5</v>
      </c>
      <c r="C374">
        <v>6</v>
      </c>
      <c r="D374">
        <f t="shared" si="10"/>
        <v>10.005747126436782</v>
      </c>
      <c r="E374">
        <f t="shared" si="11"/>
        <v>3.4465315168120796</v>
      </c>
      <c r="F374" s="2">
        <f>SQRT((2 * sales_data[[#This Row],[Average Daily Demand (ADD).]]*365 * 50) / 2)</f>
        <v>427.32292830770416</v>
      </c>
      <c r="G374" s="2">
        <f>7 * sales_data[[#This Row],[Average Daily Demand (ADD).]]</f>
        <v>70.040229885057471</v>
      </c>
      <c r="H374" s="2">
        <f>1.65 * sales_data[[#This Row],[Standard Deviation]] * SQRT(7)</f>
        <v>15.045797710731136</v>
      </c>
    </row>
    <row r="375" spans="1:8" x14ac:dyDescent="0.3">
      <c r="A375" s="1">
        <v>45301</v>
      </c>
      <c r="B375" s="2" t="s">
        <v>5</v>
      </c>
      <c r="C375">
        <v>7</v>
      </c>
      <c r="D375">
        <f t="shared" si="10"/>
        <v>10.028901734104046</v>
      </c>
      <c r="E375">
        <f t="shared" si="11"/>
        <v>3.4429363915270965</v>
      </c>
      <c r="F375" s="2">
        <f>SQRT((2 * sales_data[[#This Row],[Average Daily Demand (ADD).]]*365 * 50) / 2)</f>
        <v>427.81708316452119</v>
      </c>
      <c r="G375" s="2">
        <f>7 * sales_data[[#This Row],[Average Daily Demand (ADD).]]</f>
        <v>70.202312138728331</v>
      </c>
      <c r="H375" s="2">
        <f>1.65 * sales_data[[#This Row],[Standard Deviation]] * SQRT(7)</f>
        <v>15.03010322846143</v>
      </c>
    </row>
    <row r="376" spans="1:8" x14ac:dyDescent="0.3">
      <c r="A376" s="1">
        <v>45302</v>
      </c>
      <c r="B376" s="2" t="s">
        <v>5</v>
      </c>
      <c r="C376">
        <v>9</v>
      </c>
      <c r="D376">
        <f t="shared" si="10"/>
        <v>10.046511627906977</v>
      </c>
      <c r="E376">
        <f t="shared" si="11"/>
        <v>3.4451660405048155</v>
      </c>
      <c r="F376" s="2">
        <f>SQRT((2 * sales_data[[#This Row],[Average Daily Demand (ADD).]]*365 * 50) / 2)</f>
        <v>428.19252353270059</v>
      </c>
      <c r="G376" s="2">
        <f>7 * sales_data[[#This Row],[Average Daily Demand (ADD).]]</f>
        <v>70.325581395348834</v>
      </c>
      <c r="H376" s="2">
        <f>1.65 * sales_data[[#This Row],[Standard Deviation]] * SQRT(7)</f>
        <v>15.039836738026352</v>
      </c>
    </row>
    <row r="377" spans="1:8" x14ac:dyDescent="0.3">
      <c r="A377" s="1">
        <v>45303</v>
      </c>
      <c r="B377" s="2" t="s">
        <v>5</v>
      </c>
      <c r="C377">
        <v>12</v>
      </c>
      <c r="D377">
        <f t="shared" si="10"/>
        <v>10.052631578947368</v>
      </c>
      <c r="E377">
        <f t="shared" si="11"/>
        <v>3.4543462102021678</v>
      </c>
      <c r="F377" s="2">
        <f>SQRT((2 * sales_data[[#This Row],[Average Daily Demand (ADD).]]*365 * 50) / 2)</f>
        <v>428.32292293991162</v>
      </c>
      <c r="G377" s="2">
        <f>7 * sales_data[[#This Row],[Average Daily Demand (ADD).]]</f>
        <v>70.368421052631575</v>
      </c>
      <c r="H377" s="2">
        <f>1.65 * sales_data[[#This Row],[Standard Deviation]] * SQRT(7)</f>
        <v>15.079912673947085</v>
      </c>
    </row>
    <row r="378" spans="1:8" x14ac:dyDescent="0.3">
      <c r="A378" s="1">
        <v>45304</v>
      </c>
      <c r="B378" s="2" t="s">
        <v>5</v>
      </c>
      <c r="C378">
        <v>14</v>
      </c>
      <c r="D378">
        <f t="shared" si="10"/>
        <v>10.041176470588235</v>
      </c>
      <c r="E378">
        <f t="shared" si="11"/>
        <v>3.4612920978191579</v>
      </c>
      <c r="F378" s="2">
        <f>SQRT((2 * sales_data[[#This Row],[Average Daily Demand (ADD).]]*365 * 50) / 2)</f>
        <v>428.07881352413983</v>
      </c>
      <c r="G378" s="2">
        <f>7 * sales_data[[#This Row],[Average Daily Demand (ADD).]]</f>
        <v>70.288235294117641</v>
      </c>
      <c r="H378" s="2">
        <f>1.65 * sales_data[[#This Row],[Standard Deviation]] * SQRT(7)</f>
        <v>15.110234874541197</v>
      </c>
    </row>
    <row r="379" spans="1:8" x14ac:dyDescent="0.3">
      <c r="A379" s="1">
        <v>45305</v>
      </c>
      <c r="B379" s="2" t="s">
        <v>5</v>
      </c>
      <c r="C379">
        <v>9</v>
      </c>
      <c r="D379">
        <f t="shared" si="10"/>
        <v>10.017751479289942</v>
      </c>
      <c r="E379">
        <f t="shared" si="11"/>
        <v>3.4580364865963649</v>
      </c>
      <c r="F379" s="2">
        <f>SQRT((2 * sales_data[[#This Row],[Average Daily Demand (ADD).]]*365 * 50) / 2)</f>
        <v>427.57919090741706</v>
      </c>
      <c r="G379" s="2">
        <f>7 * sales_data[[#This Row],[Average Daily Demand (ADD).]]</f>
        <v>70.124260355029591</v>
      </c>
      <c r="H379" s="2">
        <f>1.65 * sales_data[[#This Row],[Standard Deviation]] * SQRT(7)</f>
        <v>15.096022537400513</v>
      </c>
    </row>
    <row r="380" spans="1:8" x14ac:dyDescent="0.3">
      <c r="A380" s="1">
        <v>45306</v>
      </c>
      <c r="B380" s="2" t="s">
        <v>5</v>
      </c>
      <c r="C380">
        <v>12</v>
      </c>
      <c r="D380">
        <f t="shared" si="10"/>
        <v>10.023809523809524</v>
      </c>
      <c r="E380">
        <f t="shared" si="11"/>
        <v>3.4674748460245466</v>
      </c>
      <c r="F380" s="2">
        <f>SQRT((2 * sales_data[[#This Row],[Average Daily Demand (ADD).]]*365 * 50) / 2)</f>
        <v>427.70845655600942</v>
      </c>
      <c r="G380" s="2">
        <f>7 * sales_data[[#This Row],[Average Daily Demand (ADD).]]</f>
        <v>70.166666666666671</v>
      </c>
      <c r="H380" s="2">
        <f>1.65 * sales_data[[#This Row],[Standard Deviation]] * SQRT(7)</f>
        <v>15.13722559792234</v>
      </c>
    </row>
    <row r="381" spans="1:8" x14ac:dyDescent="0.3">
      <c r="A381" s="1">
        <v>45307</v>
      </c>
      <c r="B381" s="2" t="s">
        <v>5</v>
      </c>
      <c r="C381">
        <v>10</v>
      </c>
      <c r="D381">
        <f t="shared" si="10"/>
        <v>10.011976047904191</v>
      </c>
      <c r="E381">
        <f t="shared" si="11"/>
        <v>3.474499225340641</v>
      </c>
      <c r="F381" s="2">
        <f>SQRT((2 * sales_data[[#This Row],[Average Daily Demand (ADD).]]*365 * 50) / 2)</f>
        <v>427.45591921770307</v>
      </c>
      <c r="G381" s="2">
        <f>7 * sales_data[[#This Row],[Average Daily Demand (ADD).]]</f>
        <v>70.083832335329333</v>
      </c>
      <c r="H381" s="2">
        <f>1.65 * sales_data[[#This Row],[Standard Deviation]] * SQRT(7)</f>
        <v>15.167890453217545</v>
      </c>
    </row>
    <row r="382" spans="1:8" x14ac:dyDescent="0.3">
      <c r="A382" s="1">
        <v>45308</v>
      </c>
      <c r="B382" s="2" t="s">
        <v>5</v>
      </c>
      <c r="C382">
        <v>12</v>
      </c>
      <c r="D382">
        <f t="shared" si="10"/>
        <v>10.012048192771084</v>
      </c>
      <c r="E382">
        <f t="shared" si="11"/>
        <v>3.4850119808623736</v>
      </c>
      <c r="F382" s="2">
        <f>SQRT((2 * sales_data[[#This Row],[Average Daily Demand (ADD).]]*365 * 50) / 2)</f>
        <v>427.45745930802553</v>
      </c>
      <c r="G382" s="2">
        <f>7 * sales_data[[#This Row],[Average Daily Demand (ADD).]]</f>
        <v>70.084337349397586</v>
      </c>
      <c r="H382" s="2">
        <f>1.65 * sales_data[[#This Row],[Standard Deviation]] * SQRT(7)</f>
        <v>15.213783778780011</v>
      </c>
    </row>
    <row r="383" spans="1:8" x14ac:dyDescent="0.3">
      <c r="A383" s="1">
        <v>45309</v>
      </c>
      <c r="B383" s="2" t="s">
        <v>5</v>
      </c>
      <c r="C383">
        <v>8</v>
      </c>
      <c r="D383">
        <f t="shared" si="10"/>
        <v>10</v>
      </c>
      <c r="E383">
        <f t="shared" si="11"/>
        <v>3.4921514788478909</v>
      </c>
      <c r="F383" s="2">
        <f>SQRT((2 * sales_data[[#This Row],[Average Daily Demand (ADD).]]*365 * 50) / 2)</f>
        <v>427.20018726587654</v>
      </c>
      <c r="G383" s="2">
        <f>7 * sales_data[[#This Row],[Average Daily Demand (ADD).]]</f>
        <v>70</v>
      </c>
      <c r="H383" s="2">
        <f>1.65 * sales_data[[#This Row],[Standard Deviation]] * SQRT(7)</f>
        <v>15.244951183436626</v>
      </c>
    </row>
    <row r="384" spans="1:8" x14ac:dyDescent="0.3">
      <c r="A384" s="1">
        <v>45310</v>
      </c>
      <c r="B384" s="2" t="s">
        <v>5</v>
      </c>
      <c r="C384">
        <v>7</v>
      </c>
      <c r="D384">
        <f t="shared" si="10"/>
        <v>10.012195121951219</v>
      </c>
      <c r="E384">
        <f t="shared" si="11"/>
        <v>3.4993212398418003</v>
      </c>
      <c r="F384" s="2">
        <f>SQRT((2 * sales_data[[#This Row],[Average Daily Demand (ADD).]]*365 * 50) / 2)</f>
        <v>427.46059581628077</v>
      </c>
      <c r="G384" s="2">
        <f>7 * sales_data[[#This Row],[Average Daily Demand (ADD).]]</f>
        <v>70.08536585365853</v>
      </c>
      <c r="H384" s="2">
        <f>1.65 * sales_data[[#This Row],[Standard Deviation]] * SQRT(7)</f>
        <v>15.276250700943558</v>
      </c>
    </row>
    <row r="385" spans="1:8" x14ac:dyDescent="0.3">
      <c r="A385" s="1">
        <v>45311</v>
      </c>
      <c r="B385" s="2" t="s">
        <v>5</v>
      </c>
      <c r="C385">
        <v>6</v>
      </c>
      <c r="D385">
        <f t="shared" si="10"/>
        <v>10.030674846625766</v>
      </c>
      <c r="E385">
        <f t="shared" si="11"/>
        <v>3.5020687235175636</v>
      </c>
      <c r="F385" s="2">
        <f>SQRT((2 * sales_data[[#This Row],[Average Daily Demand (ADD).]]*365 * 50) / 2)</f>
        <v>427.85490058069945</v>
      </c>
      <c r="G385" s="2">
        <f>7 * sales_data[[#This Row],[Average Daily Demand (ADD).]]</f>
        <v>70.214723926380358</v>
      </c>
      <c r="H385" s="2">
        <f>1.65 * sales_data[[#This Row],[Standard Deviation]] * SQRT(7)</f>
        <v>15.288244812530069</v>
      </c>
    </row>
    <row r="386" spans="1:8" x14ac:dyDescent="0.3">
      <c r="A386" s="1">
        <v>45312</v>
      </c>
      <c r="B386" s="2" t="s">
        <v>5</v>
      </c>
      <c r="C386">
        <v>11</v>
      </c>
      <c r="D386">
        <f t="shared" ref="D386:D449" si="12">AVERAGE(C386:C931)</f>
        <v>10.055555555555555</v>
      </c>
      <c r="E386">
        <f t="shared" ref="E386:E449" si="13">_xlfn.STDEV.S(C386:C931)</f>
        <v>3.4984468603628396</v>
      </c>
      <c r="F386" s="2">
        <f>SQRT((2 * sales_data[[#This Row],[Average Daily Demand (ADD).]]*365 * 50) / 2)</f>
        <v>428.38521086621199</v>
      </c>
      <c r="G386" s="2">
        <f>7 * sales_data[[#This Row],[Average Daily Demand (ADD).]]</f>
        <v>70.388888888888886</v>
      </c>
      <c r="H386" s="2">
        <f>1.65 * sales_data[[#This Row],[Standard Deviation]] * SQRT(7)</f>
        <v>15.272433606366393</v>
      </c>
    </row>
    <row r="387" spans="1:8" x14ac:dyDescent="0.3">
      <c r="A387" s="1">
        <v>45313</v>
      </c>
      <c r="B387" s="2" t="s">
        <v>5</v>
      </c>
      <c r="C387">
        <v>5</v>
      </c>
      <c r="D387">
        <f t="shared" si="12"/>
        <v>10.049689440993788</v>
      </c>
      <c r="E387">
        <f t="shared" si="13"/>
        <v>3.5085631714350414</v>
      </c>
      <c r="F387" s="2">
        <f>SQRT((2 * sales_data[[#This Row],[Average Daily Demand (ADD).]]*365 * 50) / 2)</f>
        <v>428.2602389880908</v>
      </c>
      <c r="G387" s="2">
        <f>7 * sales_data[[#This Row],[Average Daily Demand (ADD).]]</f>
        <v>70.347826086956516</v>
      </c>
      <c r="H387" s="2">
        <f>1.65 * sales_data[[#This Row],[Standard Deviation]] * SQRT(7)</f>
        <v>15.316596257782379</v>
      </c>
    </row>
    <row r="388" spans="1:8" x14ac:dyDescent="0.3">
      <c r="A388" s="1">
        <v>45314</v>
      </c>
      <c r="B388" s="2" t="s">
        <v>5</v>
      </c>
      <c r="C388">
        <v>12</v>
      </c>
      <c r="D388">
        <f t="shared" si="12"/>
        <v>10.081250000000001</v>
      </c>
      <c r="E388">
        <f t="shared" si="13"/>
        <v>3.496578516314873</v>
      </c>
      <c r="F388" s="2">
        <f>SQRT((2 * sales_data[[#This Row],[Average Daily Demand (ADD).]]*365 * 50) / 2)</f>
        <v>428.93217703968077</v>
      </c>
      <c r="G388" s="2">
        <f>7 * sales_data[[#This Row],[Average Daily Demand (ADD).]]</f>
        <v>70.568750000000009</v>
      </c>
      <c r="H388" s="2">
        <f>1.65 * sales_data[[#This Row],[Standard Deviation]] * SQRT(7)</f>
        <v>15.264277369737588</v>
      </c>
    </row>
    <row r="389" spans="1:8" x14ac:dyDescent="0.3">
      <c r="A389" s="1">
        <v>45315</v>
      </c>
      <c r="B389" s="2" t="s">
        <v>5</v>
      </c>
      <c r="C389">
        <v>7</v>
      </c>
      <c r="D389">
        <f t="shared" si="12"/>
        <v>10.069182389937106</v>
      </c>
      <c r="E389">
        <f t="shared" si="13"/>
        <v>3.5042821848533148</v>
      </c>
      <c r="F389" s="2">
        <f>SQRT((2 * sales_data[[#This Row],[Average Daily Demand (ADD).]]*365 * 50) / 2)</f>
        <v>428.67537673203509</v>
      </c>
      <c r="G389" s="2">
        <f>7 * sales_data[[#This Row],[Average Daily Demand (ADD).]]</f>
        <v>70.484276729559738</v>
      </c>
      <c r="H389" s="2">
        <f>1.65 * sales_data[[#This Row],[Standard Deviation]] * SQRT(7)</f>
        <v>15.297907655111311</v>
      </c>
    </row>
    <row r="390" spans="1:8" x14ac:dyDescent="0.3">
      <c r="A390" s="1">
        <v>45316</v>
      </c>
      <c r="B390" s="2" t="s">
        <v>5</v>
      </c>
      <c r="C390">
        <v>15</v>
      </c>
      <c r="D390">
        <f t="shared" si="12"/>
        <v>10.088607594936709</v>
      </c>
      <c r="E390">
        <f t="shared" si="13"/>
        <v>3.5068263672269628</v>
      </c>
      <c r="F390" s="2">
        <f>SQRT((2 * sales_data[[#This Row],[Average Daily Demand (ADD).]]*365 * 50) / 2)</f>
        <v>429.0886721967791</v>
      </c>
      <c r="G390" s="2">
        <f>7 * sales_data[[#This Row],[Average Daily Demand (ADD).]]</f>
        <v>70.620253164556971</v>
      </c>
      <c r="H390" s="2">
        <f>1.65 * sales_data[[#This Row],[Standard Deviation]] * SQRT(7)</f>
        <v>15.309014256964909</v>
      </c>
    </row>
    <row r="391" spans="1:8" x14ac:dyDescent="0.3">
      <c r="A391" s="1">
        <v>45317</v>
      </c>
      <c r="B391" s="2" t="s">
        <v>5</v>
      </c>
      <c r="C391">
        <v>9</v>
      </c>
      <c r="D391">
        <f t="shared" si="12"/>
        <v>10.057324840764331</v>
      </c>
      <c r="E391">
        <f t="shared" si="13"/>
        <v>3.4958620928187627</v>
      </c>
      <c r="F391" s="2">
        <f>SQRT((2 * sales_data[[#This Row],[Average Daily Demand (ADD).]]*365 * 50) / 2)</f>
        <v>428.42289661495573</v>
      </c>
      <c r="G391" s="2">
        <f>7 * sales_data[[#This Row],[Average Daily Demand (ADD).]]</f>
        <v>70.401273885350321</v>
      </c>
      <c r="H391" s="2">
        <f>1.65 * sales_data[[#This Row],[Standard Deviation]] * SQRT(7)</f>
        <v>15.261149830370805</v>
      </c>
    </row>
    <row r="392" spans="1:8" x14ac:dyDescent="0.3">
      <c r="A392" s="1">
        <v>45318</v>
      </c>
      <c r="B392" s="2" t="s">
        <v>5</v>
      </c>
      <c r="C392">
        <v>10</v>
      </c>
      <c r="D392">
        <f t="shared" si="12"/>
        <v>10.064102564102564</v>
      </c>
      <c r="E392">
        <f t="shared" si="13"/>
        <v>3.5060859293878481</v>
      </c>
      <c r="F392" s="2">
        <f>SQRT((2 * sales_data[[#This Row],[Average Daily Demand (ADD).]]*365 * 50) / 2)</f>
        <v>428.56723135917872</v>
      </c>
      <c r="G392" s="2">
        <f>7 * sales_data[[#This Row],[Average Daily Demand (ADD).]]</f>
        <v>70.448717948717942</v>
      </c>
      <c r="H392" s="2">
        <f>1.65 * sales_data[[#This Row],[Standard Deviation]] * SQRT(7)</f>
        <v>15.305781883231971</v>
      </c>
    </row>
    <row r="393" spans="1:8" x14ac:dyDescent="0.3">
      <c r="A393" s="1">
        <v>45319</v>
      </c>
      <c r="B393" s="2" t="s">
        <v>5</v>
      </c>
      <c r="C393">
        <v>10</v>
      </c>
      <c r="D393">
        <f t="shared" si="12"/>
        <v>10.064516129032258</v>
      </c>
      <c r="E393">
        <f t="shared" si="13"/>
        <v>3.5174470881017261</v>
      </c>
      <c r="F393" s="2">
        <f>SQRT((2 * sales_data[[#This Row],[Average Daily Demand (ADD).]]*365 * 50) / 2)</f>
        <v>428.57603684158391</v>
      </c>
      <c r="G393" s="2">
        <f>7 * sales_data[[#This Row],[Average Daily Demand (ADD).]]</f>
        <v>70.451612903225808</v>
      </c>
      <c r="H393" s="2">
        <f>1.65 * sales_data[[#This Row],[Standard Deviation]] * SQRT(7)</f>
        <v>15.355378904160021</v>
      </c>
    </row>
    <row r="394" spans="1:8" x14ac:dyDescent="0.3">
      <c r="A394" s="1">
        <v>45320</v>
      </c>
      <c r="B394" s="2" t="s">
        <v>5</v>
      </c>
      <c r="C394">
        <v>19</v>
      </c>
      <c r="D394">
        <f t="shared" si="12"/>
        <v>10.064935064935066</v>
      </c>
      <c r="E394">
        <f t="shared" si="13"/>
        <v>3.5289194122249525</v>
      </c>
      <c r="F394" s="2">
        <f>SQRT((2 * sales_data[[#This Row],[Average Daily Demand (ADD).]]*365 * 50) / 2)</f>
        <v>428.58495649645118</v>
      </c>
      <c r="G394" s="2">
        <f>7 * sales_data[[#This Row],[Average Daily Demand (ADD).]]</f>
        <v>70.454545454545453</v>
      </c>
      <c r="H394" s="2">
        <f>1.65 * sales_data[[#This Row],[Standard Deviation]] * SQRT(7)</f>
        <v>15.405461216533496</v>
      </c>
    </row>
    <row r="395" spans="1:8" x14ac:dyDescent="0.3">
      <c r="A395" s="1">
        <v>45321</v>
      </c>
      <c r="B395" s="2" t="s">
        <v>5</v>
      </c>
      <c r="C395">
        <v>14</v>
      </c>
      <c r="D395">
        <f t="shared" si="12"/>
        <v>10.006535947712418</v>
      </c>
      <c r="E395">
        <f t="shared" si="13"/>
        <v>3.4650448695092564</v>
      </c>
      <c r="F395" s="2">
        <f>SQRT((2 * sales_data[[#This Row],[Average Daily Demand (ADD).]]*365 * 50) / 2)</f>
        <v>427.33977236591454</v>
      </c>
      <c r="G395" s="2">
        <f>7 * sales_data[[#This Row],[Average Daily Demand (ADD).]]</f>
        <v>70.045751633986924</v>
      </c>
      <c r="H395" s="2">
        <f>1.65 * sales_data[[#This Row],[Standard Deviation]] * SQRT(7)</f>
        <v>15.126617560562885</v>
      </c>
    </row>
    <row r="396" spans="1:8" x14ac:dyDescent="0.3">
      <c r="A396" s="1">
        <v>45322</v>
      </c>
      <c r="B396" s="2" t="s">
        <v>5</v>
      </c>
      <c r="C396">
        <v>9</v>
      </c>
      <c r="D396">
        <f t="shared" si="12"/>
        <v>9.9802631578947363</v>
      </c>
      <c r="E396">
        <f t="shared" si="13"/>
        <v>3.4611761480225618</v>
      </c>
      <c r="F396" s="2">
        <f>SQRT((2 * sales_data[[#This Row],[Average Daily Demand (ADD).]]*365 * 50) / 2)</f>
        <v>426.77839991215455</v>
      </c>
      <c r="G396" s="2">
        <f>7 * sales_data[[#This Row],[Average Daily Demand (ADD).]]</f>
        <v>69.86184210526315</v>
      </c>
      <c r="H396" s="2">
        <f>1.65 * sales_data[[#This Row],[Standard Deviation]] * SQRT(7)</f>
        <v>15.109728696902701</v>
      </c>
    </row>
    <row r="397" spans="1:8" x14ac:dyDescent="0.3">
      <c r="A397" s="1">
        <v>45323</v>
      </c>
      <c r="B397" s="2" t="s">
        <v>5</v>
      </c>
      <c r="C397">
        <v>8</v>
      </c>
      <c r="D397">
        <f t="shared" si="12"/>
        <v>9.9867549668874176</v>
      </c>
      <c r="E397">
        <f t="shared" si="13"/>
        <v>3.4717656506296368</v>
      </c>
      <c r="F397" s="2">
        <f>SQRT((2 * sales_data[[#This Row],[Average Daily Demand (ADD).]]*365 * 50) / 2)</f>
        <v>426.91717949234061</v>
      </c>
      <c r="G397" s="2">
        <f>7 * sales_data[[#This Row],[Average Daily Demand (ADD).]]</f>
        <v>69.907284768211923</v>
      </c>
      <c r="H397" s="2">
        <f>1.65 * sales_data[[#This Row],[Standard Deviation]] * SQRT(7)</f>
        <v>15.155957061072915</v>
      </c>
    </row>
    <row r="398" spans="1:8" x14ac:dyDescent="0.3">
      <c r="A398" s="1">
        <v>45324</v>
      </c>
      <c r="B398" s="2" t="s">
        <v>5</v>
      </c>
      <c r="C398">
        <v>12</v>
      </c>
      <c r="D398">
        <f t="shared" si="12"/>
        <v>10</v>
      </c>
      <c r="E398">
        <f t="shared" si="13"/>
        <v>3.4795664313726746</v>
      </c>
      <c r="F398" s="2">
        <f>SQRT((2 * sales_data[[#This Row],[Average Daily Demand (ADD).]]*365 * 50) / 2)</f>
        <v>427.20018726587654</v>
      </c>
      <c r="G398" s="2">
        <f>7 * sales_data[[#This Row],[Average Daily Demand (ADD).]]</f>
        <v>70</v>
      </c>
      <c r="H398" s="2">
        <f>1.65 * sales_data[[#This Row],[Standard Deviation]] * SQRT(7)</f>
        <v>15.190011288771977</v>
      </c>
    </row>
    <row r="399" spans="1:8" x14ac:dyDescent="0.3">
      <c r="A399" s="1">
        <v>45325</v>
      </c>
      <c r="B399" s="2" t="s">
        <v>5</v>
      </c>
      <c r="C399">
        <v>9</v>
      </c>
      <c r="D399">
        <f t="shared" si="12"/>
        <v>9.9865771812080535</v>
      </c>
      <c r="E399">
        <f t="shared" si="13"/>
        <v>3.4874031560344485</v>
      </c>
      <c r="F399" s="2">
        <f>SQRT((2 * sales_data[[#This Row],[Average Daily Demand (ADD).]]*365 * 50) / 2)</f>
        <v>426.91337945424829</v>
      </c>
      <c r="G399" s="2">
        <f>7 * sales_data[[#This Row],[Average Daily Demand (ADD).]]</f>
        <v>69.90604026845638</v>
      </c>
      <c r="H399" s="2">
        <f>1.65 * sales_data[[#This Row],[Standard Deviation]] * SQRT(7)</f>
        <v>15.22422242927674</v>
      </c>
    </row>
    <row r="400" spans="1:8" x14ac:dyDescent="0.3">
      <c r="A400" s="1">
        <v>45326</v>
      </c>
      <c r="B400" s="2" t="s">
        <v>5</v>
      </c>
      <c r="C400">
        <v>12</v>
      </c>
      <c r="D400">
        <f t="shared" si="12"/>
        <v>9.9932432432432439</v>
      </c>
      <c r="E400">
        <f t="shared" si="13"/>
        <v>3.4982923368071397</v>
      </c>
      <c r="F400" s="2">
        <f>SQRT((2 * sales_data[[#This Row],[Average Daily Demand (ADD).]]*365 * 50) / 2)</f>
        <v>427.05583849092756</v>
      </c>
      <c r="G400" s="2">
        <f>7 * sales_data[[#This Row],[Average Daily Demand (ADD).]]</f>
        <v>69.952702702702709</v>
      </c>
      <c r="H400" s="2">
        <f>1.65 * sales_data[[#This Row],[Standard Deviation]] * SQRT(7)</f>
        <v>15.271759035381255</v>
      </c>
    </row>
    <row r="401" spans="1:8" x14ac:dyDescent="0.3">
      <c r="A401" s="1">
        <v>45327</v>
      </c>
      <c r="B401" s="2" t="s">
        <v>5</v>
      </c>
      <c r="C401">
        <v>14</v>
      </c>
      <c r="D401">
        <f t="shared" si="12"/>
        <v>9.9795918367346932</v>
      </c>
      <c r="E401">
        <f t="shared" si="13"/>
        <v>3.5062945116069018</v>
      </c>
      <c r="F401" s="2">
        <f>SQRT((2 * sales_data[[#This Row],[Average Daily Demand (ADD).]]*365 * 50) / 2)</f>
        <v>426.76404607277794</v>
      </c>
      <c r="G401" s="2">
        <f>7 * sales_data[[#This Row],[Average Daily Demand (ADD).]]</f>
        <v>69.857142857142847</v>
      </c>
      <c r="H401" s="2">
        <f>1.65 * sales_data[[#This Row],[Standard Deviation]] * SQRT(7)</f>
        <v>15.306692446753189</v>
      </c>
    </row>
    <row r="402" spans="1:8" x14ac:dyDescent="0.3">
      <c r="A402" s="1">
        <v>45328</v>
      </c>
      <c r="B402" s="2" t="s">
        <v>5</v>
      </c>
      <c r="C402">
        <v>8</v>
      </c>
      <c r="D402">
        <f t="shared" si="12"/>
        <v>9.9520547945205475</v>
      </c>
      <c r="E402">
        <f t="shared" si="13"/>
        <v>3.5023778952469966</v>
      </c>
      <c r="F402" s="2">
        <f>SQRT((2 * sales_data[[#This Row],[Average Daily Demand (ADD).]]*365 * 50) / 2)</f>
        <v>426.17484674720072</v>
      </c>
      <c r="G402" s="2">
        <f>7 * sales_data[[#This Row],[Average Daily Demand (ADD).]]</f>
        <v>69.664383561643831</v>
      </c>
      <c r="H402" s="2">
        <f>1.65 * sales_data[[#This Row],[Standard Deviation]] * SQRT(7)</f>
        <v>15.289594498519081</v>
      </c>
    </row>
    <row r="403" spans="1:8" x14ac:dyDescent="0.3">
      <c r="A403" s="1">
        <v>45329</v>
      </c>
      <c r="B403" s="2" t="s">
        <v>5</v>
      </c>
      <c r="C403">
        <v>6</v>
      </c>
      <c r="D403">
        <f t="shared" si="12"/>
        <v>9.9655172413793096</v>
      </c>
      <c r="E403">
        <f t="shared" si="13"/>
        <v>3.5107252200765053</v>
      </c>
      <c r="F403" s="2">
        <f>SQRT((2 * sales_data[[#This Row],[Average Daily Demand (ADD).]]*365 * 50) / 2)</f>
        <v>426.46299916308379</v>
      </c>
      <c r="G403" s="2">
        <f>7 * sales_data[[#This Row],[Average Daily Demand (ADD).]]</f>
        <v>69.758620689655174</v>
      </c>
      <c r="H403" s="2">
        <f>1.65 * sales_data[[#This Row],[Standard Deviation]] * SQRT(7)</f>
        <v>15.326034658778147</v>
      </c>
    </row>
    <row r="404" spans="1:8" x14ac:dyDescent="0.3">
      <c r="A404" s="1">
        <v>45330</v>
      </c>
      <c r="B404" s="2" t="s">
        <v>5</v>
      </c>
      <c r="C404">
        <v>12</v>
      </c>
      <c r="D404">
        <f t="shared" si="12"/>
        <v>9.9930555555555554</v>
      </c>
      <c r="E404">
        <f t="shared" si="13"/>
        <v>3.5072283555752017</v>
      </c>
      <c r="F404" s="2">
        <f>SQRT((2 * sales_data[[#This Row],[Average Daily Demand (ADD).]]*365 * 50) / 2)</f>
        <v>427.05182810624859</v>
      </c>
      <c r="G404" s="2">
        <f>7 * sales_data[[#This Row],[Average Daily Demand (ADD).]]</f>
        <v>69.951388888888886</v>
      </c>
      <c r="H404" s="2">
        <f>1.65 * sales_data[[#This Row],[Standard Deviation]] * SQRT(7)</f>
        <v>15.310769132943896</v>
      </c>
    </row>
    <row r="405" spans="1:8" x14ac:dyDescent="0.3">
      <c r="A405" s="1">
        <v>45331</v>
      </c>
      <c r="B405" s="2" t="s">
        <v>5</v>
      </c>
      <c r="C405">
        <v>10</v>
      </c>
      <c r="D405">
        <f t="shared" si="12"/>
        <v>9.9790209790209783</v>
      </c>
      <c r="E405">
        <f t="shared" si="13"/>
        <v>3.5154959409483579</v>
      </c>
      <c r="F405" s="2">
        <f>SQRT((2 * sales_data[[#This Row],[Average Daily Demand (ADD).]]*365 * 50) / 2)</f>
        <v>426.75183991065916</v>
      </c>
      <c r="G405" s="2">
        <f>7 * sales_data[[#This Row],[Average Daily Demand (ADD).]]</f>
        <v>69.853146853146853</v>
      </c>
      <c r="H405" s="2">
        <f>1.65 * sales_data[[#This Row],[Standard Deviation]] * SQRT(7)</f>
        <v>15.346861191430502</v>
      </c>
    </row>
    <row r="406" spans="1:8" x14ac:dyDescent="0.3">
      <c r="A406" s="1">
        <v>45332</v>
      </c>
      <c r="B406" s="2" t="s">
        <v>5</v>
      </c>
      <c r="C406">
        <v>6</v>
      </c>
      <c r="D406">
        <f t="shared" si="12"/>
        <v>9.97887323943662</v>
      </c>
      <c r="E406">
        <f t="shared" si="13"/>
        <v>3.5279397677815303</v>
      </c>
      <c r="F406" s="2">
        <f>SQRT((2 * sales_data[[#This Row],[Average Daily Demand (ADD).]]*365 * 50) / 2)</f>
        <v>426.74868086464932</v>
      </c>
      <c r="G406" s="2">
        <f>7 * sales_data[[#This Row],[Average Daily Demand (ADD).]]</f>
        <v>69.852112676056336</v>
      </c>
      <c r="H406" s="2">
        <f>1.65 * sales_data[[#This Row],[Standard Deviation]] * SQRT(7)</f>
        <v>15.401184588842071</v>
      </c>
    </row>
    <row r="407" spans="1:8" x14ac:dyDescent="0.3">
      <c r="A407" s="1">
        <v>45333</v>
      </c>
      <c r="B407" s="2" t="s">
        <v>5</v>
      </c>
      <c r="C407">
        <v>10</v>
      </c>
      <c r="D407">
        <f t="shared" si="12"/>
        <v>10.00709219858156</v>
      </c>
      <c r="E407">
        <f t="shared" si="13"/>
        <v>3.524397524807223</v>
      </c>
      <c r="F407" s="2">
        <f>SQRT((2 * sales_data[[#This Row],[Average Daily Demand (ADD).]]*365 * 50) / 2)</f>
        <v>427.35164984367788</v>
      </c>
      <c r="G407" s="2">
        <f>7 * sales_data[[#This Row],[Average Daily Demand (ADD).]]</f>
        <v>70.049645390070921</v>
      </c>
      <c r="H407" s="2">
        <f>1.65 * sales_data[[#This Row],[Standard Deviation]] * SQRT(7)</f>
        <v>15.385720963752988</v>
      </c>
    </row>
    <row r="408" spans="1:8" x14ac:dyDescent="0.3">
      <c r="A408" s="1">
        <v>45334</v>
      </c>
      <c r="B408" s="2" t="s">
        <v>5</v>
      </c>
      <c r="C408">
        <v>11</v>
      </c>
      <c r="D408">
        <f t="shared" si="12"/>
        <v>10.007142857142858</v>
      </c>
      <c r="E408">
        <f t="shared" si="13"/>
        <v>3.5370524422808627</v>
      </c>
      <c r="F408" s="2">
        <f>SQRT((2 * sales_data[[#This Row],[Average Daily Demand (ADD).]]*365 * 50) / 2)</f>
        <v>427.35273152614474</v>
      </c>
      <c r="G408" s="2">
        <f>7 * sales_data[[#This Row],[Average Daily Demand (ADD).]]</f>
        <v>70.050000000000011</v>
      </c>
      <c r="H408" s="2">
        <f>1.65 * sales_data[[#This Row],[Standard Deviation]] * SQRT(7)</f>
        <v>15.440965875173527</v>
      </c>
    </row>
    <row r="409" spans="1:8" x14ac:dyDescent="0.3">
      <c r="A409" s="1">
        <v>45335</v>
      </c>
      <c r="B409" s="2" t="s">
        <v>5</v>
      </c>
      <c r="C409">
        <v>4</v>
      </c>
      <c r="D409">
        <f t="shared" si="12"/>
        <v>10</v>
      </c>
      <c r="E409">
        <f t="shared" si="13"/>
        <v>3.5488312017551249</v>
      </c>
      <c r="F409" s="2">
        <f>SQRT((2 * sales_data[[#This Row],[Average Daily Demand (ADD).]]*365 * 50) / 2)</f>
        <v>427.20018726587654</v>
      </c>
      <c r="G409" s="2">
        <f>7 * sales_data[[#This Row],[Average Daily Demand (ADD).]]</f>
        <v>70</v>
      </c>
      <c r="H409" s="2">
        <f>1.65 * sales_data[[#This Row],[Standard Deviation]] * SQRT(7)</f>
        <v>15.492385927904404</v>
      </c>
    </row>
    <row r="410" spans="1:8" x14ac:dyDescent="0.3">
      <c r="A410" s="1">
        <v>45336</v>
      </c>
      <c r="B410" s="2" t="s">
        <v>5</v>
      </c>
      <c r="C410">
        <v>8</v>
      </c>
      <c r="D410">
        <f t="shared" si="12"/>
        <v>10.043478260869565</v>
      </c>
      <c r="E410">
        <f t="shared" si="13"/>
        <v>3.524408249170806</v>
      </c>
      <c r="F410" s="2">
        <f>SQRT((2 * sales_data[[#This Row],[Average Daily Demand (ADD).]]*365 * 50) / 2)</f>
        <v>428.12787606142808</v>
      </c>
      <c r="G410" s="2">
        <f>7 * sales_data[[#This Row],[Average Daily Demand (ADD).]]</f>
        <v>70.304347826086953</v>
      </c>
      <c r="H410" s="2">
        <f>1.65 * sales_data[[#This Row],[Standard Deviation]] * SQRT(7)</f>
        <v>15.385767780851356</v>
      </c>
    </row>
    <row r="411" spans="1:8" x14ac:dyDescent="0.3">
      <c r="A411" s="1">
        <v>45337</v>
      </c>
      <c r="B411" s="2" t="s">
        <v>5</v>
      </c>
      <c r="C411">
        <v>11</v>
      </c>
      <c r="D411">
        <f t="shared" si="12"/>
        <v>10.058394160583942</v>
      </c>
      <c r="E411">
        <f t="shared" si="13"/>
        <v>3.5329674732474503</v>
      </c>
      <c r="F411" s="2">
        <f>SQRT((2 * sales_data[[#This Row],[Average Daily Demand (ADD).]]*365 * 50) / 2)</f>
        <v>428.44567150416742</v>
      </c>
      <c r="G411" s="2">
        <f>7 * sales_data[[#This Row],[Average Daily Demand (ADD).]]</f>
        <v>70.408759124087595</v>
      </c>
      <c r="H411" s="2">
        <f>1.65 * sales_data[[#This Row],[Standard Deviation]] * SQRT(7)</f>
        <v>15.423132985083443</v>
      </c>
    </row>
    <row r="412" spans="1:8" x14ac:dyDescent="0.3">
      <c r="A412" s="1">
        <v>45338</v>
      </c>
      <c r="B412" s="2" t="s">
        <v>5</v>
      </c>
      <c r="C412">
        <v>11</v>
      </c>
      <c r="D412">
        <f t="shared" si="12"/>
        <v>10.051470588235293</v>
      </c>
      <c r="E412">
        <f t="shared" si="13"/>
        <v>3.545095418328605</v>
      </c>
      <c r="F412" s="2">
        <f>SQRT((2 * sales_data[[#This Row],[Average Daily Demand (ADD).]]*365 * 50) / 2)</f>
        <v>428.29818845670371</v>
      </c>
      <c r="G412" s="2">
        <f>7 * sales_data[[#This Row],[Average Daily Demand (ADD).]]</f>
        <v>70.360294117647058</v>
      </c>
      <c r="H412" s="2">
        <f>1.65 * sales_data[[#This Row],[Standard Deviation]] * SQRT(7)</f>
        <v>15.476077403971766</v>
      </c>
    </row>
    <row r="413" spans="1:8" x14ac:dyDescent="0.3">
      <c r="A413" s="1">
        <v>45339</v>
      </c>
      <c r="B413" s="2" t="s">
        <v>5</v>
      </c>
      <c r="C413">
        <v>8</v>
      </c>
      <c r="D413">
        <f t="shared" si="12"/>
        <v>10.044444444444444</v>
      </c>
      <c r="E413">
        <f t="shared" si="13"/>
        <v>3.5573482213805279</v>
      </c>
      <c r="F413" s="2">
        <f>SQRT((2 * sales_data[[#This Row],[Average Daily Demand (ADD).]]*365 * 50) / 2)</f>
        <v>428.14846853762202</v>
      </c>
      <c r="G413" s="2">
        <f>7 * sales_data[[#This Row],[Average Daily Demand (ADD).]]</f>
        <v>70.311111111111103</v>
      </c>
      <c r="H413" s="2">
        <f>1.65 * sales_data[[#This Row],[Standard Deviation]] * SQRT(7)</f>
        <v>15.529566889040854</v>
      </c>
    </row>
    <row r="414" spans="1:8" x14ac:dyDescent="0.3">
      <c r="A414" s="1">
        <v>45340</v>
      </c>
      <c r="B414" s="2" t="s">
        <v>5</v>
      </c>
      <c r="C414">
        <v>4</v>
      </c>
      <c r="D414">
        <f t="shared" si="12"/>
        <v>10.059701492537313</v>
      </c>
      <c r="E414">
        <f t="shared" si="13"/>
        <v>3.5662604285242425</v>
      </c>
      <c r="F414" s="2">
        <f>SQRT((2 * sales_data[[#This Row],[Average Daily Demand (ADD).]]*365 * 50) / 2)</f>
        <v>428.47351404585783</v>
      </c>
      <c r="G414" s="2">
        <f>7 * sales_data[[#This Row],[Average Daily Demand (ADD).]]</f>
        <v>70.417910447761187</v>
      </c>
      <c r="H414" s="2">
        <f>1.65 * sales_data[[#This Row],[Standard Deviation]] * SQRT(7)</f>
        <v>15.568473037203542</v>
      </c>
    </row>
    <row r="415" spans="1:8" x14ac:dyDescent="0.3">
      <c r="A415" s="1">
        <v>45341</v>
      </c>
      <c r="B415" s="2" t="s">
        <v>5</v>
      </c>
      <c r="C415">
        <v>9</v>
      </c>
      <c r="D415">
        <f t="shared" si="12"/>
        <v>10.105263157894736</v>
      </c>
      <c r="E415">
        <f t="shared" si="13"/>
        <v>3.5403799614070204</v>
      </c>
      <c r="F415" s="2">
        <f>SQRT((2 * sales_data[[#This Row],[Average Daily Demand (ADD).]]*365 * 50) / 2)</f>
        <v>429.44272334221586</v>
      </c>
      <c r="G415" s="2">
        <f>7 * sales_data[[#This Row],[Average Daily Demand (ADD).]]</f>
        <v>70.73684210526315</v>
      </c>
      <c r="H415" s="2">
        <f>1.65 * sales_data[[#This Row],[Standard Deviation]] * SQRT(7)</f>
        <v>15.455492125523058</v>
      </c>
    </row>
    <row r="416" spans="1:8" x14ac:dyDescent="0.3">
      <c r="A416" s="1">
        <v>45342</v>
      </c>
      <c r="B416" s="2" t="s">
        <v>5</v>
      </c>
      <c r="C416">
        <v>11</v>
      </c>
      <c r="D416">
        <f t="shared" si="12"/>
        <v>10.113636363636363</v>
      </c>
      <c r="E416">
        <f t="shared" si="13"/>
        <v>3.552545001670858</v>
      </c>
      <c r="F416" s="2">
        <f>SQRT((2 * sales_data[[#This Row],[Average Daily Demand (ADD).]]*365 * 50) / 2)</f>
        <v>429.62060429681861</v>
      </c>
      <c r="G416" s="2">
        <f>7 * sales_data[[#This Row],[Average Daily Demand (ADD).]]</f>
        <v>70.795454545454547</v>
      </c>
      <c r="H416" s="2">
        <f>1.65 * sales_data[[#This Row],[Standard Deviation]] * SQRT(7)</f>
        <v>15.50859848304794</v>
      </c>
    </row>
    <row r="417" spans="1:8" x14ac:dyDescent="0.3">
      <c r="A417" s="1">
        <v>45343</v>
      </c>
      <c r="B417" s="2" t="s">
        <v>5</v>
      </c>
      <c r="C417">
        <v>12</v>
      </c>
      <c r="D417">
        <f t="shared" si="12"/>
        <v>10.106870229007633</v>
      </c>
      <c r="E417">
        <f t="shared" si="13"/>
        <v>3.565328571322913</v>
      </c>
      <c r="F417" s="2">
        <f>SQRT((2 * sales_data[[#This Row],[Average Daily Demand (ADD).]]*365 * 50) / 2)</f>
        <v>429.47686978391431</v>
      </c>
      <c r="G417" s="2">
        <f>7 * sales_data[[#This Row],[Average Daily Demand (ADD).]]</f>
        <v>70.748091603053439</v>
      </c>
      <c r="H417" s="2">
        <f>1.65 * sales_data[[#This Row],[Standard Deviation]] * SQRT(7)</f>
        <v>15.564405024223507</v>
      </c>
    </row>
    <row r="418" spans="1:8" x14ac:dyDescent="0.3">
      <c r="A418" s="1">
        <v>45344</v>
      </c>
      <c r="B418" s="2" t="s">
        <v>5</v>
      </c>
      <c r="C418">
        <v>9</v>
      </c>
      <c r="D418">
        <f t="shared" si="12"/>
        <v>10.092307692307692</v>
      </c>
      <c r="E418">
        <f t="shared" si="13"/>
        <v>3.5752078138680927</v>
      </c>
      <c r="F418" s="2">
        <f>SQRT((2 * sales_data[[#This Row],[Average Daily Demand (ADD).]]*365 * 50) / 2)</f>
        <v>429.16735125661108</v>
      </c>
      <c r="G418" s="2">
        <f>7 * sales_data[[#This Row],[Average Daily Demand (ADD).]]</f>
        <v>70.646153846153851</v>
      </c>
      <c r="H418" s="2">
        <f>1.65 * sales_data[[#This Row],[Standard Deviation]] * SQRT(7)</f>
        <v>15.607532755435294</v>
      </c>
    </row>
    <row r="419" spans="1:8" x14ac:dyDescent="0.3">
      <c r="A419" s="1">
        <v>45345</v>
      </c>
      <c r="B419" s="2" t="s">
        <v>5</v>
      </c>
      <c r="C419">
        <v>5</v>
      </c>
      <c r="D419">
        <f t="shared" si="12"/>
        <v>10.10077519379845</v>
      </c>
      <c r="E419">
        <f t="shared" si="13"/>
        <v>3.5878374432769173</v>
      </c>
      <c r="F419" s="2">
        <f>SQRT((2 * sales_data[[#This Row],[Average Daily Demand (ADD).]]*365 * 50) / 2)</f>
        <v>429.34735038989317</v>
      </c>
      <c r="G419" s="2">
        <f>7 * sales_data[[#This Row],[Average Daily Demand (ADD).]]</f>
        <v>70.705426356589143</v>
      </c>
      <c r="H419" s="2">
        <f>1.65 * sales_data[[#This Row],[Standard Deviation]] * SQRT(7)</f>
        <v>15.66266727207028</v>
      </c>
    </row>
    <row r="420" spans="1:8" x14ac:dyDescent="0.3">
      <c r="A420" s="1">
        <v>45346</v>
      </c>
      <c r="B420" s="2" t="s">
        <v>5</v>
      </c>
      <c r="C420">
        <v>11</v>
      </c>
      <c r="D420">
        <f t="shared" si="12"/>
        <v>10.140625</v>
      </c>
      <c r="E420">
        <f t="shared" si="13"/>
        <v>3.5731597322875093</v>
      </c>
      <c r="F420" s="2">
        <f>SQRT((2 * sales_data[[#This Row],[Average Daily Demand (ADD).]]*365 * 50) / 2)</f>
        <v>430.19345212357661</v>
      </c>
      <c r="G420" s="2">
        <f>7 * sales_data[[#This Row],[Average Daily Demand (ADD).]]</f>
        <v>70.984375</v>
      </c>
      <c r="H420" s="2">
        <f>1.65 * sales_data[[#This Row],[Standard Deviation]] * SQRT(7)</f>
        <v>15.598591876465751</v>
      </c>
    </row>
    <row r="421" spans="1:8" x14ac:dyDescent="0.3">
      <c r="A421" s="1">
        <v>45347</v>
      </c>
      <c r="B421" s="2" t="s">
        <v>5</v>
      </c>
      <c r="C421">
        <v>11</v>
      </c>
      <c r="D421">
        <f t="shared" si="12"/>
        <v>10.133858267716535</v>
      </c>
      <c r="E421">
        <f t="shared" si="13"/>
        <v>3.5864874373797404</v>
      </c>
      <c r="F421" s="2">
        <f>SQRT((2 * sales_data[[#This Row],[Average Daily Demand (ADD).]]*365 * 50) / 2)</f>
        <v>430.04989639090343</v>
      </c>
      <c r="G421" s="2">
        <f>7 * sales_data[[#This Row],[Average Daily Demand (ADD).]]</f>
        <v>70.937007874015748</v>
      </c>
      <c r="H421" s="2">
        <f>1.65 * sales_data[[#This Row],[Standard Deviation]] * SQRT(7)</f>
        <v>15.656773835280818</v>
      </c>
    </row>
    <row r="422" spans="1:8" x14ac:dyDescent="0.3">
      <c r="A422" s="1">
        <v>45348</v>
      </c>
      <c r="B422" s="2" t="s">
        <v>5</v>
      </c>
      <c r="C422">
        <v>11</v>
      </c>
      <c r="D422">
        <f t="shared" si="12"/>
        <v>10.126984126984127</v>
      </c>
      <c r="E422">
        <f t="shared" si="13"/>
        <v>3.5999647264585852</v>
      </c>
      <c r="F422" s="2">
        <f>SQRT((2 * sales_data[[#This Row],[Average Daily Demand (ADD).]]*365 * 50) / 2)</f>
        <v>429.90401291155717</v>
      </c>
      <c r="G422" s="2">
        <f>7 * sales_data[[#This Row],[Average Daily Demand (ADD).]]</f>
        <v>70.888888888888886</v>
      </c>
      <c r="H422" s="2">
        <f>1.65 * sales_data[[#This Row],[Standard Deviation]] * SQRT(7)</f>
        <v>15.715608801443235</v>
      </c>
    </row>
    <row r="423" spans="1:8" x14ac:dyDescent="0.3">
      <c r="A423" s="1">
        <v>45349</v>
      </c>
      <c r="B423" s="2" t="s">
        <v>5</v>
      </c>
      <c r="C423">
        <v>7</v>
      </c>
      <c r="D423">
        <f t="shared" si="12"/>
        <v>10.119999999999999</v>
      </c>
      <c r="E423">
        <f t="shared" si="13"/>
        <v>3.6135944039320513</v>
      </c>
      <c r="F423" s="2">
        <f>SQRT((2 * sales_data[[#This Row],[Average Daily Demand (ADD).]]*365 * 50) / 2)</f>
        <v>429.75574458056985</v>
      </c>
      <c r="G423" s="2">
        <f>7 * sales_data[[#This Row],[Average Daily Demand (ADD).]]</f>
        <v>70.839999999999989</v>
      </c>
      <c r="H423" s="2">
        <f>1.65 * sales_data[[#This Row],[Standard Deviation]] * SQRT(7)</f>
        <v>15.775109017567171</v>
      </c>
    </row>
    <row r="424" spans="1:8" x14ac:dyDescent="0.3">
      <c r="A424" s="1">
        <v>45350</v>
      </c>
      <c r="B424" s="2" t="s">
        <v>5</v>
      </c>
      <c r="C424">
        <v>12</v>
      </c>
      <c r="D424">
        <f t="shared" si="12"/>
        <v>10.14516129032258</v>
      </c>
      <c r="E424">
        <f t="shared" si="13"/>
        <v>3.6172431410196362</v>
      </c>
      <c r="F424" s="2">
        <f>SQRT((2 * sales_data[[#This Row],[Average Daily Demand (ADD).]]*365 * 50) / 2)</f>
        <v>430.2896623768541</v>
      </c>
      <c r="G424" s="2">
        <f>7 * sales_data[[#This Row],[Average Daily Demand (ADD).]]</f>
        <v>71.016129032258064</v>
      </c>
      <c r="H424" s="2">
        <f>1.65 * sales_data[[#This Row],[Standard Deviation]] * SQRT(7)</f>
        <v>15.791037541606965</v>
      </c>
    </row>
    <row r="425" spans="1:8" x14ac:dyDescent="0.3">
      <c r="A425" s="1">
        <v>45351</v>
      </c>
      <c r="B425" s="2" t="s">
        <v>5</v>
      </c>
      <c r="C425">
        <v>9</v>
      </c>
      <c r="D425">
        <f t="shared" si="12"/>
        <v>10.130081300813009</v>
      </c>
      <c r="E425">
        <f t="shared" si="13"/>
        <v>3.6281218317640445</v>
      </c>
      <c r="F425" s="2">
        <f>SQRT((2 * sales_data[[#This Row],[Average Daily Demand (ADD).]]*365 * 50) / 2)</f>
        <v>429.96974747049057</v>
      </c>
      <c r="G425" s="2">
        <f>7 * sales_data[[#This Row],[Average Daily Demand (ADD).]]</f>
        <v>70.910569105691067</v>
      </c>
      <c r="H425" s="2">
        <f>1.65 * sales_data[[#This Row],[Standard Deviation]] * SQRT(7)</f>
        <v>15.838528353601445</v>
      </c>
    </row>
    <row r="426" spans="1:8" x14ac:dyDescent="0.3">
      <c r="A426" s="1">
        <v>45352</v>
      </c>
      <c r="B426" s="2" t="s">
        <v>5</v>
      </c>
      <c r="C426">
        <v>7</v>
      </c>
      <c r="D426">
        <f t="shared" si="12"/>
        <v>10.139344262295081</v>
      </c>
      <c r="E426">
        <f t="shared" si="13"/>
        <v>3.6416225013704357</v>
      </c>
      <c r="F426" s="2">
        <f>SQRT((2 * sales_data[[#This Row],[Average Daily Demand (ADD).]]*365 * 50) / 2)</f>
        <v>430.16628504205818</v>
      </c>
      <c r="G426" s="2">
        <f>7 * sales_data[[#This Row],[Average Daily Demand (ADD).]]</f>
        <v>70.975409836065566</v>
      </c>
      <c r="H426" s="2">
        <f>1.65 * sales_data[[#This Row],[Standard Deviation]] * SQRT(7)</f>
        <v>15.897465387215188</v>
      </c>
    </row>
    <row r="427" spans="1:8" x14ac:dyDescent="0.3">
      <c r="A427" s="1">
        <v>45353</v>
      </c>
      <c r="B427" s="2" t="s">
        <v>5</v>
      </c>
      <c r="C427">
        <v>5</v>
      </c>
      <c r="D427">
        <f t="shared" si="12"/>
        <v>10.165289256198347</v>
      </c>
      <c r="E427">
        <f t="shared" si="13"/>
        <v>3.6454243178675756</v>
      </c>
      <c r="F427" s="2">
        <f>SQRT((2 * sales_data[[#This Row],[Average Daily Demand (ADD).]]*365 * 50) / 2)</f>
        <v>430.71629749246762</v>
      </c>
      <c r="G427" s="2">
        <f>7 * sales_data[[#This Row],[Average Daily Demand (ADD).]]</f>
        <v>71.15702479338843</v>
      </c>
      <c r="H427" s="2">
        <f>1.65 * sales_data[[#This Row],[Standard Deviation]] * SQRT(7)</f>
        <v>15.914062177835051</v>
      </c>
    </row>
    <row r="428" spans="1:8" x14ac:dyDescent="0.3">
      <c r="A428" s="1">
        <v>45354</v>
      </c>
      <c r="B428" s="2" t="s">
        <v>5</v>
      </c>
      <c r="C428">
        <v>11</v>
      </c>
      <c r="D428">
        <f t="shared" si="12"/>
        <v>10.208333333333334</v>
      </c>
      <c r="E428">
        <f t="shared" si="13"/>
        <v>3.6296996966629593</v>
      </c>
      <c r="F428" s="2">
        <f>SQRT((2 * sales_data[[#This Row],[Average Daily Demand (ADD).]]*365 * 50) / 2)</f>
        <v>431.62725045267166</v>
      </c>
      <c r="G428" s="2">
        <f>7 * sales_data[[#This Row],[Average Daily Demand (ADD).]]</f>
        <v>71.458333333333343</v>
      </c>
      <c r="H428" s="2">
        <f>1.65 * sales_data[[#This Row],[Standard Deviation]] * SQRT(7)</f>
        <v>15.845416506507672</v>
      </c>
    </row>
    <row r="429" spans="1:8" x14ac:dyDescent="0.3">
      <c r="A429" s="1">
        <v>45355</v>
      </c>
      <c r="B429" s="2" t="s">
        <v>5</v>
      </c>
      <c r="C429">
        <v>16</v>
      </c>
      <c r="D429">
        <f t="shared" si="12"/>
        <v>10.201680672268907</v>
      </c>
      <c r="E429">
        <f t="shared" si="13"/>
        <v>3.6443125689978184</v>
      </c>
      <c r="F429" s="2">
        <f>SQRT((2 * sales_data[[#This Row],[Average Daily Demand (ADD).]]*365 * 50) / 2)</f>
        <v>431.48658411230764</v>
      </c>
      <c r="G429" s="2">
        <f>7 * sales_data[[#This Row],[Average Daily Demand (ADD).]]</f>
        <v>71.411764705882348</v>
      </c>
      <c r="H429" s="2">
        <f>1.65 * sales_data[[#This Row],[Standard Deviation]] * SQRT(7)</f>
        <v>15.909208849635988</v>
      </c>
    </row>
    <row r="430" spans="1:8" x14ac:dyDescent="0.3">
      <c r="A430" s="1">
        <v>45356</v>
      </c>
      <c r="B430" s="2" t="s">
        <v>5</v>
      </c>
      <c r="C430">
        <v>16</v>
      </c>
      <c r="D430">
        <f t="shared" si="12"/>
        <v>10.152542372881356</v>
      </c>
      <c r="E430">
        <f t="shared" si="13"/>
        <v>3.620046556446308</v>
      </c>
      <c r="F430" s="2">
        <f>SQRT((2 * sales_data[[#This Row],[Average Daily Demand (ADD).]]*365 * 50) / 2)</f>
        <v>430.44616191236361</v>
      </c>
      <c r="G430" s="2">
        <f>7 * sales_data[[#This Row],[Average Daily Demand (ADD).]]</f>
        <v>71.067796610169495</v>
      </c>
      <c r="H430" s="2">
        <f>1.65 * sales_data[[#This Row],[Standard Deviation]] * SQRT(7)</f>
        <v>15.803275822673916</v>
      </c>
    </row>
    <row r="431" spans="1:8" x14ac:dyDescent="0.3">
      <c r="A431" s="1">
        <v>45357</v>
      </c>
      <c r="B431" s="2" t="s">
        <v>5</v>
      </c>
      <c r="C431">
        <v>7</v>
      </c>
      <c r="D431">
        <f t="shared" si="12"/>
        <v>10.102564102564102</v>
      </c>
      <c r="E431">
        <f t="shared" si="13"/>
        <v>3.5944991866994518</v>
      </c>
      <c r="F431" s="2">
        <f>SQRT((2 * sales_data[[#This Row],[Average Daily Demand (ADD).]]*365 * 50) / 2)</f>
        <v>429.38536872114645</v>
      </c>
      <c r="G431" s="2">
        <f>7 * sales_data[[#This Row],[Average Daily Demand (ADD).]]</f>
        <v>70.717948717948715</v>
      </c>
      <c r="H431" s="2">
        <f>1.65 * sales_data[[#This Row],[Standard Deviation]] * SQRT(7)</f>
        <v>15.69174904412062</v>
      </c>
    </row>
    <row r="432" spans="1:8" x14ac:dyDescent="0.3">
      <c r="A432" s="1">
        <v>45358</v>
      </c>
      <c r="B432" s="2" t="s">
        <v>5</v>
      </c>
      <c r="C432">
        <v>6</v>
      </c>
      <c r="D432">
        <f t="shared" si="12"/>
        <v>10.129310344827585</v>
      </c>
      <c r="E432">
        <f t="shared" si="13"/>
        <v>3.5983816952329715</v>
      </c>
      <c r="F432" s="2">
        <f>SQRT((2 * sales_data[[#This Row],[Average Daily Demand (ADD).]]*365 * 50) / 2)</f>
        <v>429.95338560488563</v>
      </c>
      <c r="G432" s="2">
        <f>7 * sales_data[[#This Row],[Average Daily Demand (ADD).]]</f>
        <v>70.905172413793096</v>
      </c>
      <c r="H432" s="2">
        <f>1.65 * sales_data[[#This Row],[Standard Deviation]] * SQRT(7)</f>
        <v>15.708698094991208</v>
      </c>
    </row>
    <row r="433" spans="1:8" x14ac:dyDescent="0.3">
      <c r="A433" s="1">
        <v>45359</v>
      </c>
      <c r="B433" s="2" t="s">
        <v>5</v>
      </c>
      <c r="C433">
        <v>9</v>
      </c>
      <c r="D433">
        <f t="shared" si="12"/>
        <v>10.165217391304347</v>
      </c>
      <c r="E433">
        <f t="shared" si="13"/>
        <v>3.593196384744926</v>
      </c>
      <c r="F433" s="2">
        <f>SQRT((2 * sales_data[[#This Row],[Average Daily Demand (ADD).]]*365 * 50) / 2)</f>
        <v>430.71477498607402</v>
      </c>
      <c r="G433" s="2">
        <f>7 * sales_data[[#This Row],[Average Daily Demand (ADD).]]</f>
        <v>71.156521739130426</v>
      </c>
      <c r="H433" s="2">
        <f>1.65 * sales_data[[#This Row],[Standard Deviation]] * SQRT(7)</f>
        <v>15.686061675654868</v>
      </c>
    </row>
    <row r="434" spans="1:8" x14ac:dyDescent="0.3">
      <c r="A434" s="1">
        <v>45360</v>
      </c>
      <c r="B434" s="2" t="s">
        <v>5</v>
      </c>
      <c r="C434">
        <v>8</v>
      </c>
      <c r="D434">
        <f t="shared" si="12"/>
        <v>10.175438596491228</v>
      </c>
      <c r="E434">
        <f t="shared" si="13"/>
        <v>3.6073808654736785</v>
      </c>
      <c r="F434" s="2">
        <f>SQRT((2 * sales_data[[#This Row],[Average Daily Demand (ADD).]]*365 * 50) / 2)</f>
        <v>430.93126410828552</v>
      </c>
      <c r="G434" s="2">
        <f>7 * sales_data[[#This Row],[Average Daily Demand (ADD).]]</f>
        <v>71.228070175438589</v>
      </c>
      <c r="H434" s="2">
        <f>1.65 * sales_data[[#This Row],[Standard Deviation]] * SQRT(7)</f>
        <v>15.7479838796549</v>
      </c>
    </row>
    <row r="435" spans="1:8" x14ac:dyDescent="0.3">
      <c r="A435" s="1">
        <v>45361</v>
      </c>
      <c r="B435" s="2" t="s">
        <v>5</v>
      </c>
      <c r="C435">
        <v>16</v>
      </c>
      <c r="D435">
        <f t="shared" si="12"/>
        <v>10.194690265486726</v>
      </c>
      <c r="E435">
        <f t="shared" si="13"/>
        <v>3.6175623379949364</v>
      </c>
      <c r="F435" s="2">
        <f>SQRT((2 * sales_data[[#This Row],[Average Daily Demand (ADD).]]*365 * 50) / 2)</f>
        <v>431.33872692482959</v>
      </c>
      <c r="G435" s="2">
        <f>7 * sales_data[[#This Row],[Average Daily Demand (ADD).]]</f>
        <v>71.362831858407077</v>
      </c>
      <c r="H435" s="2">
        <f>1.65 * sales_data[[#This Row],[Standard Deviation]] * SQRT(7)</f>
        <v>15.792430992703181</v>
      </c>
    </row>
    <row r="436" spans="1:8" x14ac:dyDescent="0.3">
      <c r="A436" s="1">
        <v>45362</v>
      </c>
      <c r="B436" s="2" t="s">
        <v>5</v>
      </c>
      <c r="C436">
        <v>9</v>
      </c>
      <c r="D436">
        <f t="shared" si="12"/>
        <v>10.142857142857142</v>
      </c>
      <c r="E436">
        <f t="shared" si="13"/>
        <v>3.591424076647995</v>
      </c>
      <c r="F436" s="2">
        <f>SQRT((2 * sales_data[[#This Row],[Average Daily Demand (ADD).]]*365 * 50) / 2)</f>
        <v>430.24079636541074</v>
      </c>
      <c r="G436" s="2">
        <f>7 * sales_data[[#This Row],[Average Daily Demand (ADD).]]</f>
        <v>71</v>
      </c>
      <c r="H436" s="2">
        <f>1.65 * sales_data[[#This Row],[Standard Deviation]] * SQRT(7)</f>
        <v>15.67832468297761</v>
      </c>
    </row>
    <row r="437" spans="1:8" x14ac:dyDescent="0.3">
      <c r="A437" s="1">
        <v>45363</v>
      </c>
      <c r="B437" s="2" t="s">
        <v>5</v>
      </c>
      <c r="C437">
        <v>10</v>
      </c>
      <c r="D437">
        <f t="shared" si="12"/>
        <v>10.153153153153154</v>
      </c>
      <c r="E437">
        <f t="shared" si="13"/>
        <v>3.6060509707439801</v>
      </c>
      <c r="F437" s="2">
        <f>SQRT((2 * sales_data[[#This Row],[Average Daily Demand (ADD).]]*365 * 50) / 2)</f>
        <v>430.45910960861897</v>
      </c>
      <c r="G437" s="2">
        <f>7 * sales_data[[#This Row],[Average Daily Demand (ADD).]]</f>
        <v>71.072072072072075</v>
      </c>
      <c r="H437" s="2">
        <f>1.65 * sales_data[[#This Row],[Standard Deviation]] * SQRT(7)</f>
        <v>15.74217823795918</v>
      </c>
    </row>
    <row r="438" spans="1:8" x14ac:dyDescent="0.3">
      <c r="A438" s="1">
        <v>45364</v>
      </c>
      <c r="B438" s="2" t="s">
        <v>5</v>
      </c>
      <c r="C438">
        <v>7</v>
      </c>
      <c r="D438">
        <f t="shared" si="12"/>
        <v>10.154545454545454</v>
      </c>
      <c r="E438">
        <f t="shared" si="13"/>
        <v>3.6225247509588416</v>
      </c>
      <c r="F438" s="2">
        <f>SQRT((2 * sales_data[[#This Row],[Average Daily Demand (ADD).]]*365 * 50) / 2)</f>
        <v>430.48862301512054</v>
      </c>
      <c r="G438" s="2">
        <f>7 * sales_data[[#This Row],[Average Daily Demand (ADD).]]</f>
        <v>71.081818181818178</v>
      </c>
      <c r="H438" s="2">
        <f>1.65 * sales_data[[#This Row],[Standard Deviation]] * SQRT(7)</f>
        <v>15.81409435520192</v>
      </c>
    </row>
    <row r="439" spans="1:8" x14ac:dyDescent="0.3">
      <c r="A439" s="1">
        <v>45365</v>
      </c>
      <c r="B439" s="2" t="s">
        <v>5</v>
      </c>
      <c r="C439">
        <v>11</v>
      </c>
      <c r="D439">
        <f t="shared" si="12"/>
        <v>10.18348623853211</v>
      </c>
      <c r="E439">
        <f t="shared" si="13"/>
        <v>3.6264591893641502</v>
      </c>
      <c r="F439" s="2">
        <f>SQRT((2 * sales_data[[#This Row],[Average Daily Demand (ADD).]]*365 * 50) / 2)</f>
        <v>431.10163981735326</v>
      </c>
      <c r="G439" s="2">
        <f>7 * sales_data[[#This Row],[Average Daily Demand (ADD).]]</f>
        <v>71.284403669724767</v>
      </c>
      <c r="H439" s="2">
        <f>1.65 * sales_data[[#This Row],[Standard Deviation]] * SQRT(7)</f>
        <v>15.831270105391015</v>
      </c>
    </row>
    <row r="440" spans="1:8" x14ac:dyDescent="0.3">
      <c r="A440" s="1">
        <v>45366</v>
      </c>
      <c r="B440" s="2" t="s">
        <v>5</v>
      </c>
      <c r="C440">
        <v>10</v>
      </c>
      <c r="D440">
        <f t="shared" si="12"/>
        <v>10.175925925925926</v>
      </c>
      <c r="E440">
        <f t="shared" si="13"/>
        <v>3.6425027436437714</v>
      </c>
      <c r="F440" s="2">
        <f>SQRT((2 * sales_data[[#This Row],[Average Daily Demand (ADD).]]*365 * 50) / 2)</f>
        <v>430.94158321998606</v>
      </c>
      <c r="G440" s="2">
        <f>7 * sales_data[[#This Row],[Average Daily Demand (ADD).]]</f>
        <v>71.231481481481481</v>
      </c>
      <c r="H440" s="2">
        <f>1.65 * sales_data[[#This Row],[Standard Deviation]] * SQRT(7)</f>
        <v>15.901308075760596</v>
      </c>
    </row>
    <row r="441" spans="1:8" x14ac:dyDescent="0.3">
      <c r="A441" s="1">
        <v>45367</v>
      </c>
      <c r="B441" s="2" t="s">
        <v>5</v>
      </c>
      <c r="C441">
        <v>16</v>
      </c>
      <c r="D441">
        <f t="shared" si="12"/>
        <v>10.177570093457945</v>
      </c>
      <c r="E441">
        <f t="shared" si="13"/>
        <v>3.6596037627356917</v>
      </c>
      <c r="F441" s="2">
        <f>SQRT((2 * sales_data[[#This Row],[Average Daily Demand (ADD).]]*365 * 50) / 2)</f>
        <v>430.9763963439384</v>
      </c>
      <c r="G441" s="2">
        <f>7 * sales_data[[#This Row],[Average Daily Demand (ADD).]]</f>
        <v>71.242990654205613</v>
      </c>
      <c r="H441" s="2">
        <f>1.65 * sales_data[[#This Row],[Standard Deviation]] * SQRT(7)</f>
        <v>15.975962397837529</v>
      </c>
    </row>
    <row r="442" spans="1:8" x14ac:dyDescent="0.3">
      <c r="A442" s="1">
        <v>45368</v>
      </c>
      <c r="B442" s="2" t="s">
        <v>5</v>
      </c>
      <c r="C442">
        <v>14</v>
      </c>
      <c r="D442">
        <f t="shared" si="12"/>
        <v>10.122641509433961</v>
      </c>
      <c r="E442">
        <f t="shared" si="13"/>
        <v>3.6324013575927308</v>
      </c>
      <c r="F442" s="2">
        <f>SQRT((2 * sales_data[[#This Row],[Average Daily Demand (ADD).]]*365 * 50) / 2)</f>
        <v>429.8118280680161</v>
      </c>
      <c r="G442" s="2">
        <f>7 * sales_data[[#This Row],[Average Daily Demand (ADD).]]</f>
        <v>70.85849056603773</v>
      </c>
      <c r="H442" s="2">
        <f>1.65 * sales_data[[#This Row],[Standard Deviation]] * SQRT(7)</f>
        <v>15.857210579370214</v>
      </c>
    </row>
    <row r="443" spans="1:8" x14ac:dyDescent="0.3">
      <c r="A443" s="1">
        <v>45369</v>
      </c>
      <c r="B443" s="2" t="s">
        <v>5</v>
      </c>
      <c r="C443">
        <v>11</v>
      </c>
      <c r="D443">
        <f t="shared" si="12"/>
        <v>10.085714285714285</v>
      </c>
      <c r="E443">
        <f t="shared" si="13"/>
        <v>3.6297761260544332</v>
      </c>
      <c r="F443" s="2">
        <f>SQRT((2 * sales_data[[#This Row],[Average Daily Demand (ADD).]]*365 * 50) / 2)</f>
        <v>429.02713866873938</v>
      </c>
      <c r="G443" s="2">
        <f>7 * sales_data[[#This Row],[Average Daily Demand (ADD).]]</f>
        <v>70.599999999999994</v>
      </c>
      <c r="H443" s="2">
        <f>1.65 * sales_data[[#This Row],[Standard Deviation]] * SQRT(7)</f>
        <v>15.845750158226121</v>
      </c>
    </row>
    <row r="444" spans="1:8" x14ac:dyDescent="0.3">
      <c r="A444" s="1">
        <v>45370</v>
      </c>
      <c r="B444" s="2" t="s">
        <v>5</v>
      </c>
      <c r="C444">
        <v>10</v>
      </c>
      <c r="D444">
        <f t="shared" si="12"/>
        <v>10.076923076923077</v>
      </c>
      <c r="E444">
        <f t="shared" si="13"/>
        <v>3.6462304186474626</v>
      </c>
      <c r="F444" s="2">
        <f>SQRT((2 * sales_data[[#This Row],[Average Daily Demand (ADD).]]*365 * 50) / 2)</f>
        <v>428.84011723933452</v>
      </c>
      <c r="G444" s="2">
        <f>7 * sales_data[[#This Row],[Average Daily Demand (ADD).]]</f>
        <v>70.538461538461533</v>
      </c>
      <c r="H444" s="2">
        <f>1.65 * sales_data[[#This Row],[Standard Deviation]] * SQRT(7)</f>
        <v>15.917581202457191</v>
      </c>
    </row>
    <row r="445" spans="1:8" x14ac:dyDescent="0.3">
      <c r="A445" s="1">
        <v>45371</v>
      </c>
      <c r="B445" s="2" t="s">
        <v>5</v>
      </c>
      <c r="C445">
        <v>4</v>
      </c>
      <c r="D445">
        <f t="shared" si="12"/>
        <v>10.077669902912621</v>
      </c>
      <c r="E445">
        <f t="shared" si="13"/>
        <v>3.6640525094392977</v>
      </c>
      <c r="F445" s="2">
        <f>SQRT((2 * sales_data[[#This Row],[Average Daily Demand (ADD).]]*365 * 50) / 2)</f>
        <v>428.85600815210148</v>
      </c>
      <c r="G445" s="2">
        <f>7 * sales_data[[#This Row],[Average Daily Demand (ADD).]]</f>
        <v>70.543689320388353</v>
      </c>
      <c r="H445" s="2">
        <f>1.65 * sales_data[[#This Row],[Standard Deviation]] * SQRT(7)</f>
        <v>15.995383355586567</v>
      </c>
    </row>
    <row r="446" spans="1:8" x14ac:dyDescent="0.3">
      <c r="A446" s="1">
        <v>45372</v>
      </c>
      <c r="B446" s="2" t="s">
        <v>5</v>
      </c>
      <c r="C446">
        <v>5</v>
      </c>
      <c r="D446">
        <f t="shared" si="12"/>
        <v>10.137254901960784</v>
      </c>
      <c r="E446">
        <f t="shared" si="13"/>
        <v>3.6316518776066968</v>
      </c>
      <c r="F446" s="2">
        <f>SQRT((2 * sales_data[[#This Row],[Average Daily Demand (ADD).]]*365 * 50) / 2)</f>
        <v>430.12196172804789</v>
      </c>
      <c r="G446" s="2">
        <f>7 * sales_data[[#This Row],[Average Daily Demand (ADD).]]</f>
        <v>70.960784313725483</v>
      </c>
      <c r="H446" s="2">
        <f>1.65 * sales_data[[#This Row],[Standard Deviation]] * SQRT(7)</f>
        <v>15.853938732238364</v>
      </c>
    </row>
    <row r="447" spans="1:8" x14ac:dyDescent="0.3">
      <c r="A447" s="1">
        <v>45373</v>
      </c>
      <c r="B447" s="2" t="s">
        <v>5</v>
      </c>
      <c r="C447">
        <v>8</v>
      </c>
      <c r="D447">
        <f t="shared" si="12"/>
        <v>10.188118811881187</v>
      </c>
      <c r="E447">
        <f t="shared" si="13"/>
        <v>3.6130675921912365</v>
      </c>
      <c r="F447" s="2">
        <f>SQRT((2 * sales_data[[#This Row],[Average Daily Demand (ADD).]]*365 * 50) / 2)</f>
        <v>431.19968496838175</v>
      </c>
      <c r="G447" s="2">
        <f>7 * sales_data[[#This Row],[Average Daily Demand (ADD).]]</f>
        <v>71.316831683168317</v>
      </c>
      <c r="H447" s="2">
        <f>1.65 * sales_data[[#This Row],[Standard Deviation]] * SQRT(7)</f>
        <v>15.772809226358165</v>
      </c>
    </row>
    <row r="448" spans="1:8" x14ac:dyDescent="0.3">
      <c r="A448" s="1">
        <v>45374</v>
      </c>
      <c r="B448" s="2" t="s">
        <v>5</v>
      </c>
      <c r="C448">
        <v>12</v>
      </c>
      <c r="D448">
        <f t="shared" si="12"/>
        <v>10.210000000000001</v>
      </c>
      <c r="E448">
        <f t="shared" si="13"/>
        <v>3.6245375880617829</v>
      </c>
      <c r="F448" s="2">
        <f>SQRT((2 * sales_data[[#This Row],[Average Daily Demand (ADD).]]*365 * 50) / 2)</f>
        <v>431.66248389221875</v>
      </c>
      <c r="G448" s="2">
        <f>7 * sales_data[[#This Row],[Average Daily Demand (ADD).]]</f>
        <v>71.47</v>
      </c>
      <c r="H448" s="2">
        <f>1.65 * sales_data[[#This Row],[Standard Deviation]] * SQRT(7)</f>
        <v>15.822881374768629</v>
      </c>
    </row>
    <row r="449" spans="1:8" x14ac:dyDescent="0.3">
      <c r="A449" s="1">
        <v>45375</v>
      </c>
      <c r="B449" s="2" t="s">
        <v>5</v>
      </c>
      <c r="C449">
        <v>22</v>
      </c>
      <c r="D449">
        <f t="shared" si="12"/>
        <v>10.191919191919192</v>
      </c>
      <c r="E449">
        <f t="shared" si="13"/>
        <v>3.6384476609068495</v>
      </c>
      <c r="F449" s="2">
        <f>SQRT((2 * sales_data[[#This Row],[Average Daily Demand (ADD).]]*365 * 50) / 2)</f>
        <v>431.28010069156363</v>
      </c>
      <c r="G449" s="2">
        <f>7 * sales_data[[#This Row],[Average Daily Demand (ADD).]]</f>
        <v>71.343434343434339</v>
      </c>
      <c r="H449" s="2">
        <f>1.65 * sales_data[[#This Row],[Standard Deviation]] * SQRT(7)</f>
        <v>15.883605653988914</v>
      </c>
    </row>
    <row r="450" spans="1:8" x14ac:dyDescent="0.3">
      <c r="A450" s="1">
        <v>45376</v>
      </c>
      <c r="B450" s="2" t="s">
        <v>5</v>
      </c>
      <c r="C450">
        <v>13</v>
      </c>
      <c r="D450">
        <f t="shared" ref="D450:D513" si="14">AVERAGE(C450:C995)</f>
        <v>10.071428571428571</v>
      </c>
      <c r="E450">
        <f t="shared" ref="E450:E513" si="15">_xlfn.STDEV.S(C450:C995)</f>
        <v>3.4529234588057602</v>
      </c>
      <c r="F450" s="2">
        <f>SQRT((2 * sales_data[[#This Row],[Average Daily Demand (ADD).]]*365 * 50) / 2)</f>
        <v>428.72318741650935</v>
      </c>
      <c r="G450" s="2">
        <f>7 * sales_data[[#This Row],[Average Daily Demand (ADD).]]</f>
        <v>70.5</v>
      </c>
      <c r="H450" s="2">
        <f>1.65 * sales_data[[#This Row],[Standard Deviation]] * SQRT(7)</f>
        <v>15.073701667432685</v>
      </c>
    </row>
    <row r="451" spans="1:8" x14ac:dyDescent="0.3">
      <c r="A451" s="1">
        <v>45377</v>
      </c>
      <c r="B451" s="2" t="s">
        <v>5</v>
      </c>
      <c r="C451">
        <v>6</v>
      </c>
      <c r="D451">
        <f t="shared" si="14"/>
        <v>10.041237113402062</v>
      </c>
      <c r="E451">
        <f t="shared" si="15"/>
        <v>3.4578338769054411</v>
      </c>
      <c r="F451" s="2">
        <f>SQRT((2 * sales_data[[#This Row],[Average Daily Demand (ADD).]]*365 * 50) / 2)</f>
        <v>428.0801061946089</v>
      </c>
      <c r="G451" s="2">
        <f>7 * sales_data[[#This Row],[Average Daily Demand (ADD).]]</f>
        <v>70.288659793814432</v>
      </c>
      <c r="H451" s="2">
        <f>1.65 * sales_data[[#This Row],[Standard Deviation]] * SQRT(7)</f>
        <v>15.09513804688911</v>
      </c>
    </row>
    <row r="452" spans="1:8" x14ac:dyDescent="0.3">
      <c r="A452" s="1">
        <v>45378</v>
      </c>
      <c r="B452" s="2" t="s">
        <v>5</v>
      </c>
      <c r="C452">
        <v>13</v>
      </c>
      <c r="D452">
        <f t="shared" si="14"/>
        <v>10.083333333333334</v>
      </c>
      <c r="E452">
        <f t="shared" si="15"/>
        <v>3.450908855624061</v>
      </c>
      <c r="F452" s="2">
        <f>SQRT((2 * sales_data[[#This Row],[Average Daily Demand (ADD).]]*365 * 50) / 2)</f>
        <v>428.97649508257831</v>
      </c>
      <c r="G452" s="2">
        <f>7 * sales_data[[#This Row],[Average Daily Demand (ADD).]]</f>
        <v>70.583333333333343</v>
      </c>
      <c r="H452" s="2">
        <f>1.65 * sales_data[[#This Row],[Standard Deviation]] * SQRT(7)</f>
        <v>15.064906938067413</v>
      </c>
    </row>
    <row r="453" spans="1:8" x14ac:dyDescent="0.3">
      <c r="A453" s="1">
        <v>45379</v>
      </c>
      <c r="B453" s="2" t="s">
        <v>5</v>
      </c>
      <c r="C453">
        <v>10</v>
      </c>
      <c r="D453">
        <f t="shared" si="14"/>
        <v>10.052631578947368</v>
      </c>
      <c r="E453">
        <f t="shared" si="15"/>
        <v>3.4560105553320626</v>
      </c>
      <c r="F453" s="2">
        <f>SQRT((2 * sales_data[[#This Row],[Average Daily Demand (ADD).]]*365 * 50) / 2)</f>
        <v>428.32292293991162</v>
      </c>
      <c r="G453" s="2">
        <f>7 * sales_data[[#This Row],[Average Daily Demand (ADD).]]</f>
        <v>70.368421052631575</v>
      </c>
      <c r="H453" s="2">
        <f>1.65 * sales_data[[#This Row],[Standard Deviation]] * SQRT(7)</f>
        <v>15.087178355407733</v>
      </c>
    </row>
    <row r="454" spans="1:8" x14ac:dyDescent="0.3">
      <c r="A454" s="1">
        <v>45380</v>
      </c>
      <c r="B454" s="2" t="s">
        <v>5</v>
      </c>
      <c r="C454">
        <v>14</v>
      </c>
      <c r="D454">
        <f t="shared" si="14"/>
        <v>10.053191489361701</v>
      </c>
      <c r="E454">
        <f t="shared" si="15"/>
        <v>3.474537243966703</v>
      </c>
      <c r="F454" s="2">
        <f>SQRT((2 * sales_data[[#This Row],[Average Daily Demand (ADD).]]*365 * 50) / 2)</f>
        <v>428.33485111633286</v>
      </c>
      <c r="G454" s="2">
        <f>7 * sales_data[[#This Row],[Average Daily Demand (ADD).]]</f>
        <v>70.372340425531917</v>
      </c>
      <c r="H454" s="2">
        <f>1.65 * sales_data[[#This Row],[Standard Deviation]] * SQRT(7)</f>
        <v>15.168056423136628</v>
      </c>
    </row>
    <row r="455" spans="1:8" x14ac:dyDescent="0.3">
      <c r="A455" s="1">
        <v>45381</v>
      </c>
      <c r="B455" s="2" t="s">
        <v>5</v>
      </c>
      <c r="C455">
        <v>14</v>
      </c>
      <c r="D455">
        <f t="shared" si="14"/>
        <v>10.010752688172044</v>
      </c>
      <c r="E455">
        <f t="shared" si="15"/>
        <v>3.4687882349037706</v>
      </c>
      <c r="F455" s="2">
        <f>SQRT((2 * sales_data[[#This Row],[Average Daily Demand (ADD).]]*365 * 50) / 2)</f>
        <v>427.42980307781511</v>
      </c>
      <c r="G455" s="2">
        <f>7 * sales_data[[#This Row],[Average Daily Demand (ADD).]]</f>
        <v>70.075268817204304</v>
      </c>
      <c r="H455" s="2">
        <f>1.65 * sales_data[[#This Row],[Standard Deviation]] * SQRT(7)</f>
        <v>15.14295918349843</v>
      </c>
    </row>
    <row r="456" spans="1:8" x14ac:dyDescent="0.3">
      <c r="A456" s="1">
        <v>45382</v>
      </c>
      <c r="B456" s="2" t="s">
        <v>5</v>
      </c>
      <c r="C456">
        <v>5</v>
      </c>
      <c r="D456">
        <f t="shared" si="14"/>
        <v>9.9673913043478262</v>
      </c>
      <c r="E456">
        <f t="shared" si="15"/>
        <v>3.4623598855500877</v>
      </c>
      <c r="F456" s="2">
        <f>SQRT((2 * sales_data[[#This Row],[Average Daily Demand (ADD).]]*365 * 50) / 2)</f>
        <v>426.50309647685776</v>
      </c>
      <c r="G456" s="2">
        <f>7 * sales_data[[#This Row],[Average Daily Demand (ADD).]]</f>
        <v>69.771739130434781</v>
      </c>
      <c r="H456" s="2">
        <f>1.65 * sales_data[[#This Row],[Standard Deviation]] * SQRT(7)</f>
        <v>15.114896290843124</v>
      </c>
    </row>
    <row r="457" spans="1:8" x14ac:dyDescent="0.3">
      <c r="A457" s="1">
        <v>45292</v>
      </c>
      <c r="B457" s="2" t="s">
        <v>5</v>
      </c>
      <c r="C457">
        <v>11</v>
      </c>
      <c r="D457">
        <f t="shared" si="14"/>
        <v>10.021978021978022</v>
      </c>
      <c r="E457">
        <f t="shared" si="15"/>
        <v>3.4415049097678261</v>
      </c>
      <c r="F457" s="2">
        <f>SQRT((2 * sales_data[[#This Row],[Average Daily Demand (ADD).]]*365 * 50) / 2)</f>
        <v>427.66938036420015</v>
      </c>
      <c r="G457" s="2">
        <f>7 * sales_data[[#This Row],[Average Daily Demand (ADD).]]</f>
        <v>70.15384615384616</v>
      </c>
      <c r="H457" s="2">
        <f>1.65 * sales_data[[#This Row],[Standard Deviation]] * SQRT(7)</f>
        <v>15.023854109638195</v>
      </c>
    </row>
    <row r="458" spans="1:8" x14ac:dyDescent="0.3">
      <c r="A458" s="1">
        <v>45293</v>
      </c>
      <c r="B458" s="2" t="s">
        <v>5</v>
      </c>
      <c r="C458">
        <v>10</v>
      </c>
      <c r="D458">
        <f t="shared" si="14"/>
        <v>10.011111111111111</v>
      </c>
      <c r="E458">
        <f t="shared" si="15"/>
        <v>3.4592148373419067</v>
      </c>
      <c r="F458" s="2">
        <f>SQRT((2 * sales_data[[#This Row],[Average Daily Demand (ADD).]]*365 * 50) / 2)</f>
        <v>427.4374548138918</v>
      </c>
      <c r="G458" s="2">
        <f>7 * sales_data[[#This Row],[Average Daily Demand (ADD).]]</f>
        <v>70.077777777777783</v>
      </c>
      <c r="H458" s="2">
        <f>1.65 * sales_data[[#This Row],[Standard Deviation]] * SQRT(7)</f>
        <v>15.101166615399865</v>
      </c>
    </row>
    <row r="459" spans="1:8" x14ac:dyDescent="0.3">
      <c r="A459" s="1">
        <v>45294</v>
      </c>
      <c r="B459" s="2" t="s">
        <v>5</v>
      </c>
      <c r="C459">
        <v>6</v>
      </c>
      <c r="D459">
        <f t="shared" si="14"/>
        <v>10.011235955056179</v>
      </c>
      <c r="E459">
        <f t="shared" si="15"/>
        <v>3.478813741200478</v>
      </c>
      <c r="F459" s="2">
        <f>SQRT((2 * sales_data[[#This Row],[Average Daily Demand (ADD).]]*365 * 50) / 2)</f>
        <v>427.44011999316967</v>
      </c>
      <c r="G459" s="2">
        <f>7 * sales_data[[#This Row],[Average Daily Demand (ADD).]]</f>
        <v>70.078651685393254</v>
      </c>
      <c r="H459" s="2">
        <f>1.65 * sales_data[[#This Row],[Standard Deviation]] * SQRT(7)</f>
        <v>15.186725427605618</v>
      </c>
    </row>
    <row r="460" spans="1:8" x14ac:dyDescent="0.3">
      <c r="A460" s="1">
        <v>45295</v>
      </c>
      <c r="B460" s="2" t="s">
        <v>5</v>
      </c>
      <c r="C460">
        <v>17</v>
      </c>
      <c r="D460">
        <f t="shared" si="14"/>
        <v>10.056818181818182</v>
      </c>
      <c r="E460">
        <f t="shared" si="15"/>
        <v>3.4719167403063764</v>
      </c>
      <c r="F460" s="2">
        <f>SQRT((2 * sales_data[[#This Row],[Average Daily Demand (ADD).]]*365 * 50) / 2)</f>
        <v>428.4121051256393</v>
      </c>
      <c r="G460" s="2">
        <f>7 * sales_data[[#This Row],[Average Daily Demand (ADD).]]</f>
        <v>70.397727272727266</v>
      </c>
      <c r="H460" s="2">
        <f>1.65 * sales_data[[#This Row],[Standard Deviation]] * SQRT(7)</f>
        <v>15.156616641494947</v>
      </c>
    </row>
    <row r="461" spans="1:8" x14ac:dyDescent="0.3">
      <c r="A461" s="1">
        <v>45296</v>
      </c>
      <c r="B461" s="2" t="s">
        <v>5</v>
      </c>
      <c r="C461">
        <v>11</v>
      </c>
      <c r="D461">
        <f t="shared" si="14"/>
        <v>9.9770114942528743</v>
      </c>
      <c r="E461">
        <f t="shared" si="15"/>
        <v>3.4098933062973487</v>
      </c>
      <c r="F461" s="2">
        <f>SQRT((2 * sales_data[[#This Row],[Average Daily Demand (ADD).]]*365 * 50) / 2)</f>
        <v>426.70887003918136</v>
      </c>
      <c r="G461" s="2">
        <f>7 * sales_data[[#This Row],[Average Daily Demand (ADD).]]</f>
        <v>69.839080459770116</v>
      </c>
      <c r="H461" s="2">
        <f>1.65 * sales_data[[#This Row],[Standard Deviation]] * SQRT(7)</f>
        <v>14.885853981448859</v>
      </c>
    </row>
    <row r="462" spans="1:8" x14ac:dyDescent="0.3">
      <c r="A462" s="1">
        <v>45297</v>
      </c>
      <c r="B462" s="2" t="s">
        <v>5</v>
      </c>
      <c r="C462">
        <v>10</v>
      </c>
      <c r="D462">
        <f t="shared" si="14"/>
        <v>9.9651162790697683</v>
      </c>
      <c r="E462">
        <f t="shared" si="15"/>
        <v>3.4280767182663978</v>
      </c>
      <c r="F462" s="2">
        <f>SQRT((2 * sales_data[[#This Row],[Average Daily Demand (ADD).]]*365 * 50) / 2)</f>
        <v>426.45441971331854</v>
      </c>
      <c r="G462" s="2">
        <f>7 * sales_data[[#This Row],[Average Daily Demand (ADD).]]</f>
        <v>69.755813953488371</v>
      </c>
      <c r="H462" s="2">
        <f>1.65 * sales_data[[#This Row],[Standard Deviation]] * SQRT(7)</f>
        <v>14.96523347844248</v>
      </c>
    </row>
    <row r="463" spans="1:8" x14ac:dyDescent="0.3">
      <c r="A463" s="1">
        <v>45298</v>
      </c>
      <c r="B463" s="2" t="s">
        <v>5</v>
      </c>
      <c r="C463">
        <v>7</v>
      </c>
      <c r="D463">
        <f t="shared" si="14"/>
        <v>9.9647058823529413</v>
      </c>
      <c r="E463">
        <f t="shared" si="15"/>
        <v>3.4484194406503761</v>
      </c>
      <c r="F463" s="2">
        <f>SQRT((2 * sales_data[[#This Row],[Average Daily Demand (ADD).]]*365 * 50) / 2)</f>
        <v>426.44563821540157</v>
      </c>
      <c r="G463" s="2">
        <f>7 * sales_data[[#This Row],[Average Daily Demand (ADD).]]</f>
        <v>69.752941176470586</v>
      </c>
      <c r="H463" s="2">
        <f>1.65 * sales_data[[#This Row],[Standard Deviation]] * SQRT(7)</f>
        <v>15.054039422732234</v>
      </c>
    </row>
    <row r="464" spans="1:8" x14ac:dyDescent="0.3">
      <c r="A464" s="1">
        <v>45299</v>
      </c>
      <c r="B464" s="2" t="s">
        <v>5</v>
      </c>
      <c r="C464">
        <v>11</v>
      </c>
      <c r="D464">
        <f t="shared" si="14"/>
        <v>10</v>
      </c>
      <c r="E464">
        <f t="shared" si="15"/>
        <v>3.4536518127010858</v>
      </c>
      <c r="F464" s="2">
        <f>SQRT((2 * sales_data[[#This Row],[Average Daily Demand (ADD).]]*365 * 50) / 2)</f>
        <v>427.20018726587654</v>
      </c>
      <c r="G464" s="2">
        <f>7 * sales_data[[#This Row],[Average Daily Demand (ADD).]]</f>
        <v>70</v>
      </c>
      <c r="H464" s="2">
        <f>1.65 * sales_data[[#This Row],[Standard Deviation]] * SQRT(7)</f>
        <v>15.076881288833921</v>
      </c>
    </row>
    <row r="465" spans="1:8" x14ac:dyDescent="0.3">
      <c r="A465" s="1">
        <v>45300</v>
      </c>
      <c r="B465" s="2" t="s">
        <v>5</v>
      </c>
      <c r="C465">
        <v>6</v>
      </c>
      <c r="D465">
        <f t="shared" si="14"/>
        <v>9.9879518072289155</v>
      </c>
      <c r="E465">
        <f t="shared" si="15"/>
        <v>3.4728703806183088</v>
      </c>
      <c r="F465" s="2">
        <f>SQRT((2 * sales_data[[#This Row],[Average Daily Demand (ADD).]]*365 * 50) / 2)</f>
        <v>426.9427601938317</v>
      </c>
      <c r="G465" s="2">
        <f>7 * sales_data[[#This Row],[Average Daily Demand (ADD).]]</f>
        <v>69.915662650602414</v>
      </c>
      <c r="H465" s="2">
        <f>1.65 * sales_data[[#This Row],[Standard Deviation]] * SQRT(7)</f>
        <v>15.160779748419152</v>
      </c>
    </row>
    <row r="466" spans="1:8" x14ac:dyDescent="0.3">
      <c r="A466" s="1">
        <v>45301</v>
      </c>
      <c r="B466" s="2" t="s">
        <v>5</v>
      </c>
      <c r="C466">
        <v>7</v>
      </c>
      <c r="D466">
        <f t="shared" si="14"/>
        <v>10.036585365853659</v>
      </c>
      <c r="E466">
        <f t="shared" si="15"/>
        <v>3.4656876179861054</v>
      </c>
      <c r="F466" s="2">
        <f>SQRT((2 * sales_data[[#This Row],[Average Daily Demand (ADD).]]*365 * 50) / 2)</f>
        <v>427.98093757412755</v>
      </c>
      <c r="G466" s="2">
        <f>7 * sales_data[[#This Row],[Average Daily Demand (ADD).]]</f>
        <v>70.256097560975618</v>
      </c>
      <c r="H466" s="2">
        <f>1.65 * sales_data[[#This Row],[Standard Deviation]] * SQRT(7)</f>
        <v>15.129423472394643</v>
      </c>
    </row>
    <row r="467" spans="1:8" x14ac:dyDescent="0.3">
      <c r="A467" s="1">
        <v>45302</v>
      </c>
      <c r="B467" s="2" t="s">
        <v>5</v>
      </c>
      <c r="C467">
        <v>9</v>
      </c>
      <c r="D467">
        <f t="shared" si="14"/>
        <v>10.074074074074074</v>
      </c>
      <c r="E467">
        <f t="shared" si="15"/>
        <v>3.4705106892854305</v>
      </c>
      <c r="F467" s="2">
        <f>SQRT((2 * sales_data[[#This Row],[Average Daily Demand (ADD).]]*365 * 50) / 2)</f>
        <v>428.77949094126677</v>
      </c>
      <c r="G467" s="2">
        <f>7 * sales_data[[#This Row],[Average Daily Demand (ADD).]]</f>
        <v>70.518518518518519</v>
      </c>
      <c r="H467" s="2">
        <f>1.65 * sales_data[[#This Row],[Standard Deviation]] * SQRT(7)</f>
        <v>15.150478540296996</v>
      </c>
    </row>
    <row r="468" spans="1:8" x14ac:dyDescent="0.3">
      <c r="A468" s="1">
        <v>45303</v>
      </c>
      <c r="B468" s="2" t="s">
        <v>5</v>
      </c>
      <c r="C468">
        <v>12</v>
      </c>
      <c r="D468">
        <f t="shared" si="14"/>
        <v>10.0875</v>
      </c>
      <c r="E468">
        <f t="shared" si="15"/>
        <v>3.4902894225500205</v>
      </c>
      <c r="F468" s="2">
        <f>SQRT((2 * sales_data[[#This Row],[Average Daily Demand (ADD).]]*365 * 50) / 2)</f>
        <v>429.06511743557058</v>
      </c>
      <c r="G468" s="2">
        <f>7 * sales_data[[#This Row],[Average Daily Demand (ADD).]]</f>
        <v>70.612499999999997</v>
      </c>
      <c r="H468" s="2">
        <f>1.65 * sales_data[[#This Row],[Standard Deviation]] * SQRT(7)</f>
        <v>15.236822395915873</v>
      </c>
    </row>
    <row r="469" spans="1:8" x14ac:dyDescent="0.3">
      <c r="A469" s="1">
        <v>45304</v>
      </c>
      <c r="B469" s="2" t="s">
        <v>5</v>
      </c>
      <c r="C469">
        <v>14</v>
      </c>
      <c r="D469">
        <f t="shared" si="14"/>
        <v>10.063291139240507</v>
      </c>
      <c r="E469">
        <f t="shared" si="15"/>
        <v>3.5058258186284017</v>
      </c>
      <c r="F469" s="2">
        <f>SQRT((2 * sales_data[[#This Row],[Average Daily Demand (ADD).]]*365 * 50) / 2)</f>
        <v>428.54995425403939</v>
      </c>
      <c r="G469" s="2">
        <f>7 * sales_data[[#This Row],[Average Daily Demand (ADD).]]</f>
        <v>70.443037974683548</v>
      </c>
      <c r="H469" s="2">
        <f>1.65 * sales_data[[#This Row],[Standard Deviation]] * SQRT(7)</f>
        <v>15.304646372400304</v>
      </c>
    </row>
    <row r="470" spans="1:8" x14ac:dyDescent="0.3">
      <c r="A470" s="1">
        <v>45305</v>
      </c>
      <c r="B470" s="2" t="s">
        <v>5</v>
      </c>
      <c r="C470">
        <v>9</v>
      </c>
      <c r="D470">
        <f t="shared" si="14"/>
        <v>10.012820512820513</v>
      </c>
      <c r="E470">
        <f t="shared" si="15"/>
        <v>3.4995123583989169</v>
      </c>
      <c r="F470" s="2">
        <f>SQRT((2 * sales_data[[#This Row],[Average Daily Demand (ADD).]]*365 * 50) / 2)</f>
        <v>427.47394582474192</v>
      </c>
      <c r="G470" s="2">
        <f>7 * sales_data[[#This Row],[Average Daily Demand (ADD).]]</f>
        <v>70.089743589743591</v>
      </c>
      <c r="H470" s="2">
        <f>1.65 * sales_data[[#This Row],[Standard Deviation]] * SQRT(7)</f>
        <v>15.277085027029107</v>
      </c>
    </row>
    <row r="471" spans="1:8" x14ac:dyDescent="0.3">
      <c r="A471" s="1">
        <v>45306</v>
      </c>
      <c r="B471" s="2" t="s">
        <v>5</v>
      </c>
      <c r="C471">
        <v>12</v>
      </c>
      <c r="D471">
        <f t="shared" si="14"/>
        <v>10.025974025974026</v>
      </c>
      <c r="E471">
        <f t="shared" si="15"/>
        <v>3.5205188985582723</v>
      </c>
      <c r="F471" s="2">
        <f>SQRT((2 * sales_data[[#This Row],[Average Daily Demand (ADD).]]*365 * 50) / 2)</f>
        <v>427.75463290772899</v>
      </c>
      <c r="G471" s="2">
        <f>7 * sales_data[[#This Row],[Average Daily Demand (ADD).]]</f>
        <v>70.181818181818187</v>
      </c>
      <c r="H471" s="2">
        <f>1.65 * sales_data[[#This Row],[Standard Deviation]] * SQRT(7)</f>
        <v>15.368788860955558</v>
      </c>
    </row>
    <row r="472" spans="1:8" x14ac:dyDescent="0.3">
      <c r="A472" s="1">
        <v>45307</v>
      </c>
      <c r="B472" s="2" t="s">
        <v>5</v>
      </c>
      <c r="C472">
        <v>10</v>
      </c>
      <c r="D472">
        <f t="shared" si="14"/>
        <v>10</v>
      </c>
      <c r="E472">
        <f t="shared" si="15"/>
        <v>3.5364765892999581</v>
      </c>
      <c r="F472" s="2">
        <f>SQRT((2 * sales_data[[#This Row],[Average Daily Demand (ADD).]]*365 * 50) / 2)</f>
        <v>427.20018726587654</v>
      </c>
      <c r="G472" s="2">
        <f>7 * sales_data[[#This Row],[Average Daily Demand (ADD).]]</f>
        <v>70</v>
      </c>
      <c r="H472" s="2">
        <f>1.65 * sales_data[[#This Row],[Standard Deviation]] * SQRT(7)</f>
        <v>15.438451994937832</v>
      </c>
    </row>
    <row r="473" spans="1:8" x14ac:dyDescent="0.3">
      <c r="A473" s="1">
        <v>45308</v>
      </c>
      <c r="B473" s="2" t="s">
        <v>5</v>
      </c>
      <c r="C473">
        <v>12</v>
      </c>
      <c r="D473">
        <f t="shared" si="14"/>
        <v>10</v>
      </c>
      <c r="E473">
        <f t="shared" si="15"/>
        <v>3.560291515546961</v>
      </c>
      <c r="F473" s="2">
        <f>SQRT((2 * sales_data[[#This Row],[Average Daily Demand (ADD).]]*365 * 50) / 2)</f>
        <v>427.20018726587654</v>
      </c>
      <c r="G473" s="2">
        <f>7 * sales_data[[#This Row],[Average Daily Demand (ADD).]]</f>
        <v>70</v>
      </c>
      <c r="H473" s="2">
        <f>1.65 * sales_data[[#This Row],[Standard Deviation]] * SQRT(7)</f>
        <v>15.542415809300342</v>
      </c>
    </row>
    <row r="474" spans="1:8" x14ac:dyDescent="0.3">
      <c r="A474" s="1">
        <v>45309</v>
      </c>
      <c r="B474" s="2" t="s">
        <v>5</v>
      </c>
      <c r="C474">
        <v>8</v>
      </c>
      <c r="D474">
        <f t="shared" si="14"/>
        <v>9.9729729729729737</v>
      </c>
      <c r="E474">
        <f t="shared" si="15"/>
        <v>3.5768393983307822</v>
      </c>
      <c r="F474" s="2">
        <f>SQRT((2 * sales_data[[#This Row],[Average Daily Demand (ADD).]]*365 * 50) / 2)</f>
        <v>426.62249912159672</v>
      </c>
      <c r="G474" s="2">
        <f>7 * sales_data[[#This Row],[Average Daily Demand (ADD).]]</f>
        <v>69.810810810810821</v>
      </c>
      <c r="H474" s="2">
        <f>1.65 * sales_data[[#This Row],[Standard Deviation]] * SQRT(7)</f>
        <v>15.614655420541894</v>
      </c>
    </row>
    <row r="475" spans="1:8" x14ac:dyDescent="0.3">
      <c r="A475" s="1">
        <v>45310</v>
      </c>
      <c r="B475" s="2" t="s">
        <v>5</v>
      </c>
      <c r="C475">
        <v>7</v>
      </c>
      <c r="D475">
        <f t="shared" si="14"/>
        <v>10</v>
      </c>
      <c r="E475">
        <f t="shared" si="15"/>
        <v>3.5939764421413041</v>
      </c>
      <c r="F475" s="2">
        <f>SQRT((2 * sales_data[[#This Row],[Average Daily Demand (ADD).]]*365 * 50) / 2)</f>
        <v>427.20018726587654</v>
      </c>
      <c r="G475" s="2">
        <f>7 * sales_data[[#This Row],[Average Daily Demand (ADD).]]</f>
        <v>70</v>
      </c>
      <c r="H475" s="2">
        <f>1.65 * sales_data[[#This Row],[Standard Deviation]] * SQRT(7)</f>
        <v>15.689467008155503</v>
      </c>
    </row>
    <row r="476" spans="1:8" x14ac:dyDescent="0.3">
      <c r="A476" s="1">
        <v>45311</v>
      </c>
      <c r="B476" s="2" t="s">
        <v>5</v>
      </c>
      <c r="C476">
        <v>6</v>
      </c>
      <c r="D476">
        <f t="shared" si="14"/>
        <v>10.041666666666666</v>
      </c>
      <c r="E476">
        <f t="shared" si="15"/>
        <v>3.6013983981969022</v>
      </c>
      <c r="F476" s="2">
        <f>SQRT((2 * sales_data[[#This Row],[Average Daily Demand (ADD).]]*365 * 50) / 2)</f>
        <v>428.08926249868341</v>
      </c>
      <c r="G476" s="2">
        <f>7 * sales_data[[#This Row],[Average Daily Demand (ADD).]]</f>
        <v>70.291666666666657</v>
      </c>
      <c r="H476" s="2">
        <f>1.65 * sales_data[[#This Row],[Standard Deviation]] * SQRT(7)</f>
        <v>15.721867480597361</v>
      </c>
    </row>
    <row r="477" spans="1:8" x14ac:dyDescent="0.3">
      <c r="A477" s="1">
        <v>45312</v>
      </c>
      <c r="B477" s="2" t="s">
        <v>5</v>
      </c>
      <c r="C477">
        <v>11</v>
      </c>
      <c r="D477">
        <f t="shared" si="14"/>
        <v>10.098591549295774</v>
      </c>
      <c r="E477">
        <f t="shared" si="15"/>
        <v>3.5942610191306157</v>
      </c>
      <c r="F477" s="2">
        <f>SQRT((2 * sales_data[[#This Row],[Average Daily Demand (ADD).]]*365 * 50) / 2)</f>
        <v>429.30093847398922</v>
      </c>
      <c r="G477" s="2">
        <f>7 * sales_data[[#This Row],[Average Daily Demand (ADD).]]</f>
        <v>70.690140845070417</v>
      </c>
      <c r="H477" s="2">
        <f>1.65 * sales_data[[#This Row],[Standard Deviation]] * SQRT(7)</f>
        <v>15.690709326060743</v>
      </c>
    </row>
    <row r="478" spans="1:8" x14ac:dyDescent="0.3">
      <c r="A478" s="1">
        <v>45313</v>
      </c>
      <c r="B478" s="2" t="s">
        <v>5</v>
      </c>
      <c r="C478">
        <v>5</v>
      </c>
      <c r="D478">
        <f t="shared" si="14"/>
        <v>10.085714285714285</v>
      </c>
      <c r="E478">
        <f t="shared" si="15"/>
        <v>3.6185626786354348</v>
      </c>
      <c r="F478" s="2">
        <f>SQRT((2 * sales_data[[#This Row],[Average Daily Demand (ADD).]]*365 * 50) / 2)</f>
        <v>429.02713866873938</v>
      </c>
      <c r="G478" s="2">
        <f>7 * sales_data[[#This Row],[Average Daily Demand (ADD).]]</f>
        <v>70.599999999999994</v>
      </c>
      <c r="H478" s="2">
        <f>1.65 * sales_data[[#This Row],[Standard Deviation]] * SQRT(7)</f>
        <v>15.796797969429011</v>
      </c>
    </row>
    <row r="479" spans="1:8" x14ac:dyDescent="0.3">
      <c r="A479" s="1">
        <v>45314</v>
      </c>
      <c r="B479" s="2" t="s">
        <v>5</v>
      </c>
      <c r="C479">
        <v>12</v>
      </c>
      <c r="D479">
        <f t="shared" si="14"/>
        <v>10.159420289855072</v>
      </c>
      <c r="E479">
        <f t="shared" si="15"/>
        <v>3.5917519418711543</v>
      </c>
      <c r="F479" s="2">
        <f>SQRT((2 * sales_data[[#This Row],[Average Daily Demand (ADD).]]*365 * 50) / 2)</f>
        <v>430.59194173817872</v>
      </c>
      <c r="G479" s="2">
        <f>7 * sales_data[[#This Row],[Average Daily Demand (ADD).]]</f>
        <v>71.115942028985501</v>
      </c>
      <c r="H479" s="2">
        <f>1.65 * sales_data[[#This Row],[Standard Deviation]] * SQRT(7)</f>
        <v>15.679755975220251</v>
      </c>
    </row>
    <row r="480" spans="1:8" x14ac:dyDescent="0.3">
      <c r="A480" s="1">
        <v>45315</v>
      </c>
      <c r="B480" s="2" t="s">
        <v>5</v>
      </c>
      <c r="C480">
        <v>7</v>
      </c>
      <c r="D480">
        <f t="shared" si="14"/>
        <v>10.132352941176471</v>
      </c>
      <c r="E480">
        <f t="shared" si="15"/>
        <v>3.6113602339347084</v>
      </c>
      <c r="F480" s="2">
        <f>SQRT((2 * sales_data[[#This Row],[Average Daily Demand (ADD).]]*365 * 50) / 2)</f>
        <v>430.01795448151995</v>
      </c>
      <c r="G480" s="2">
        <f>7 * sales_data[[#This Row],[Average Daily Demand (ADD).]]</f>
        <v>70.926470588235304</v>
      </c>
      <c r="H480" s="2">
        <f>1.65 * sales_data[[#This Row],[Standard Deviation]] * SQRT(7)</f>
        <v>15.765355771537815</v>
      </c>
    </row>
    <row r="481" spans="1:8" x14ac:dyDescent="0.3">
      <c r="A481" s="1">
        <v>45316</v>
      </c>
      <c r="B481" s="2" t="s">
        <v>5</v>
      </c>
      <c r="C481">
        <v>15</v>
      </c>
      <c r="D481">
        <f t="shared" si="14"/>
        <v>10.17910447761194</v>
      </c>
      <c r="E481">
        <f t="shared" si="15"/>
        <v>3.6178236096771248</v>
      </c>
      <c r="F481" s="2">
        <f>SQRT((2 * sales_data[[#This Row],[Average Daily Demand (ADD).]]*365 * 50) / 2)</f>
        <v>431.00888241011683</v>
      </c>
      <c r="G481" s="2">
        <f>7 * sales_data[[#This Row],[Average Daily Demand (ADD).]]</f>
        <v>71.253731343283576</v>
      </c>
      <c r="H481" s="2">
        <f>1.65 * sales_data[[#This Row],[Standard Deviation]] * SQRT(7)</f>
        <v>15.793571571531075</v>
      </c>
    </row>
    <row r="482" spans="1:8" x14ac:dyDescent="0.3">
      <c r="A482" s="1">
        <v>45317</v>
      </c>
      <c r="B482" s="2" t="s">
        <v>5</v>
      </c>
      <c r="C482">
        <v>9</v>
      </c>
      <c r="D482">
        <f t="shared" si="14"/>
        <v>10.106060606060606</v>
      </c>
      <c r="E482">
        <f t="shared" si="15"/>
        <v>3.5954192560867821</v>
      </c>
      <c r="F482" s="2">
        <f>SQRT((2 * sales_data[[#This Row],[Average Daily Demand (ADD).]]*365 * 50) / 2)</f>
        <v>429.45966755983738</v>
      </c>
      <c r="G482" s="2">
        <f>7 * sales_data[[#This Row],[Average Daily Demand (ADD).]]</f>
        <v>70.742424242424235</v>
      </c>
      <c r="H482" s="2">
        <f>1.65 * sales_data[[#This Row],[Standard Deviation]] * SQRT(7)</f>
        <v>15.69576559752049</v>
      </c>
    </row>
    <row r="483" spans="1:8" x14ac:dyDescent="0.3">
      <c r="A483" s="1">
        <v>45318</v>
      </c>
      <c r="B483" s="2" t="s">
        <v>5</v>
      </c>
      <c r="C483">
        <v>10</v>
      </c>
      <c r="D483">
        <f t="shared" si="14"/>
        <v>10.123076923076923</v>
      </c>
      <c r="E483">
        <f t="shared" si="15"/>
        <v>3.6207202853321023</v>
      </c>
      <c r="F483" s="2">
        <f>SQRT((2 * sales_data[[#This Row],[Average Daily Demand (ADD).]]*365 * 50) / 2)</f>
        <v>429.82107189638089</v>
      </c>
      <c r="G483" s="2">
        <f>7 * sales_data[[#This Row],[Average Daily Demand (ADD).]]</f>
        <v>70.861538461538458</v>
      </c>
      <c r="H483" s="2">
        <f>1.65 * sales_data[[#This Row],[Standard Deviation]] * SQRT(7)</f>
        <v>15.806216979160688</v>
      </c>
    </row>
    <row r="484" spans="1:8" x14ac:dyDescent="0.3">
      <c r="A484" s="1">
        <v>45319</v>
      </c>
      <c r="B484" s="2" t="s">
        <v>5</v>
      </c>
      <c r="C484">
        <v>10</v>
      </c>
      <c r="D484">
        <f t="shared" si="14"/>
        <v>10.125</v>
      </c>
      <c r="E484">
        <f t="shared" si="15"/>
        <v>3.6493095672277951</v>
      </c>
      <c r="F484" s="2">
        <f>SQRT((2 * sales_data[[#This Row],[Average Daily Demand (ADD).]]*365 * 50) / 2)</f>
        <v>429.86189642721303</v>
      </c>
      <c r="G484" s="2">
        <f>7 * sales_data[[#This Row],[Average Daily Demand (ADD).]]</f>
        <v>70.875</v>
      </c>
      <c r="H484" s="2">
        <f>1.65 * sales_data[[#This Row],[Standard Deviation]] * SQRT(7)</f>
        <v>15.931023193756262</v>
      </c>
    </row>
    <row r="485" spans="1:8" x14ac:dyDescent="0.3">
      <c r="A485" s="1">
        <v>45320</v>
      </c>
      <c r="B485" s="2" t="s">
        <v>5</v>
      </c>
      <c r="C485">
        <v>19</v>
      </c>
      <c r="D485">
        <f t="shared" si="14"/>
        <v>10.126984126984127</v>
      </c>
      <c r="E485">
        <f t="shared" si="15"/>
        <v>3.6785869635134469</v>
      </c>
      <c r="F485" s="2">
        <f>SQRT((2 * sales_data[[#This Row],[Average Daily Demand (ADD).]]*365 * 50) / 2)</f>
        <v>429.90401291155717</v>
      </c>
      <c r="G485" s="2">
        <f>7 * sales_data[[#This Row],[Average Daily Demand (ADD).]]</f>
        <v>70.888888888888886</v>
      </c>
      <c r="H485" s="2">
        <f>1.65 * sales_data[[#This Row],[Standard Deviation]] * SQRT(7)</f>
        <v>16.05883336460834</v>
      </c>
    </row>
    <row r="486" spans="1:8" x14ac:dyDescent="0.3">
      <c r="A486" s="1">
        <v>45321</v>
      </c>
      <c r="B486" s="2" t="s">
        <v>5</v>
      </c>
      <c r="C486">
        <v>14</v>
      </c>
      <c r="D486">
        <f t="shared" si="14"/>
        <v>9.9838709677419359</v>
      </c>
      <c r="E486">
        <f t="shared" si="15"/>
        <v>3.5273727532619485</v>
      </c>
      <c r="F486" s="2">
        <f>SQRT((2 * sales_data[[#This Row],[Average Daily Demand (ADD).]]*365 * 50) / 2)</f>
        <v>426.85553195582497</v>
      </c>
      <c r="G486" s="2">
        <f>7 * sales_data[[#This Row],[Average Daily Demand (ADD).]]</f>
        <v>69.887096774193552</v>
      </c>
      <c r="H486" s="2">
        <f>1.65 * sales_data[[#This Row],[Standard Deviation]] * SQRT(7)</f>
        <v>15.398709292817919</v>
      </c>
    </row>
    <row r="487" spans="1:8" x14ac:dyDescent="0.3">
      <c r="A487" s="1">
        <v>45322</v>
      </c>
      <c r="B487" s="2" t="s">
        <v>5</v>
      </c>
      <c r="C487">
        <v>9</v>
      </c>
      <c r="D487">
        <f t="shared" si="14"/>
        <v>9.9180327868852451</v>
      </c>
      <c r="E487">
        <f t="shared" si="15"/>
        <v>3.5180254024438828</v>
      </c>
      <c r="F487" s="2">
        <f>SQRT((2 * sales_data[[#This Row],[Average Daily Demand (ADD).]]*365 * 50) / 2)</f>
        <v>425.44576429981737</v>
      </c>
      <c r="G487" s="2">
        <f>7 * sales_data[[#This Row],[Average Daily Demand (ADD).]]</f>
        <v>69.426229508196712</v>
      </c>
      <c r="H487" s="2">
        <f>1.65 * sales_data[[#This Row],[Standard Deviation]] * SQRT(7)</f>
        <v>15.357903529442821</v>
      </c>
    </row>
    <row r="488" spans="1:8" x14ac:dyDescent="0.3">
      <c r="A488" s="1">
        <v>45323</v>
      </c>
      <c r="B488" s="2" t="s">
        <v>5</v>
      </c>
      <c r="C488">
        <v>8</v>
      </c>
      <c r="D488">
        <f t="shared" si="14"/>
        <v>9.9333333333333336</v>
      </c>
      <c r="E488">
        <f t="shared" si="15"/>
        <v>3.5456665681405215</v>
      </c>
      <c r="F488" s="2">
        <f>SQRT((2 * sales_data[[#This Row],[Average Daily Demand (ADD).]]*365 * 50) / 2)</f>
        <v>425.77380536305111</v>
      </c>
      <c r="G488" s="2">
        <f>7 * sales_data[[#This Row],[Average Daily Demand (ADD).]]</f>
        <v>69.533333333333331</v>
      </c>
      <c r="H488" s="2">
        <f>1.65 * sales_data[[#This Row],[Standard Deviation]] * SQRT(7)</f>
        <v>15.47857075257186</v>
      </c>
    </row>
    <row r="489" spans="1:8" x14ac:dyDescent="0.3">
      <c r="A489" s="1">
        <v>45324</v>
      </c>
      <c r="B489" s="2" t="s">
        <v>5</v>
      </c>
      <c r="C489">
        <v>12</v>
      </c>
      <c r="D489">
        <f t="shared" si="14"/>
        <v>9.9661016949152543</v>
      </c>
      <c r="E489">
        <f t="shared" si="15"/>
        <v>3.5669271122301613</v>
      </c>
      <c r="F489" s="2">
        <f>SQRT((2 * sales_data[[#This Row],[Average Daily Demand (ADD).]]*365 * 50) / 2)</f>
        <v>426.47550449258324</v>
      </c>
      <c r="G489" s="2">
        <f>7 * sales_data[[#This Row],[Average Daily Demand (ADD).]]</f>
        <v>69.762711864406782</v>
      </c>
      <c r="H489" s="2">
        <f>1.65 * sales_data[[#This Row],[Standard Deviation]] * SQRT(7)</f>
        <v>15.571383438030393</v>
      </c>
    </row>
    <row r="490" spans="1:8" x14ac:dyDescent="0.3">
      <c r="A490" s="1">
        <v>45325</v>
      </c>
      <c r="B490" s="2" t="s">
        <v>5</v>
      </c>
      <c r="C490">
        <v>9</v>
      </c>
      <c r="D490">
        <f t="shared" si="14"/>
        <v>9.931034482758621</v>
      </c>
      <c r="E490">
        <f t="shared" si="15"/>
        <v>3.5878061955790885</v>
      </c>
      <c r="F490" s="2">
        <f>SQRT((2 * sales_data[[#This Row],[Average Daily Demand (ADD).]]*365 * 50) / 2)</f>
        <v>425.72453454122751</v>
      </c>
      <c r="G490" s="2">
        <f>7 * sales_data[[#This Row],[Average Daily Demand (ADD).]]</f>
        <v>69.517241379310349</v>
      </c>
      <c r="H490" s="2">
        <f>1.65 * sales_data[[#This Row],[Standard Deviation]] * SQRT(7)</f>
        <v>15.662530860568406</v>
      </c>
    </row>
    <row r="491" spans="1:8" x14ac:dyDescent="0.3">
      <c r="A491" s="1">
        <v>45326</v>
      </c>
      <c r="B491" s="2" t="s">
        <v>5</v>
      </c>
      <c r="C491">
        <v>12</v>
      </c>
      <c r="D491">
        <f t="shared" si="14"/>
        <v>9.9473684210526319</v>
      </c>
      <c r="E491">
        <f t="shared" si="15"/>
        <v>3.6175221029612974</v>
      </c>
      <c r="F491" s="2">
        <f>SQRT((2 * sales_data[[#This Row],[Average Daily Demand (ADD).]]*365 * 50) / 2)</f>
        <v>426.07449311618097</v>
      </c>
      <c r="G491" s="2">
        <f>7 * sales_data[[#This Row],[Average Daily Demand (ADD).]]</f>
        <v>69.631578947368425</v>
      </c>
      <c r="H491" s="2">
        <f>1.65 * sales_data[[#This Row],[Standard Deviation]] * SQRT(7)</f>
        <v>15.792255347079728</v>
      </c>
    </row>
    <row r="492" spans="1:8" x14ac:dyDescent="0.3">
      <c r="A492" s="1">
        <v>45327</v>
      </c>
      <c r="B492" s="2" t="s">
        <v>5</v>
      </c>
      <c r="C492">
        <v>14</v>
      </c>
      <c r="D492">
        <f t="shared" si="14"/>
        <v>9.9107142857142865</v>
      </c>
      <c r="E492">
        <f t="shared" si="15"/>
        <v>3.63956433813562</v>
      </c>
      <c r="F492" s="2">
        <f>SQRT((2 * sales_data[[#This Row],[Average Daily Demand (ADD).]]*365 * 50) / 2)</f>
        <v>425.28876744429277</v>
      </c>
      <c r="G492" s="2">
        <f>7 * sales_data[[#This Row],[Average Daily Demand (ADD).]]</f>
        <v>69.375</v>
      </c>
      <c r="H492" s="2">
        <f>1.65 * sales_data[[#This Row],[Standard Deviation]] * SQRT(7)</f>
        <v>15.888480496888306</v>
      </c>
    </row>
    <row r="493" spans="1:8" x14ac:dyDescent="0.3">
      <c r="A493" s="1">
        <v>45328</v>
      </c>
      <c r="B493" s="2" t="s">
        <v>5</v>
      </c>
      <c r="C493">
        <v>8</v>
      </c>
      <c r="D493">
        <f t="shared" si="14"/>
        <v>9.836363636363636</v>
      </c>
      <c r="E493">
        <f t="shared" si="15"/>
        <v>3.6299353956277218</v>
      </c>
      <c r="F493" s="2">
        <f>SQRT((2 * sales_data[[#This Row],[Average Daily Demand (ADD).]]*365 * 50) / 2)</f>
        <v>423.69049595623022</v>
      </c>
      <c r="G493" s="2">
        <f>7 * sales_data[[#This Row],[Average Daily Demand (ADD).]]</f>
        <v>68.854545454545445</v>
      </c>
      <c r="H493" s="2">
        <f>1.65 * sales_data[[#This Row],[Standard Deviation]] * SQRT(7)</f>
        <v>15.846445447901983</v>
      </c>
    </row>
    <row r="494" spans="1:8" x14ac:dyDescent="0.3">
      <c r="A494" s="1">
        <v>45329</v>
      </c>
      <c r="B494" s="2" t="s">
        <v>5</v>
      </c>
      <c r="C494">
        <v>6</v>
      </c>
      <c r="D494">
        <f t="shared" si="14"/>
        <v>9.8703703703703702</v>
      </c>
      <c r="E494">
        <f t="shared" si="15"/>
        <v>3.6551658780535043</v>
      </c>
      <c r="F494" s="2">
        <f>SQRT((2 * sales_data[[#This Row],[Average Daily Demand (ADD).]]*365 * 50) / 2)</f>
        <v>424.4222652727579</v>
      </c>
      <c r="G494" s="2">
        <f>7 * sales_data[[#This Row],[Average Daily Demand (ADD).]]</f>
        <v>69.092592592592595</v>
      </c>
      <c r="H494" s="2">
        <f>1.65 * sales_data[[#This Row],[Standard Deviation]] * SQRT(7)</f>
        <v>15.956588858130713</v>
      </c>
    </row>
    <row r="495" spans="1:8" x14ac:dyDescent="0.3">
      <c r="A495" s="1">
        <v>45330</v>
      </c>
      <c r="B495" s="2" t="s">
        <v>5</v>
      </c>
      <c r="C495">
        <v>12</v>
      </c>
      <c r="D495">
        <f t="shared" si="14"/>
        <v>9.9433962264150946</v>
      </c>
      <c r="E495">
        <f t="shared" si="15"/>
        <v>3.6501585547207216</v>
      </c>
      <c r="F495" s="2">
        <f>SQRT((2 * sales_data[[#This Row],[Average Daily Demand (ADD).]]*365 * 50) / 2)</f>
        <v>425.98941434274565</v>
      </c>
      <c r="G495" s="2">
        <f>7 * sales_data[[#This Row],[Average Daily Demand (ADD).]]</f>
        <v>69.603773584905667</v>
      </c>
      <c r="H495" s="2">
        <f>1.65 * sales_data[[#This Row],[Standard Deviation]] * SQRT(7)</f>
        <v>15.934729439880867</v>
      </c>
    </row>
    <row r="496" spans="1:8" x14ac:dyDescent="0.3">
      <c r="A496" s="1">
        <v>45331</v>
      </c>
      <c r="B496" s="2" t="s">
        <v>5</v>
      </c>
      <c r="C496">
        <v>10</v>
      </c>
      <c r="D496">
        <f t="shared" si="14"/>
        <v>9.9038461538461533</v>
      </c>
      <c r="E496">
        <f t="shared" si="15"/>
        <v>3.6742859270756925</v>
      </c>
      <c r="F496" s="2">
        <f>SQRT((2 * sales_data[[#This Row],[Average Daily Demand (ADD).]]*365 * 50) / 2)</f>
        <v>425.14137919954612</v>
      </c>
      <c r="G496" s="2">
        <f>7 * sales_data[[#This Row],[Average Daily Demand (ADD).]]</f>
        <v>69.326923076923066</v>
      </c>
      <c r="H496" s="2">
        <f>1.65 * sales_data[[#This Row],[Standard Deviation]] * SQRT(7)</f>
        <v>16.040057234498033</v>
      </c>
    </row>
    <row r="497" spans="1:8" x14ac:dyDescent="0.3">
      <c r="A497" s="1">
        <v>45332</v>
      </c>
      <c r="B497" s="2" t="s">
        <v>5</v>
      </c>
      <c r="C497">
        <v>6</v>
      </c>
      <c r="D497">
        <f t="shared" si="14"/>
        <v>9.9019607843137258</v>
      </c>
      <c r="E497">
        <f t="shared" si="15"/>
        <v>3.7108214829645716</v>
      </c>
      <c r="F497" s="2">
        <f>SQRT((2 * sales_data[[#This Row],[Average Daily Demand (ADD).]]*365 * 50) / 2)</f>
        <v>425.10091074205604</v>
      </c>
      <c r="G497" s="2">
        <f>7 * sales_data[[#This Row],[Average Daily Demand (ADD).]]</f>
        <v>69.313725490196077</v>
      </c>
      <c r="H497" s="2">
        <f>1.65 * sales_data[[#This Row],[Standard Deviation]] * SQRT(7)</f>
        <v>16.199552826072271</v>
      </c>
    </row>
    <row r="498" spans="1:8" x14ac:dyDescent="0.3">
      <c r="A498" s="1">
        <v>45333</v>
      </c>
      <c r="B498" s="2" t="s">
        <v>5</v>
      </c>
      <c r="C498">
        <v>10</v>
      </c>
      <c r="D498">
        <f t="shared" si="14"/>
        <v>9.98</v>
      </c>
      <c r="E498">
        <f t="shared" si="15"/>
        <v>3.7059797239442238</v>
      </c>
      <c r="F498" s="2">
        <f>SQRT((2 * sales_data[[#This Row],[Average Daily Demand (ADD).]]*365 * 50) / 2)</f>
        <v>426.77277326464957</v>
      </c>
      <c r="G498" s="2">
        <f>7 * sales_data[[#This Row],[Average Daily Demand (ADD).]]</f>
        <v>69.86</v>
      </c>
      <c r="H498" s="2">
        <f>1.65 * sales_data[[#This Row],[Standard Deviation]] * SQRT(7)</f>
        <v>16.178416177116961</v>
      </c>
    </row>
    <row r="499" spans="1:8" x14ac:dyDescent="0.3">
      <c r="A499" s="1">
        <v>45334</v>
      </c>
      <c r="B499" s="2" t="s">
        <v>5</v>
      </c>
      <c r="C499">
        <v>11</v>
      </c>
      <c r="D499">
        <f t="shared" si="14"/>
        <v>9.9795918367346932</v>
      </c>
      <c r="E499">
        <f t="shared" si="15"/>
        <v>3.7443835491660442</v>
      </c>
      <c r="F499" s="2">
        <f>SQRT((2 * sales_data[[#This Row],[Average Daily Demand (ADD).]]*365 * 50) / 2)</f>
        <v>426.76404607277794</v>
      </c>
      <c r="G499" s="2">
        <f>7 * sales_data[[#This Row],[Average Daily Demand (ADD).]]</f>
        <v>69.857142857142847</v>
      </c>
      <c r="H499" s="2">
        <f>1.65 * sales_data[[#This Row],[Standard Deviation]] * SQRT(7)</f>
        <v>16.346067679152334</v>
      </c>
    </row>
    <row r="500" spans="1:8" x14ac:dyDescent="0.3">
      <c r="A500" s="1">
        <v>45335</v>
      </c>
      <c r="B500" s="2" t="s">
        <v>5</v>
      </c>
      <c r="C500">
        <v>4</v>
      </c>
      <c r="D500">
        <f t="shared" si="14"/>
        <v>9.9583333333333339</v>
      </c>
      <c r="E500">
        <f t="shared" si="15"/>
        <v>3.7810182875490232</v>
      </c>
      <c r="F500" s="2">
        <f>SQRT((2 * sales_data[[#This Row],[Average Daily Demand (ADD).]]*365 * 50) / 2)</f>
        <v>426.30925785553069</v>
      </c>
      <c r="G500" s="2">
        <f>7 * sales_data[[#This Row],[Average Daily Demand (ADD).]]</f>
        <v>69.708333333333343</v>
      </c>
      <c r="H500" s="2">
        <f>1.65 * sales_data[[#This Row],[Standard Deviation]] * SQRT(7)</f>
        <v>16.505996250879335</v>
      </c>
    </row>
    <row r="501" spans="1:8" x14ac:dyDescent="0.3">
      <c r="A501" s="1">
        <v>45336</v>
      </c>
      <c r="B501" s="2" t="s">
        <v>5</v>
      </c>
      <c r="C501">
        <v>8</v>
      </c>
      <c r="D501">
        <f t="shared" si="14"/>
        <v>10.085106382978724</v>
      </c>
      <c r="E501">
        <f t="shared" si="15"/>
        <v>3.7173493784523557</v>
      </c>
      <c r="F501" s="2">
        <f>SQRT((2 * sales_data[[#This Row],[Average Daily Demand (ADD).]]*365 * 50) / 2)</f>
        <v>429.01420895975195</v>
      </c>
      <c r="G501" s="2">
        <f>7 * sales_data[[#This Row],[Average Daily Demand (ADD).]]</f>
        <v>70.59574468085107</v>
      </c>
      <c r="H501" s="2">
        <f>1.65 * sales_data[[#This Row],[Standard Deviation]] * SQRT(7)</f>
        <v>16.22805028634701</v>
      </c>
    </row>
    <row r="502" spans="1:8" x14ac:dyDescent="0.3">
      <c r="A502" s="1">
        <v>45337</v>
      </c>
      <c r="B502" s="2" t="s">
        <v>5</v>
      </c>
      <c r="C502">
        <v>11</v>
      </c>
      <c r="D502">
        <f t="shared" si="14"/>
        <v>10.130434782608695</v>
      </c>
      <c r="E502">
        <f t="shared" si="15"/>
        <v>3.7452707699306096</v>
      </c>
      <c r="F502" s="2">
        <f>SQRT((2 * sales_data[[#This Row],[Average Daily Demand (ADD).]]*365 * 50) / 2)</f>
        <v>429.97724914535735</v>
      </c>
      <c r="G502" s="2">
        <f>7 * sales_data[[#This Row],[Average Daily Demand (ADD).]]</f>
        <v>70.913043478260875</v>
      </c>
      <c r="H502" s="2">
        <f>1.65 * sales_data[[#This Row],[Standard Deviation]] * SQRT(7)</f>
        <v>16.34994083222907</v>
      </c>
    </row>
    <row r="503" spans="1:8" x14ac:dyDescent="0.3">
      <c r="A503" s="1">
        <v>45338</v>
      </c>
      <c r="B503" s="2" t="s">
        <v>5</v>
      </c>
      <c r="C503">
        <v>11</v>
      </c>
      <c r="D503">
        <f t="shared" si="14"/>
        <v>10.111111111111111</v>
      </c>
      <c r="E503">
        <f t="shared" si="15"/>
        <v>3.7852718301705659</v>
      </c>
      <c r="F503" s="2">
        <f>SQRT((2 * sales_data[[#This Row],[Average Daily Demand (ADD).]]*365 * 50) / 2)</f>
        <v>429.5669654172417</v>
      </c>
      <c r="G503" s="2">
        <f>7 * sales_data[[#This Row],[Average Daily Demand (ADD).]]</f>
        <v>70.777777777777771</v>
      </c>
      <c r="H503" s="2">
        <f>1.65 * sales_data[[#This Row],[Standard Deviation]] * SQRT(7)</f>
        <v>16.524565047225899</v>
      </c>
    </row>
    <row r="504" spans="1:8" x14ac:dyDescent="0.3">
      <c r="A504" s="1">
        <v>45339</v>
      </c>
      <c r="B504" s="2" t="s">
        <v>5</v>
      </c>
      <c r="C504">
        <v>8</v>
      </c>
      <c r="D504">
        <f t="shared" si="14"/>
        <v>10.090909090909092</v>
      </c>
      <c r="E504">
        <f t="shared" si="15"/>
        <v>3.8265789069452403</v>
      </c>
      <c r="F504" s="2">
        <f>SQRT((2 * sales_data[[#This Row],[Average Daily Demand (ADD).]]*365 * 50) / 2)</f>
        <v>429.13761302068468</v>
      </c>
      <c r="G504" s="2">
        <f>7 * sales_data[[#This Row],[Average Daily Demand (ADD).]]</f>
        <v>70.63636363636364</v>
      </c>
      <c r="H504" s="2">
        <f>1.65 * sales_data[[#This Row],[Standard Deviation]] * SQRT(7)</f>
        <v>16.704890663905086</v>
      </c>
    </row>
    <row r="505" spans="1:8" x14ac:dyDescent="0.3">
      <c r="A505" s="1">
        <v>45340</v>
      </c>
      <c r="B505" s="2" t="s">
        <v>5</v>
      </c>
      <c r="C505">
        <v>4</v>
      </c>
      <c r="D505">
        <f t="shared" si="14"/>
        <v>10.13953488372093</v>
      </c>
      <c r="E505">
        <f t="shared" si="15"/>
        <v>3.8580860993431232</v>
      </c>
      <c r="F505" s="2">
        <f>SQRT((2 * sales_data[[#This Row],[Average Daily Demand (ADD).]]*365 * 50) / 2)</f>
        <v>430.17032862333377</v>
      </c>
      <c r="G505" s="2">
        <f>7 * sales_data[[#This Row],[Average Daily Demand (ADD).]]</f>
        <v>70.976744186046517</v>
      </c>
      <c r="H505" s="2">
        <f>1.65 * sales_data[[#This Row],[Standard Deviation]] * SQRT(7)</f>
        <v>16.842434986636281</v>
      </c>
    </row>
    <row r="506" spans="1:8" x14ac:dyDescent="0.3">
      <c r="A506" s="1">
        <v>45341</v>
      </c>
      <c r="B506" s="2" t="s">
        <v>5</v>
      </c>
      <c r="C506">
        <v>9</v>
      </c>
      <c r="D506">
        <f t="shared" si="14"/>
        <v>10.285714285714286</v>
      </c>
      <c r="E506">
        <f t="shared" si="15"/>
        <v>3.7824093127343095</v>
      </c>
      <c r="F506" s="2">
        <f>SQRT((2 * sales_data[[#This Row],[Average Daily Demand (ADD).]]*365 * 50) / 2)</f>
        <v>433.26006706628959</v>
      </c>
      <c r="G506" s="2">
        <f>7 * sales_data[[#This Row],[Average Daily Demand (ADD).]]</f>
        <v>72</v>
      </c>
      <c r="H506" s="2">
        <f>1.65 * sales_data[[#This Row],[Standard Deviation]] * SQRT(7)</f>
        <v>16.512068756947031</v>
      </c>
    </row>
    <row r="507" spans="1:8" x14ac:dyDescent="0.3">
      <c r="A507" s="1">
        <v>45342</v>
      </c>
      <c r="B507" s="2" t="s">
        <v>5</v>
      </c>
      <c r="C507">
        <v>11</v>
      </c>
      <c r="D507">
        <f t="shared" si="14"/>
        <v>10.317073170731707</v>
      </c>
      <c r="E507">
        <f t="shared" si="15"/>
        <v>3.8238660043877317</v>
      </c>
      <c r="F507" s="2">
        <f>SQRT((2 * sales_data[[#This Row],[Average Daily Demand (ADD).]]*365 * 50) / 2)</f>
        <v>433.92002185408967</v>
      </c>
      <c r="G507" s="2">
        <f>7 * sales_data[[#This Row],[Average Daily Demand (ADD).]]</f>
        <v>72.219512195121951</v>
      </c>
      <c r="H507" s="2">
        <f>1.65 * sales_data[[#This Row],[Standard Deviation]] * SQRT(7)</f>
        <v>16.693047515832863</v>
      </c>
    </row>
    <row r="508" spans="1:8" x14ac:dyDescent="0.3">
      <c r="A508" s="1">
        <v>45343</v>
      </c>
      <c r="B508" s="2" t="s">
        <v>5</v>
      </c>
      <c r="C508">
        <v>12</v>
      </c>
      <c r="D508">
        <f t="shared" si="14"/>
        <v>10.3</v>
      </c>
      <c r="E508">
        <f t="shared" si="15"/>
        <v>3.8709966913723104</v>
      </c>
      <c r="F508" s="2">
        <f>SQRT((2 * sales_data[[#This Row],[Average Daily Demand (ADD).]]*365 * 50) / 2)</f>
        <v>433.56083771484714</v>
      </c>
      <c r="G508" s="2">
        <f>7 * sales_data[[#This Row],[Average Daily Demand (ADD).]]</f>
        <v>72.100000000000009</v>
      </c>
      <c r="H508" s="2">
        <f>1.65 * sales_data[[#This Row],[Standard Deviation]] * SQRT(7)</f>
        <v>16.898796042686222</v>
      </c>
    </row>
    <row r="509" spans="1:8" x14ac:dyDescent="0.3">
      <c r="A509" s="1">
        <v>45344</v>
      </c>
      <c r="B509" s="2" t="s">
        <v>5</v>
      </c>
      <c r="C509">
        <v>9</v>
      </c>
      <c r="D509">
        <f t="shared" si="14"/>
        <v>10.256410256410257</v>
      </c>
      <c r="E509">
        <f t="shared" si="15"/>
        <v>3.9116421959792951</v>
      </c>
      <c r="F509" s="2">
        <f>SQRT((2 * sales_data[[#This Row],[Average Daily Demand (ADD).]]*365 * 50) / 2)</f>
        <v>432.64244726966774</v>
      </c>
      <c r="G509" s="2">
        <f>7 * sales_data[[#This Row],[Average Daily Demand (ADD).]]</f>
        <v>71.794871794871796</v>
      </c>
      <c r="H509" s="2">
        <f>1.65 * sales_data[[#This Row],[Standard Deviation]] * SQRT(7)</f>
        <v>17.07623357290586</v>
      </c>
    </row>
    <row r="510" spans="1:8" x14ac:dyDescent="0.3">
      <c r="A510" s="1">
        <v>45345</v>
      </c>
      <c r="B510" s="2" t="s">
        <v>5</v>
      </c>
      <c r="C510">
        <v>5</v>
      </c>
      <c r="D510">
        <f t="shared" si="14"/>
        <v>10.289473684210526</v>
      </c>
      <c r="E510">
        <f t="shared" si="15"/>
        <v>3.9586231208340958</v>
      </c>
      <c r="F510" s="2">
        <f>SQRT((2 * sales_data[[#This Row],[Average Daily Demand (ADD).]]*365 * 50) / 2)</f>
        <v>433.33923747664727</v>
      </c>
      <c r="G510" s="2">
        <f>7 * sales_data[[#This Row],[Average Daily Demand (ADD).]]</f>
        <v>72.026315789473685</v>
      </c>
      <c r="H510" s="2">
        <f>1.65 * sales_data[[#This Row],[Standard Deviation]] * SQRT(7)</f>
        <v>17.281328314729727</v>
      </c>
    </row>
    <row r="511" spans="1:8" x14ac:dyDescent="0.3">
      <c r="A511" s="1">
        <v>45346</v>
      </c>
      <c r="B511" s="2" t="s">
        <v>5</v>
      </c>
      <c r="C511">
        <v>11</v>
      </c>
      <c r="D511">
        <f t="shared" si="14"/>
        <v>10.432432432432432</v>
      </c>
      <c r="E511">
        <f t="shared" si="15"/>
        <v>3.9125193683620036</v>
      </c>
      <c r="F511" s="2">
        <f>SQRT((2 * sales_data[[#This Row],[Average Daily Demand (ADD).]]*365 * 50) / 2)</f>
        <v>436.33919362336894</v>
      </c>
      <c r="G511" s="2">
        <f>7 * sales_data[[#This Row],[Average Daily Demand (ADD).]]</f>
        <v>73.027027027027017</v>
      </c>
      <c r="H511" s="2">
        <f>1.65 * sales_data[[#This Row],[Standard Deviation]] * SQRT(7)</f>
        <v>17.080062859875468</v>
      </c>
    </row>
    <row r="512" spans="1:8" x14ac:dyDescent="0.3">
      <c r="A512" s="1">
        <v>45347</v>
      </c>
      <c r="B512" s="2" t="s">
        <v>5</v>
      </c>
      <c r="C512">
        <v>11</v>
      </c>
      <c r="D512">
        <f t="shared" si="14"/>
        <v>10.416666666666666</v>
      </c>
      <c r="E512">
        <f t="shared" si="15"/>
        <v>3.9668267274629332</v>
      </c>
      <c r="F512" s="2">
        <f>SQRT((2 * sales_data[[#This Row],[Average Daily Demand (ADD).]]*365 * 50) / 2)</f>
        <v>436.00936534284062</v>
      </c>
      <c r="G512" s="2">
        <f>7 * sales_data[[#This Row],[Average Daily Demand (ADD).]]</f>
        <v>72.916666666666657</v>
      </c>
      <c r="H512" s="2">
        <f>1.65 * sales_data[[#This Row],[Standard Deviation]] * SQRT(7)</f>
        <v>17.31714107466934</v>
      </c>
    </row>
    <row r="513" spans="1:8" x14ac:dyDescent="0.3">
      <c r="A513" s="1">
        <v>45348</v>
      </c>
      <c r="B513" s="2" t="s">
        <v>5</v>
      </c>
      <c r="C513">
        <v>11</v>
      </c>
      <c r="D513">
        <f t="shared" si="14"/>
        <v>10.4</v>
      </c>
      <c r="E513">
        <f t="shared" si="15"/>
        <v>4.0234606117268816</v>
      </c>
      <c r="F513" s="2">
        <f>SQRT((2 * sales_data[[#This Row],[Average Daily Demand (ADD).]]*365 * 50) / 2)</f>
        <v>435.66041821583929</v>
      </c>
      <c r="G513" s="2">
        <f>7 * sales_data[[#This Row],[Average Daily Demand (ADD).]]</f>
        <v>72.8</v>
      </c>
      <c r="H513" s="2">
        <f>1.65 * sales_data[[#This Row],[Standard Deviation]] * SQRT(7)</f>
        <v>17.564375711013678</v>
      </c>
    </row>
    <row r="514" spans="1:8" x14ac:dyDescent="0.3">
      <c r="A514" s="1">
        <v>45349</v>
      </c>
      <c r="B514" s="2" t="s">
        <v>5</v>
      </c>
      <c r="C514">
        <v>7</v>
      </c>
      <c r="D514">
        <f t="shared" ref="D514:D577" si="16">AVERAGE(C514:C1059)</f>
        <v>10.382352941176471</v>
      </c>
      <c r="E514">
        <f t="shared" ref="E514:E577" si="17">_xlfn.STDEV.S(C514:C1059)</f>
        <v>4.0825920604762622</v>
      </c>
      <c r="F514" s="2">
        <f>SQRT((2 * sales_data[[#This Row],[Average Daily Demand (ADD).]]*365 * 50) / 2)</f>
        <v>435.29063989071778</v>
      </c>
      <c r="G514" s="2">
        <f>7 * sales_data[[#This Row],[Average Daily Demand (ADD).]]</f>
        <v>72.676470588235304</v>
      </c>
      <c r="H514" s="2">
        <f>1.65 * sales_data[[#This Row],[Standard Deviation]] * SQRT(7)</f>
        <v>17.822513439302483</v>
      </c>
    </row>
    <row r="515" spans="1:8" x14ac:dyDescent="0.3">
      <c r="A515" s="1">
        <v>45350</v>
      </c>
      <c r="B515" s="2" t="s">
        <v>5</v>
      </c>
      <c r="C515">
        <v>12</v>
      </c>
      <c r="D515">
        <f t="shared" si="16"/>
        <v>10.484848484848484</v>
      </c>
      <c r="E515">
        <f t="shared" si="17"/>
        <v>4.1012285668535657</v>
      </c>
      <c r="F515" s="2">
        <f>SQRT((2 * sales_data[[#This Row],[Average Daily Demand (ADD).]]*365 * 50) / 2)</f>
        <v>437.43397770233264</v>
      </c>
      <c r="G515" s="2">
        <f>7 * sales_data[[#This Row],[Average Daily Demand (ADD).]]</f>
        <v>73.393939393939391</v>
      </c>
      <c r="H515" s="2">
        <f>1.65 * sales_data[[#This Row],[Standard Deviation]] * SQRT(7)</f>
        <v>17.903870915251815</v>
      </c>
    </row>
    <row r="516" spans="1:8" x14ac:dyDescent="0.3">
      <c r="A516" s="1">
        <v>45351</v>
      </c>
      <c r="B516" s="2" t="s">
        <v>5</v>
      </c>
      <c r="C516">
        <v>9</v>
      </c>
      <c r="D516">
        <f t="shared" si="16"/>
        <v>10.4375</v>
      </c>
      <c r="E516">
        <f t="shared" si="17"/>
        <v>4.1576784775377522</v>
      </c>
      <c r="F516" s="2">
        <f>SQRT((2 * sales_data[[#This Row],[Average Daily Demand (ADD).]]*365 * 50) / 2)</f>
        <v>436.44515692123332</v>
      </c>
      <c r="G516" s="2">
        <f>7 * sales_data[[#This Row],[Average Daily Demand (ADD).]]</f>
        <v>73.0625</v>
      </c>
      <c r="H516" s="2">
        <f>1.65 * sales_data[[#This Row],[Standard Deviation]] * SQRT(7)</f>
        <v>18.150302416835387</v>
      </c>
    </row>
    <row r="517" spans="1:8" x14ac:dyDescent="0.3">
      <c r="A517" s="1">
        <v>45352</v>
      </c>
      <c r="B517" s="2" t="s">
        <v>5</v>
      </c>
      <c r="C517">
        <v>7</v>
      </c>
      <c r="D517">
        <f t="shared" si="16"/>
        <v>10.483870967741936</v>
      </c>
      <c r="E517">
        <f t="shared" si="17"/>
        <v>4.2179850461402015</v>
      </c>
      <c r="F517" s="2">
        <f>SQRT((2 * sales_data[[#This Row],[Average Daily Demand (ADD).]]*365 * 50) / 2)</f>
        <v>437.41358593588558</v>
      </c>
      <c r="G517" s="2">
        <f>7 * sales_data[[#This Row],[Average Daily Demand (ADD).]]</f>
        <v>73.387096774193552</v>
      </c>
      <c r="H517" s="2">
        <f>1.65 * sales_data[[#This Row],[Standard Deviation]] * SQRT(7)</f>
        <v>18.413570118695855</v>
      </c>
    </row>
    <row r="518" spans="1:8" x14ac:dyDescent="0.3">
      <c r="A518" s="1">
        <v>45353</v>
      </c>
      <c r="B518" s="2" t="s">
        <v>5</v>
      </c>
      <c r="C518">
        <v>5</v>
      </c>
      <c r="D518">
        <f t="shared" si="16"/>
        <v>10.6</v>
      </c>
      <c r="E518">
        <f t="shared" si="17"/>
        <v>4.2393883748842169</v>
      </c>
      <c r="F518" s="2">
        <f>SQRT((2 * sales_data[[#This Row],[Average Daily Demand (ADD).]]*365 * 50) / 2)</f>
        <v>439.82951242498496</v>
      </c>
      <c r="G518" s="2">
        <f>7 * sales_data[[#This Row],[Average Daily Demand (ADD).]]</f>
        <v>74.2</v>
      </c>
      <c r="H518" s="2">
        <f>1.65 * sales_data[[#This Row],[Standard Deviation]] * SQRT(7)</f>
        <v>18.507006129087138</v>
      </c>
    </row>
    <row r="519" spans="1:8" x14ac:dyDescent="0.3">
      <c r="A519" s="1">
        <v>45354</v>
      </c>
      <c r="B519" s="2" t="s">
        <v>5</v>
      </c>
      <c r="C519">
        <v>11</v>
      </c>
      <c r="D519">
        <f t="shared" si="16"/>
        <v>10.793103448275861</v>
      </c>
      <c r="E519">
        <f t="shared" si="17"/>
        <v>4.1779977291318087</v>
      </c>
      <c r="F519" s="2">
        <f>SQRT((2 * sales_data[[#This Row],[Average Daily Demand (ADD).]]*365 * 50) / 2)</f>
        <v>443.81768546446466</v>
      </c>
      <c r="G519" s="2">
        <f>7 * sales_data[[#This Row],[Average Daily Demand (ADD).]]</f>
        <v>75.551724137931032</v>
      </c>
      <c r="H519" s="2">
        <f>1.65 * sales_data[[#This Row],[Standard Deviation]] * SQRT(7)</f>
        <v>18.23900589963435</v>
      </c>
    </row>
    <row r="520" spans="1:8" x14ac:dyDescent="0.3">
      <c r="A520" s="1">
        <v>45355</v>
      </c>
      <c r="B520" s="2" t="s">
        <v>5</v>
      </c>
      <c r="C520">
        <v>16</v>
      </c>
      <c r="D520">
        <f t="shared" si="16"/>
        <v>10.785714285714286</v>
      </c>
      <c r="E520">
        <f t="shared" si="17"/>
        <v>4.2544716593872263</v>
      </c>
      <c r="F520" s="2">
        <f>SQRT((2 * sales_data[[#This Row],[Average Daily Demand (ADD).]]*365 * 50) / 2)</f>
        <v>443.66573646641427</v>
      </c>
      <c r="G520" s="2">
        <f>7 * sales_data[[#This Row],[Average Daily Demand (ADD).]]</f>
        <v>75.5</v>
      </c>
      <c r="H520" s="2">
        <f>1.65 * sales_data[[#This Row],[Standard Deviation]] * SQRT(7)</f>
        <v>18.572852051672982</v>
      </c>
    </row>
    <row r="521" spans="1:8" x14ac:dyDescent="0.3">
      <c r="A521" s="1">
        <v>45356</v>
      </c>
      <c r="B521" s="2" t="s">
        <v>5</v>
      </c>
      <c r="C521">
        <v>16</v>
      </c>
      <c r="D521">
        <f t="shared" si="16"/>
        <v>10.592592592592593</v>
      </c>
      <c r="E521">
        <f t="shared" si="17"/>
        <v>4.2085924858853607</v>
      </c>
      <c r="F521" s="2">
        <f>SQRT((2 * sales_data[[#This Row],[Average Daily Demand (ADD).]]*365 * 50) / 2)</f>
        <v>439.67580649248242</v>
      </c>
      <c r="G521" s="2">
        <f>7 * sales_data[[#This Row],[Average Daily Demand (ADD).]]</f>
        <v>74.148148148148152</v>
      </c>
      <c r="H521" s="2">
        <f>1.65 * sales_data[[#This Row],[Standard Deviation]] * SQRT(7)</f>
        <v>18.372566993991832</v>
      </c>
    </row>
    <row r="522" spans="1:8" x14ac:dyDescent="0.3">
      <c r="A522" s="1">
        <v>45357</v>
      </c>
      <c r="B522" s="2" t="s">
        <v>5</v>
      </c>
      <c r="C522">
        <v>7</v>
      </c>
      <c r="D522">
        <f t="shared" si="16"/>
        <v>10.384615384615385</v>
      </c>
      <c r="E522">
        <f t="shared" si="17"/>
        <v>4.1480301163508742</v>
      </c>
      <c r="F522" s="2">
        <f>SQRT((2 * sales_data[[#This Row],[Average Daily Demand (ADD).]]*365 * 50) / 2)</f>
        <v>435.33806492108039</v>
      </c>
      <c r="G522" s="2">
        <f>7 * sales_data[[#This Row],[Average Daily Demand (ADD).]]</f>
        <v>72.692307692307693</v>
      </c>
      <c r="H522" s="2">
        <f>1.65 * sales_data[[#This Row],[Standard Deviation]] * SQRT(7)</f>
        <v>18.108182595806706</v>
      </c>
    </row>
    <row r="523" spans="1:8" x14ac:dyDescent="0.3">
      <c r="A523" s="1">
        <v>45358</v>
      </c>
      <c r="B523" s="2" t="s">
        <v>5</v>
      </c>
      <c r="C523">
        <v>6</v>
      </c>
      <c r="D523">
        <f t="shared" si="16"/>
        <v>10.52</v>
      </c>
      <c r="E523">
        <f t="shared" si="17"/>
        <v>4.1745259211875378</v>
      </c>
      <c r="F523" s="2">
        <f>SQRT((2 * sales_data[[#This Row],[Average Daily Demand (ADD).]]*365 * 50) / 2)</f>
        <v>438.16663496893506</v>
      </c>
      <c r="G523" s="2">
        <f>7 * sales_data[[#This Row],[Average Daily Demand (ADD).]]</f>
        <v>73.64</v>
      </c>
      <c r="H523" s="2">
        <f>1.65 * sales_data[[#This Row],[Standard Deviation]] * SQRT(7)</f>
        <v>18.223849757940826</v>
      </c>
    </row>
    <row r="524" spans="1:8" x14ac:dyDescent="0.3">
      <c r="A524" s="1">
        <v>45359</v>
      </c>
      <c r="B524" s="2" t="s">
        <v>5</v>
      </c>
      <c r="C524">
        <v>9</v>
      </c>
      <c r="D524">
        <f t="shared" si="16"/>
        <v>10.708333333333334</v>
      </c>
      <c r="E524">
        <f t="shared" si="17"/>
        <v>4.1544022399154485</v>
      </c>
      <c r="F524" s="2">
        <f>SQRT((2 * sales_data[[#This Row],[Average Daily Demand (ADD).]]*365 * 50) / 2)</f>
        <v>442.07135547706929</v>
      </c>
      <c r="G524" s="2">
        <f>7 * sales_data[[#This Row],[Average Daily Demand (ADD).]]</f>
        <v>74.958333333333343</v>
      </c>
      <c r="H524" s="2">
        <f>1.65 * sales_data[[#This Row],[Standard Deviation]] * SQRT(7)</f>
        <v>18.136000035360848</v>
      </c>
    </row>
    <row r="525" spans="1:8" x14ac:dyDescent="0.3">
      <c r="A525" s="1">
        <v>45360</v>
      </c>
      <c r="B525" s="2" t="s">
        <v>5</v>
      </c>
      <c r="C525">
        <v>8</v>
      </c>
      <c r="D525">
        <f t="shared" si="16"/>
        <v>10.782608695652174</v>
      </c>
      <c r="E525">
        <f t="shared" si="17"/>
        <v>4.2314463650058185</v>
      </c>
      <c r="F525" s="2">
        <f>SQRT((2 * sales_data[[#This Row],[Average Daily Demand (ADD).]]*365 * 50) / 2)</f>
        <v>443.60185830951178</v>
      </c>
      <c r="G525" s="2">
        <f>7 * sales_data[[#This Row],[Average Daily Demand (ADD).]]</f>
        <v>75.478260869565219</v>
      </c>
      <c r="H525" s="2">
        <f>1.65 * sales_data[[#This Row],[Standard Deviation]] * SQRT(7)</f>
        <v>18.472335367057507</v>
      </c>
    </row>
    <row r="526" spans="1:8" x14ac:dyDescent="0.3">
      <c r="A526" s="1">
        <v>45361</v>
      </c>
      <c r="B526" s="2" t="s">
        <v>5</v>
      </c>
      <c r="C526">
        <v>16</v>
      </c>
      <c r="D526">
        <f t="shared" si="16"/>
        <v>10.909090909090908</v>
      </c>
      <c r="E526">
        <f t="shared" si="17"/>
        <v>4.2862914474279954</v>
      </c>
      <c r="F526" s="2">
        <f>SQRT((2 * sales_data[[#This Row],[Average Daily Demand (ADD).]]*365 * 50) / 2)</f>
        <v>446.19604333847371</v>
      </c>
      <c r="G526" s="2">
        <f>7 * sales_data[[#This Row],[Average Daily Demand (ADD).]]</f>
        <v>76.36363636363636</v>
      </c>
      <c r="H526" s="2">
        <f>1.65 * sales_data[[#This Row],[Standard Deviation]] * SQRT(7)</f>
        <v>18.711761007451976</v>
      </c>
    </row>
    <row r="527" spans="1:8" x14ac:dyDescent="0.3">
      <c r="A527" s="1">
        <v>45362</v>
      </c>
      <c r="B527" s="2" t="s">
        <v>5</v>
      </c>
      <c r="C527">
        <v>9</v>
      </c>
      <c r="D527">
        <f t="shared" si="16"/>
        <v>10.666666666666666</v>
      </c>
      <c r="E527">
        <f t="shared" si="17"/>
        <v>4.2347766568419312</v>
      </c>
      <c r="F527" s="2">
        <f>SQRT((2 * sales_data[[#This Row],[Average Daily Demand (ADD).]]*365 * 50) / 2)</f>
        <v>441.21045620731456</v>
      </c>
      <c r="G527" s="2">
        <f>7 * sales_data[[#This Row],[Average Daily Demand (ADD).]]</f>
        <v>74.666666666666657</v>
      </c>
      <c r="H527" s="2">
        <f>1.65 * sales_data[[#This Row],[Standard Deviation]] * SQRT(7)</f>
        <v>18.486873721643683</v>
      </c>
    </row>
    <row r="528" spans="1:8" x14ac:dyDescent="0.3">
      <c r="A528" s="1">
        <v>45363</v>
      </c>
      <c r="B528" s="2" t="s">
        <v>5</v>
      </c>
      <c r="C528">
        <v>10</v>
      </c>
      <c r="D528">
        <f t="shared" si="16"/>
        <v>10.75</v>
      </c>
      <c r="E528">
        <f t="shared" si="17"/>
        <v>4.3270872663405244</v>
      </c>
      <c r="F528" s="2">
        <f>SQRT((2 * sales_data[[#This Row],[Average Daily Demand (ADD).]]*365 * 50) / 2)</f>
        <v>442.93058146847346</v>
      </c>
      <c r="G528" s="2">
        <f>7 * sales_data[[#This Row],[Average Daily Demand (ADD).]]</f>
        <v>75.25</v>
      </c>
      <c r="H528" s="2">
        <f>1.65 * sales_data[[#This Row],[Standard Deviation]] * SQRT(7)</f>
        <v>18.889854733218705</v>
      </c>
    </row>
    <row r="529" spans="1:8" x14ac:dyDescent="0.3">
      <c r="A529" s="1">
        <v>45364</v>
      </c>
      <c r="B529" s="2" t="s">
        <v>5</v>
      </c>
      <c r="C529">
        <v>7</v>
      </c>
      <c r="D529">
        <f t="shared" si="16"/>
        <v>10.789473684210526</v>
      </c>
      <c r="E529">
        <f t="shared" si="17"/>
        <v>4.4419583690132418</v>
      </c>
      <c r="F529" s="2">
        <f>SQRT((2 * sales_data[[#This Row],[Average Daily Demand (ADD).]]*365 * 50) / 2)</f>
        <v>443.74305035328962</v>
      </c>
      <c r="G529" s="2">
        <f>7 * sales_data[[#This Row],[Average Daily Demand (ADD).]]</f>
        <v>75.526315789473685</v>
      </c>
      <c r="H529" s="2">
        <f>1.65 * sales_data[[#This Row],[Standard Deviation]] * SQRT(7)</f>
        <v>19.391323344543341</v>
      </c>
    </row>
    <row r="530" spans="1:8" x14ac:dyDescent="0.3">
      <c r="A530" s="1">
        <v>45365</v>
      </c>
      <c r="B530" s="2" t="s">
        <v>5</v>
      </c>
      <c r="C530">
        <v>11</v>
      </c>
      <c r="D530">
        <f t="shared" si="16"/>
        <v>11</v>
      </c>
      <c r="E530">
        <f t="shared" si="17"/>
        <v>4.4721359549995796</v>
      </c>
      <c r="F530" s="2">
        <f>SQRT((2 * sales_data[[#This Row],[Average Daily Demand (ADD).]]*365 * 50) / 2)</f>
        <v>448.05133634439704</v>
      </c>
      <c r="G530" s="2">
        <f>7 * sales_data[[#This Row],[Average Daily Demand (ADD).]]</f>
        <v>77</v>
      </c>
      <c r="H530" s="2">
        <f>1.65 * sales_data[[#This Row],[Standard Deviation]] * SQRT(7)</f>
        <v>19.523063284228733</v>
      </c>
    </row>
    <row r="531" spans="1:8" x14ac:dyDescent="0.3">
      <c r="A531" s="1">
        <v>45366</v>
      </c>
      <c r="B531" s="2" t="s">
        <v>5</v>
      </c>
      <c r="C531">
        <v>10</v>
      </c>
      <c r="D531">
        <f t="shared" si="16"/>
        <v>11</v>
      </c>
      <c r="E531">
        <f t="shared" si="17"/>
        <v>4.6097722286464435</v>
      </c>
      <c r="F531" s="2">
        <f>SQRT((2 * sales_data[[#This Row],[Average Daily Demand (ADD).]]*365 * 50) / 2)</f>
        <v>448.05133634439704</v>
      </c>
      <c r="G531" s="2">
        <f>7 * sales_data[[#This Row],[Average Daily Demand (ADD).]]</f>
        <v>77</v>
      </c>
      <c r="H531" s="2">
        <f>1.65 * sales_data[[#This Row],[Standard Deviation]] * SQRT(7)</f>
        <v>20.123913014123271</v>
      </c>
    </row>
    <row r="532" spans="1:8" x14ac:dyDescent="0.3">
      <c r="A532" s="1">
        <v>45367</v>
      </c>
      <c r="B532" s="2" t="s">
        <v>5</v>
      </c>
      <c r="C532">
        <v>16</v>
      </c>
      <c r="D532">
        <f t="shared" si="16"/>
        <v>11.0625</v>
      </c>
      <c r="E532">
        <f t="shared" si="17"/>
        <v>4.7535074769409311</v>
      </c>
      <c r="F532" s="2">
        <f>SQRT((2 * sales_data[[#This Row],[Average Daily Demand (ADD).]]*365 * 50) / 2)</f>
        <v>449.3224065189716</v>
      </c>
      <c r="G532" s="2">
        <f>7 * sales_data[[#This Row],[Average Daily Demand (ADD).]]</f>
        <v>77.4375</v>
      </c>
      <c r="H532" s="2">
        <f>1.65 * sales_data[[#This Row],[Standard Deviation]] * SQRT(7)</f>
        <v>20.751387754798476</v>
      </c>
    </row>
    <row r="533" spans="1:8" x14ac:dyDescent="0.3">
      <c r="A533" s="1">
        <v>45368</v>
      </c>
      <c r="B533" s="2" t="s">
        <v>5</v>
      </c>
      <c r="C533">
        <v>14</v>
      </c>
      <c r="D533">
        <f t="shared" si="16"/>
        <v>10.733333333333333</v>
      </c>
      <c r="E533">
        <f t="shared" si="17"/>
        <v>4.7278304699281426</v>
      </c>
      <c r="F533" s="2">
        <f>SQRT((2 * sales_data[[#This Row],[Average Daily Demand (ADD).]]*365 * 50) / 2)</f>
        <v>442.58709124118536</v>
      </c>
      <c r="G533" s="2">
        <f>7 * sales_data[[#This Row],[Average Daily Demand (ADD).]]</f>
        <v>75.133333333333326</v>
      </c>
      <c r="H533" s="2">
        <f>1.65 * sales_data[[#This Row],[Standard Deviation]] * SQRT(7)</f>
        <v>20.639295046100777</v>
      </c>
    </row>
    <row r="534" spans="1:8" x14ac:dyDescent="0.3">
      <c r="A534" s="1">
        <v>45369</v>
      </c>
      <c r="B534" s="2" t="s">
        <v>5</v>
      </c>
      <c r="C534">
        <v>11</v>
      </c>
      <c r="D534">
        <f t="shared" si="16"/>
        <v>10.5</v>
      </c>
      <c r="E534">
        <f t="shared" si="17"/>
        <v>4.8158392510867403</v>
      </c>
      <c r="F534" s="2">
        <f>SQRT((2 * sales_data[[#This Row],[Average Daily Demand (ADD).]]*365 * 50) / 2)</f>
        <v>437.74992861221574</v>
      </c>
      <c r="G534" s="2">
        <f>7 * sales_data[[#This Row],[Average Daily Demand (ADD).]]</f>
        <v>73.5</v>
      </c>
      <c r="H534" s="2">
        <f>1.65 * sales_data[[#This Row],[Standard Deviation]] * SQRT(7)</f>
        <v>21.023496470524446</v>
      </c>
    </row>
    <row r="535" spans="1:8" x14ac:dyDescent="0.3">
      <c r="A535" s="1">
        <v>45370</v>
      </c>
      <c r="B535" s="2" t="s">
        <v>5</v>
      </c>
      <c r="C535">
        <v>10</v>
      </c>
      <c r="D535">
        <f t="shared" si="16"/>
        <v>10.461538461538462</v>
      </c>
      <c r="E535">
        <f t="shared" si="17"/>
        <v>5.0102459123843515</v>
      </c>
      <c r="F535" s="2">
        <f>SQRT((2 * sales_data[[#This Row],[Average Daily Demand (ADD).]]*365 * 50) / 2)</f>
        <v>436.94745327450636</v>
      </c>
      <c r="G535" s="2">
        <f>7 * sales_data[[#This Row],[Average Daily Demand (ADD).]]</f>
        <v>73.230769230769226</v>
      </c>
      <c r="H535" s="2">
        <f>1.65 * sales_data[[#This Row],[Standard Deviation]] * SQRT(7)</f>
        <v>21.87217674088739</v>
      </c>
    </row>
    <row r="536" spans="1:8" x14ac:dyDescent="0.3">
      <c r="A536" s="1">
        <v>45371</v>
      </c>
      <c r="B536" s="2" t="s">
        <v>5</v>
      </c>
      <c r="C536">
        <v>4</v>
      </c>
      <c r="D536">
        <f t="shared" si="16"/>
        <v>10.5</v>
      </c>
      <c r="E536">
        <f t="shared" si="17"/>
        <v>5.2310263202966549</v>
      </c>
      <c r="F536" s="2">
        <f>SQRT((2 * sales_data[[#This Row],[Average Daily Demand (ADD).]]*365 * 50) / 2)</f>
        <v>437.74992861221574</v>
      </c>
      <c r="G536" s="2">
        <f>7 * sales_data[[#This Row],[Average Daily Demand (ADD).]]</f>
        <v>73.5</v>
      </c>
      <c r="H536" s="2">
        <f>1.65 * sales_data[[#This Row],[Standard Deviation]] * SQRT(7)</f>
        <v>22.835991329478123</v>
      </c>
    </row>
    <row r="537" spans="1:8" x14ac:dyDescent="0.3">
      <c r="A537" s="1">
        <v>45372</v>
      </c>
      <c r="B537" s="2" t="s">
        <v>5</v>
      </c>
      <c r="C537">
        <v>5</v>
      </c>
      <c r="D537">
        <f t="shared" si="16"/>
        <v>11.090909090909092</v>
      </c>
      <c r="E537">
        <f t="shared" si="17"/>
        <v>5.0488522548108987</v>
      </c>
      <c r="F537" s="2">
        <f>SQRT((2 * sales_data[[#This Row],[Average Daily Demand (ADD).]]*365 * 50) / 2)</f>
        <v>449.89897855973283</v>
      </c>
      <c r="G537" s="2">
        <f>7 * sales_data[[#This Row],[Average Daily Demand (ADD).]]</f>
        <v>77.63636363636364</v>
      </c>
      <c r="H537" s="2">
        <f>1.65 * sales_data[[#This Row],[Standard Deviation]] * SQRT(7)</f>
        <v>22.040712329686627</v>
      </c>
    </row>
    <row r="538" spans="1:8" x14ac:dyDescent="0.3">
      <c r="A538" s="1">
        <v>45373</v>
      </c>
      <c r="B538" s="2" t="s">
        <v>5</v>
      </c>
      <c r="C538">
        <v>8</v>
      </c>
      <c r="D538">
        <f t="shared" si="16"/>
        <v>11.7</v>
      </c>
      <c r="E538">
        <f t="shared" si="17"/>
        <v>4.8773854562551113</v>
      </c>
      <c r="F538" s="2">
        <f>SQRT((2 * sales_data[[#This Row],[Average Daily Demand (ADD).]]*365 * 50) / 2)</f>
        <v>462.08765402248088</v>
      </c>
      <c r="G538" s="2">
        <f>7 * sales_data[[#This Row],[Average Daily Demand (ADD).]]</f>
        <v>81.899999999999991</v>
      </c>
      <c r="H538" s="2">
        <f>1.65 * sales_data[[#This Row],[Standard Deviation]] * SQRT(7)</f>
        <v>21.29217579299964</v>
      </c>
    </row>
    <row r="539" spans="1:8" x14ac:dyDescent="0.3">
      <c r="A539" s="1">
        <v>45374</v>
      </c>
      <c r="B539" s="2" t="s">
        <v>5</v>
      </c>
      <c r="C539">
        <v>12</v>
      </c>
      <c r="D539">
        <f t="shared" si="16"/>
        <v>12.111111111111111</v>
      </c>
      <c r="E539">
        <f t="shared" si="17"/>
        <v>4.9860917672171974</v>
      </c>
      <c r="F539" s="2">
        <f>SQRT((2 * sales_data[[#This Row],[Average Daily Demand (ADD).]]*365 * 50) / 2)</f>
        <v>470.13591415438344</v>
      </c>
      <c r="G539" s="2">
        <f>7 * sales_data[[#This Row],[Average Daily Demand (ADD).]]</f>
        <v>84.777777777777771</v>
      </c>
      <c r="H539" s="2">
        <f>1.65 * sales_data[[#This Row],[Standard Deviation]] * SQRT(7)</f>
        <v>21.766732069835381</v>
      </c>
    </row>
    <row r="540" spans="1:8" x14ac:dyDescent="0.3">
      <c r="A540" s="1">
        <v>45375</v>
      </c>
      <c r="B540" s="2" t="s">
        <v>5</v>
      </c>
      <c r="C540">
        <v>22</v>
      </c>
      <c r="D540">
        <f t="shared" si="16"/>
        <v>12.125</v>
      </c>
      <c r="E540">
        <f t="shared" si="17"/>
        <v>5.3301701929407734</v>
      </c>
      <c r="F540" s="2">
        <f>SQRT((2 * sales_data[[#This Row],[Average Daily Demand (ADD).]]*365 * 50) / 2)</f>
        <v>470.40541025800286</v>
      </c>
      <c r="G540" s="2">
        <f>7 * sales_data[[#This Row],[Average Daily Demand (ADD).]]</f>
        <v>84.875</v>
      </c>
      <c r="H540" s="2">
        <f>1.65 * sales_data[[#This Row],[Standard Deviation]] * SQRT(7)</f>
        <v>23.26880288068125</v>
      </c>
    </row>
    <row r="541" spans="1:8" x14ac:dyDescent="0.3">
      <c r="A541" s="1">
        <v>45376</v>
      </c>
      <c r="B541" s="2" t="s">
        <v>5</v>
      </c>
      <c r="C541">
        <v>13</v>
      </c>
      <c r="D541">
        <f t="shared" si="16"/>
        <v>10.714285714285714</v>
      </c>
      <c r="E541">
        <f t="shared" si="17"/>
        <v>3.8172540616821111</v>
      </c>
      <c r="F541" s="2">
        <f>SQRT((2 * sales_data[[#This Row],[Average Daily Demand (ADD).]]*365 * 50) / 2)</f>
        <v>442.19420426517831</v>
      </c>
      <c r="G541" s="2">
        <f>7 * sales_data[[#This Row],[Average Daily Demand (ADD).]]</f>
        <v>75</v>
      </c>
      <c r="H541" s="2">
        <f>1.65 * sales_data[[#This Row],[Standard Deviation]] * SQRT(7)</f>
        <v>16.664183148297433</v>
      </c>
    </row>
    <row r="542" spans="1:8" x14ac:dyDescent="0.3">
      <c r="A542" s="1">
        <v>45377</v>
      </c>
      <c r="B542" s="2" t="s">
        <v>5</v>
      </c>
      <c r="C542">
        <v>6</v>
      </c>
      <c r="D542">
        <f t="shared" si="16"/>
        <v>10.333333333333334</v>
      </c>
      <c r="E542">
        <f t="shared" si="17"/>
        <v>4.0331955899344472</v>
      </c>
      <c r="F542" s="2">
        <f>SQRT((2 * sales_data[[#This Row],[Average Daily Demand (ADD).]]*365 * 50) / 2)</f>
        <v>434.26182578409231</v>
      </c>
      <c r="G542" s="2">
        <f>7 * sales_data[[#This Row],[Average Daily Demand (ADD).]]</f>
        <v>72.333333333333343</v>
      </c>
      <c r="H542" s="2">
        <f>1.65 * sales_data[[#This Row],[Standard Deviation]] * SQRT(7)</f>
        <v>17.606873657750832</v>
      </c>
    </row>
    <row r="543" spans="1:8" x14ac:dyDescent="0.3">
      <c r="A543" s="1">
        <v>45378</v>
      </c>
      <c r="B543" s="2" t="s">
        <v>5</v>
      </c>
      <c r="C543">
        <v>13</v>
      </c>
      <c r="D543">
        <f t="shared" si="16"/>
        <v>11.2</v>
      </c>
      <c r="E543">
        <f t="shared" si="17"/>
        <v>3.8340579025361614</v>
      </c>
      <c r="F543" s="2">
        <f>SQRT((2 * sales_data[[#This Row],[Average Daily Demand (ADD).]]*365 * 50) / 2)</f>
        <v>452.10618221829259</v>
      </c>
      <c r="G543" s="2">
        <f>7 * sales_data[[#This Row],[Average Daily Demand (ADD).]]</f>
        <v>78.399999999999991</v>
      </c>
      <c r="H543" s="2">
        <f>1.65 * sales_data[[#This Row],[Standard Deviation]] * SQRT(7)</f>
        <v>16.737540141848797</v>
      </c>
    </row>
    <row r="544" spans="1:8" x14ac:dyDescent="0.3">
      <c r="A544" s="1">
        <v>45379</v>
      </c>
      <c r="B544" s="2" t="s">
        <v>5</v>
      </c>
      <c r="C544">
        <v>10</v>
      </c>
      <c r="D544">
        <f t="shared" si="16"/>
        <v>10.75</v>
      </c>
      <c r="E544">
        <f t="shared" si="17"/>
        <v>4.2720018726587652</v>
      </c>
      <c r="F544" s="2">
        <f>SQRT((2 * sales_data[[#This Row],[Average Daily Demand (ADD).]]*365 * 50) / 2)</f>
        <v>442.93058146847346</v>
      </c>
      <c r="G544" s="2">
        <f>7 * sales_data[[#This Row],[Average Daily Demand (ADD).]]</f>
        <v>75.25</v>
      </c>
      <c r="H544" s="2">
        <f>1.65 * sales_data[[#This Row],[Standard Deviation]] * SQRT(7)</f>
        <v>18.649380016504569</v>
      </c>
    </row>
    <row r="545" spans="1:8" x14ac:dyDescent="0.3">
      <c r="A545" s="1">
        <v>45380</v>
      </c>
      <c r="B545" s="2" t="s">
        <v>5</v>
      </c>
      <c r="C545">
        <v>14</v>
      </c>
      <c r="D545">
        <f t="shared" si="16"/>
        <v>11</v>
      </c>
      <c r="E545">
        <f t="shared" si="17"/>
        <v>5.196152422706632</v>
      </c>
      <c r="F545" s="2">
        <f>SQRT((2 * sales_data[[#This Row],[Average Daily Demand (ADD).]]*365 * 50) / 2)</f>
        <v>448.05133634439704</v>
      </c>
      <c r="G545" s="2">
        <f>7 * sales_data[[#This Row],[Average Daily Demand (ADD).]]</f>
        <v>77</v>
      </c>
      <c r="H545" s="2">
        <f>1.65 * sales_data[[#This Row],[Standard Deviation]] * SQRT(7)</f>
        <v>22.683749690031409</v>
      </c>
    </row>
    <row r="546" spans="1:8" x14ac:dyDescent="0.3">
      <c r="A546" s="1">
        <v>45381</v>
      </c>
      <c r="B546" s="2" t="s">
        <v>5</v>
      </c>
      <c r="C546">
        <v>14</v>
      </c>
      <c r="D546">
        <f t="shared" si="16"/>
        <v>9.5</v>
      </c>
      <c r="E546">
        <f t="shared" si="17"/>
        <v>6.3639610306789276</v>
      </c>
      <c r="F546" s="2">
        <f>SQRT((2 * sales_data[[#This Row],[Average Daily Demand (ADD).]]*365 * 50) / 2)</f>
        <v>416.3832369344376</v>
      </c>
      <c r="G546" s="2">
        <f>7 * sales_data[[#This Row],[Average Daily Demand (ADD).]]</f>
        <v>66.5</v>
      </c>
      <c r="H546" s="2">
        <f>1.65 * sales_data[[#This Row],[Standard Deviation]] * SQRT(7)</f>
        <v>27.781806096796512</v>
      </c>
    </row>
    <row r="547" spans="1:8" x14ac:dyDescent="0.3">
      <c r="A547" s="1">
        <v>45382</v>
      </c>
      <c r="B547" s="2" t="s">
        <v>5</v>
      </c>
      <c r="C547">
        <v>5</v>
      </c>
      <c r="D547">
        <f t="shared" si="16"/>
        <v>5</v>
      </c>
      <c r="E547" t="e">
        <f t="shared" si="17"/>
        <v>#DIV/0!</v>
      </c>
      <c r="F547" s="2">
        <f>SQRT((2 * sales_data[[#This Row],[Average Daily Demand (ADD).]]*365 * 50) / 2)</f>
        <v>302.07614933986429</v>
      </c>
      <c r="G547" s="2">
        <f>7 * sales_data[[#This Row],[Average Daily Demand (ADD).]]</f>
        <v>35</v>
      </c>
      <c r="H547" s="2" t="e">
        <f>1.65 * sales_data[[#This Row],[Standard Deviation]] * SQRT(7)</f>
        <v>#DIV/0!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M D A A B Q S w M E F A A C A A g A K J 7 t W o f Q 5 p y l A A A A 9 g A A A B I A H A B D b 2 5 m a W c v U G F j a 2 F n Z S 5 4 b W w g o h g A K K A U A A A A A A A A A A A A A A A A A A A A A A A A A A A A h Y 9 N D o I w G E S v Q r q n P 0 i C I a X E s J X E x M S 4 b W q F R v g w t F j u 5 s I j e Q U x i r p z O W / e Y u Z + v f F 8 b J v g o n t r O s g Q w x Q F G l R 3 M F B l a H D H c I l y w T d S n W S l g 0 k G m 4 7 2 k K H a u X N K i P c e + w X u + o p E l D K y L 9 d b V e t W o o 9 s / s u h A e s k K I 0 E 3 7 3 G i A i z O M Y s S T D l Z I a 8 N P A V o m n v s / 2 B v B g a N / R a a A i L F S d z 5 O T 9 Q T w A U E s D B B Q A A g A I A C i e 7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n u 1 a 3 A f l z c w A A A B q A g A A E w A c A E Z v c m 1 1 b G F z L 1 N l Y 3 R p b 2 4 x L m 0 g o h g A K K A U A A A A A A A A A A A A A A A A A A A A A A A A A A A A t Y / R C o I w F I b v B d 9 h 7 K p A g q 7 D C 0 M h o a g c Q W A i U 0 8 k q C s 3 g 4 r e v Y m U K 9 I 7 d 3 N g 5 z / / x 8 c h F i k r E G n m d K Z r u s Z P t I Q E p c U V C s H K G z J R B k L X k H y E V W U M 8 o d c s o l N B Y 0 o h x G 2 5 v Z u G X r W w l 0 d y H b p 7 D e e Q w g 2 E H b f L e u z y N M 7 r T F 4 b D R t S c R C F d O 0 P 3 w S n y C n J p Z 7 b L g C c h N / Y j h 4 + j U 4 0 L W 0 + F O j K p x L l l S x k M s j G 9 b i h 9 Q j o i Y 7 X N S I q s N p B j x M 5 M G w M l + c H p U 2 1 y H S B m Y v U E s B A i 0 A F A A C A A g A K J 7 t W o f Q 5 p y l A A A A 9 g A A A B I A A A A A A A A A A A A A A A A A A A A A A E N v b m Z p Z y 9 Q Y W N r Y W d l L n h t b F B L A Q I t A B Q A A g A I A C i e 7 V o P y u m r p A A A A O k A A A A T A A A A A A A A A A A A A A A A A P E A A A B b Q 2 9 u d G V u d F 9 U e X B l c 1 0 u e G 1 s U E s B A i 0 A F A A C A A g A K J 7 t W t w H 5 c 3 M A A A A a g I A A B M A A A A A A A A A A A A A A A A A 4 g E A A E Z v c m 1 1 b G F z L 1 N l Y 3 R p b 2 4 x L m 1 Q S w U G A A A A A A M A A w D C A A A A +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i A A A A A A A A C Y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W 5 2 Z W 5 0 b 3 J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Y 1 Y m E y Y T E t O D c z M S 0 0 Z m V k L W F j M z k t M W M x O W U 4 Y 2 Y 0 N 2 U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T N U M j M 6 N D I 6 M T A u O T g x O T I z M F o i I C 8 + P E V u d H J 5 I F R 5 c G U 9 I k Z p b G x D b 2 x 1 b W 5 U e X B l c y I g V m F s d W U 9 I n N C Z 0 l D Q W d J P S I g L z 4 8 R W 5 0 c n k g V H l w Z T 0 i R m l s b E N v b H V t b k 5 h b W V z I i B W Y W x 1 Z T 0 i c 1 s m c X V v d D t w c m 9 k d W N 0 X 2 l k J n F 1 b 3 Q 7 L C Z x d W 9 0 O 2 N 1 c n J l b n R f c 3 R v Y 2 s m c X V v d D s s J n F 1 b 3 Q 7 b G V h Z F 9 0 a W 1 l X 2 R h e X M m c X V v d D s s J n F 1 b 3 Q 7 c m V v c m R l c l 9 w b 2 l u d C Z x d W 9 0 O y w m c X V v d D t z Y W Z l d H l f c 3 R v Y 2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h Y m R 1 b F 9 y Y W h p b V x c X F x z c W x l e H B y Z X N z O 0 l u d m V u d G 9 y e U 9 w d G 1 p e m F 0 a W 9 u L 2 R i b y 9 p b n Z l b n R v c n k u e 3 B y b 2 R 1 Y 3 R f a W Q s M H 0 m c X V v d D s s J n F 1 b 3 Q 7 U 2 V y d m V y L k R h d G F i Y X N l X F w v M i 9 T U U w v Y W J k d W x f c m F o a W 1 c X F x c c 3 F s Z X h w c m V z c z t J b n Z l b n R v c n l P c H R t a X p h d G l v b i 9 k Y m 8 v a W 5 2 Z W 5 0 b 3 J 5 L n t j d X J y Z W 5 0 X 3 N 0 b 2 N r L D F 9 J n F 1 b 3 Q 7 L C Z x d W 9 0 O 1 N l c n Z l c i 5 E Y X R h Y m F z Z V x c L z I v U 1 F M L 2 F i Z H V s X 3 J h a G l t X F x c X H N x b G V 4 c H J l c 3 M 7 S W 5 2 Z W 5 0 b 3 J 5 T 3 B 0 b W l 6 Y X R p b 2 4 v Z G J v L 2 l u d m V u d G 9 y e S 5 7 b G V h Z F 9 0 a W 1 l X 2 R h e X M s M n 0 m c X V v d D s s J n F 1 b 3 Q 7 U 2 V y d m V y L k R h d G F i Y X N l X F w v M i 9 T U U w v Y W J k d W x f c m F o a W 1 c X F x c c 3 F s Z X h w c m V z c z t J b n Z l b n R v c n l P c H R t a X p h d G l v b i 9 k Y m 8 v a W 5 2 Z W 5 0 b 3 J 5 L n t y Z W 9 y Z G V y X 3 B v a W 5 0 L D N 9 J n F 1 b 3 Q 7 L C Z x d W 9 0 O 1 N l c n Z l c i 5 E Y X R h Y m F z Z V x c L z I v U 1 F M L 2 F i Z H V s X 3 J h a G l t X F x c X H N x b G V 4 c H J l c 3 M 7 S W 5 2 Z W 5 0 b 3 J 5 T 3 B 0 b W l 6 Y X R p b 2 4 v Z G J v L 2 l u d m V u d G 9 y e S 5 7 c 2 F m Z X R 5 X 3 N 0 b 2 N r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c n Z l c i 5 E Y X R h Y m F z Z V x c L z I v U 1 F M L 2 F i Z H V s X 3 J h a G l t X F x c X H N x b G V 4 c H J l c 3 M 7 S W 5 2 Z W 5 0 b 3 J 5 T 3 B 0 b W l 6 Y X R p b 2 4 v Z G J v L 2 l u d m V u d G 9 y e S 5 7 c H J v Z H V j d F 9 p Z C w w f S Z x d W 9 0 O y w m c X V v d D t T Z X J 2 Z X I u R G F 0 Y W J h c 2 V c X C 8 y L 1 N R T C 9 h Y m R 1 b F 9 y Y W h p b V x c X F x z c W x l e H B y Z X N z O 0 l u d m V u d G 9 y e U 9 w d G 1 p e m F 0 a W 9 u L 2 R i b y 9 p b n Z l b n R v c n k u e 2 N 1 c n J l b n R f c 3 R v Y 2 s s M X 0 m c X V v d D s s J n F 1 b 3 Q 7 U 2 V y d m V y L k R h d G F i Y X N l X F w v M i 9 T U U w v Y W J k d W x f c m F o a W 1 c X F x c c 3 F s Z X h w c m V z c z t J b n Z l b n R v c n l P c H R t a X p h d G l v b i 9 k Y m 8 v a W 5 2 Z W 5 0 b 3 J 5 L n t s Z W F k X 3 R p b W V f Z G F 5 c y w y f S Z x d W 9 0 O y w m c X V v d D t T Z X J 2 Z X I u R G F 0 Y W J h c 2 V c X C 8 y L 1 N R T C 9 h Y m R 1 b F 9 y Y W h p b V x c X F x z c W x l e H B y Z X N z O 0 l u d m V u d G 9 y e U 9 w d G 1 p e m F 0 a W 9 u L 2 R i b y 9 p b n Z l b n R v c n k u e 3 J l b 3 J k Z X J f c G 9 p b n Q s M 3 0 m c X V v d D s s J n F 1 b 3 Q 7 U 2 V y d m V y L k R h d G F i Y X N l X F w v M i 9 T U U w v Y W J k d W x f c m F o a W 1 c X F x c c 3 F s Z X h w c m V z c z t J b n Z l b n R v c n l P c H R t a X p h d G l v b i 9 k Y m 8 v a W 5 2 Z W 5 0 b 3 J 5 L n t z Y W Z l d H l f c 3 R v Y 2 s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d m V u d G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b n R v c n k v Z G J v X 2 l u d m V u d G 9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f a W 5 m b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x M j Y 5 N D Z j L T g x N T Y t N D h k Y S 0 5 Z m Z i L W Y y O D c w Z D g 4 N D V h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E z V D I z O j Q y O j E w L j k 5 M D U 0 N D N a I i A v P j x F b n R y e S B U e X B l P S J G a W x s Q 2 9 s d W 1 u V H l w Z X M i I F Z h b H V l P S J z Q m d Z U E R 3 O D 0 i I C 8 + P E V u d H J 5 I F R 5 c G U 9 I k Z p b G x D b 2 x 1 b W 5 O Y W 1 l c y I g V m F s d W U 9 I n N b J n F 1 b 3 Q 7 c H J v Z H V j d F 9 p Z C Z x d W 9 0 O y w m c X V v d D t w c m 9 k d W N 0 X 2 5 h b W U m c X V v d D s s J n F 1 b 3 Q 7 Y 2 9 z d F 9 w c m l j Z S Z x d W 9 0 O y w m c X V v d D t v c m R l c l 9 j b 3 N 0 J n F 1 b 3 Q 7 L C Z x d W 9 0 O 2 h v b G R p b m d f Y 2 9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F i Z H V s X 3 J h a G l t X F x c X H N x b G V 4 c H J l c 3 M 7 S W 5 2 Z W 5 0 b 3 J 5 T 3 B 0 b W l 6 Y X R p b 2 4 v Z G J v L 3 B y b 2 R 1 Y 3 R f a W 5 m b y 5 7 c H J v Z H V j d F 9 p Z C w w f S Z x d W 9 0 O y w m c X V v d D t T Z X J 2 Z X I u R G F 0 Y W J h c 2 V c X C 8 y L 1 N R T C 9 h Y m R 1 b F 9 y Y W h p b V x c X F x z c W x l e H B y Z X N z O 0 l u d m V u d G 9 y e U 9 w d G 1 p e m F 0 a W 9 u L 2 R i b y 9 w c m 9 k d W N 0 X 2 l u Z m 8 u e 3 B y b 2 R 1 Y 3 R f b m F t Z S w x f S Z x d W 9 0 O y w m c X V v d D t T Z X J 2 Z X I u R G F 0 Y W J h c 2 V c X C 8 y L 1 N R T C 9 h Y m R 1 b F 9 y Y W h p b V x c X F x z c W x l e H B y Z X N z O 0 l u d m V u d G 9 y e U 9 w d G 1 p e m F 0 a W 9 u L 2 R i b y 9 w c m 9 k d W N 0 X 2 l u Z m 8 u e 2 N v c 3 R f c H J p Y 2 U s M n 0 m c X V v d D s s J n F 1 b 3 Q 7 U 2 V y d m V y L k R h d G F i Y X N l X F w v M i 9 T U U w v Y W J k d W x f c m F o a W 1 c X F x c c 3 F s Z X h w c m V z c z t J b n Z l b n R v c n l P c H R t a X p h d G l v b i 9 k Y m 8 v c H J v Z H V j d F 9 p b m Z v L n t v c m R l c l 9 j b 3 N 0 L D N 9 J n F 1 b 3 Q 7 L C Z x d W 9 0 O 1 N l c n Z l c i 5 E Y X R h Y m F z Z V x c L z I v U 1 F M L 2 F i Z H V s X 3 J h a G l t X F x c X H N x b G V 4 c H J l c 3 M 7 S W 5 2 Z W 5 0 b 3 J 5 T 3 B 0 b W l 6 Y X R p b 2 4 v Z G J v L 3 B y b 2 R 1 Y 3 R f a W 5 m b y 5 7 a G 9 s Z G l u Z 1 9 j b 3 N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c n Z l c i 5 E Y X R h Y m F z Z V x c L z I v U 1 F M L 2 F i Z H V s X 3 J h a G l t X F x c X H N x b G V 4 c H J l c 3 M 7 S W 5 2 Z W 5 0 b 3 J 5 T 3 B 0 b W l 6 Y X R p b 2 4 v Z G J v L 3 B y b 2 R 1 Y 3 R f a W 5 m b y 5 7 c H J v Z H V j d F 9 p Z C w w f S Z x d W 9 0 O y w m c X V v d D t T Z X J 2 Z X I u R G F 0 Y W J h c 2 V c X C 8 y L 1 N R T C 9 h Y m R 1 b F 9 y Y W h p b V x c X F x z c W x l e H B y Z X N z O 0 l u d m V u d G 9 y e U 9 w d G 1 p e m F 0 a W 9 u L 2 R i b y 9 w c m 9 k d W N 0 X 2 l u Z m 8 u e 3 B y b 2 R 1 Y 3 R f b m F t Z S w x f S Z x d W 9 0 O y w m c X V v d D t T Z X J 2 Z X I u R G F 0 Y W J h c 2 V c X C 8 y L 1 N R T C 9 h Y m R 1 b F 9 y Y W h p b V x c X F x z c W x l e H B y Z X N z O 0 l u d m V u d G 9 y e U 9 w d G 1 p e m F 0 a W 9 u L 2 R i b y 9 w c m 9 k d W N 0 X 2 l u Z m 8 u e 2 N v c 3 R f c H J p Y 2 U s M n 0 m c X V v d D s s J n F 1 b 3 Q 7 U 2 V y d m V y L k R h d G F i Y X N l X F w v M i 9 T U U w v Y W J k d W x f c m F o a W 1 c X F x c c 3 F s Z X h w c m V z c z t J b n Z l b n R v c n l P c H R t a X p h d G l v b i 9 k Y m 8 v c H J v Z H V j d F 9 p b m Z v L n t v c m R l c l 9 j b 3 N 0 L D N 9 J n F 1 b 3 Q 7 L C Z x d W 9 0 O 1 N l c n Z l c i 5 E Y X R h Y m F z Z V x c L z I v U 1 F M L 2 F i Z H V s X 3 J h a G l t X F x c X H N x b G V 4 c H J l c 3 M 7 S W 5 2 Z W 5 0 b 3 J 5 T 3 B 0 b W l 6 Y X R p b 2 4 v Z G J v L 3 B y b 2 R 1 Y 3 R f a W 5 m b y 5 7 a G 9 s Z G l u Z 1 9 j b 3 N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k d W N 0 X 2 l u Z m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p b m Z v L 2 R i b 1 9 w c m 9 k d W N 0 X 2 l u Z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k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F j Y W M 0 Z m I t M T A 5 Y S 0 0 M G Q z L T h k N T Y t Y T d j N D I 5 M T E y N T V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h Y m R 1 b F 9 y Y W h p b V x c X F x z c W x l e H B y Z X N z O 0 l u d m V u d G 9 y e U 9 w d G 1 p e m F 0 a W 9 u L 2 R i b y 9 z Y W x l c 1 9 k Y X R h L n t k Y X R l L D B 9 J n F 1 b 3 Q 7 L C Z x d W 9 0 O 1 N l c n Z l c i 5 E Y X R h Y m F z Z V x c L z I v U 1 F M L 2 F i Z H V s X 3 J h a G l t X F x c X H N x b G V 4 c H J l c 3 M 7 S W 5 2 Z W 5 0 b 3 J 5 T 3 B 0 b W l 6 Y X R p b 2 4 v Z G J v L 3 N h b G V z X 2 R h d G E u e 3 B y b 2 R 1 Y 3 R f a W Q s M X 0 m c X V v d D s s J n F 1 b 3 Q 7 U 2 V y d m V y L k R h d G F i Y X N l X F w v M i 9 T U U w v Y W J k d W x f c m F o a W 1 c X F x c c 3 F s Z X h w c m V z c z t J b n Z l b n R v c n l P c H R t a X p h d G l v b i 9 k Y m 8 v c 2 F s Z X N f Z G F 0 Y S 5 7 d W 5 p d H N f c 2 9 s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X J 2 Z X I u R G F 0 Y W J h c 2 V c X C 8 y L 1 N R T C 9 h Y m R 1 b F 9 y Y W h p b V x c X F x z c W x l e H B y Z X N z O 0 l u d m V u d G 9 y e U 9 w d G 1 p e m F 0 a W 9 u L 2 R i b y 9 z Y W x l c 1 9 k Y X R h L n t k Y X R l L D B 9 J n F 1 b 3 Q 7 L C Z x d W 9 0 O 1 N l c n Z l c i 5 E Y X R h Y m F z Z V x c L z I v U 1 F M L 2 F i Z H V s X 3 J h a G l t X F x c X H N x b G V 4 c H J l c 3 M 7 S W 5 2 Z W 5 0 b 3 J 5 T 3 B 0 b W l 6 Y X R p b 2 4 v Z G J v L 3 N h b G V z X 2 R h d G E u e 3 B y b 2 R 1 Y 3 R f a W Q s M X 0 m c X V v d D s s J n F 1 b 3 Q 7 U 2 V y d m V y L k R h d G F i Y X N l X F w v M i 9 T U U w v Y W J k d W x f c m F o a W 1 c X F x c c 3 F s Z X h w c m V z c z t J b n Z l b n R v c n l P c H R t a X p h d G l v b i 9 k Y m 8 v c 2 F s Z X N f Z G F 0 Y S 5 7 d W 5 p d H N f c 2 9 s Z C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G F 0 Z S Z x d W 9 0 O y w m c X V v d D t w c m 9 k d W N 0 X 2 l k J n F 1 b 3 Q 7 L C Z x d W 9 0 O 3 V u a X R z X 3 N v b G Q m c X V v d D t d I i A v P j x F b n R y e S B U e X B l P S J G a W x s Q 2 9 s d W 1 u V H l w Z X M i I F Z h b H V l P S J z Q 1 F Z Q y I g L z 4 8 R W 5 0 c n k g V H l w Z T 0 i R m l s b E x h c 3 R V c G R h d G V k I i B W Y W x 1 Z T 0 i Z D I w M j U t M D c t M T N U M j M 6 N D k 6 M T Y u N D Y 0 N j Q z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0 N i I g L z 4 8 R W 5 0 c n k g V H l w Z T 0 i Q W R k Z W R U b 0 R h d G F N b 2 R l b C I g V m F s d W U 9 I m w x I i A v P j x F b n R y e S B U e X B l P S J G a W x s V G F y Z 2 V 0 I i B W Y W x 1 Z T 0 i c 3 N h b G V z X 2 R h d G E i I C 8 + P C 9 T d G F i b G V F b n R y a W V z P j w v S X R l b T 4 8 S X R l b T 4 8 S X R l b U x v Y 2 F 0 a W 9 u P j x J d G V t V H l w Z T 5 G b 3 J t d W x h P C 9 J d G V t V H l w Z T 4 8 S X R l b V B h d G g + U 2 V j d G l v b j E v c 2 F s Z X N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k Y X R h L 2 R i b 1 9 z Y W x l c 1 9 k Y X R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j x C J u 2 y 6 1 C q A W W l z W I g A M A A A A A A g A A A A A A E G Y A A A A B A A A g A A A A v z z 6 3 d i P 7 u 9 O y n P x D e n q 0 s Y G t L 4 o u d E F b 0 B h B q 7 N 6 x g A A A A A D o A A A A A C A A A g A A A A 6 e u I / t v B w S w J 9 C q I J c z 1 v o x r T t j k X + c A 3 R 8 H A d s q e J x Q A A A A u d T B J I i X o 9 V 7 V y Z i E r x S X m g c b v H P V q q o 7 b x 4 w P 5 o b e q 4 S L i 5 W t J 6 E R h N I 0 n J 6 7 K k s 2 l Z m f Q 1 4 W x 0 6 P f j e Y a M Q g t V A a M E 3 S F W E / x z i e x Y / a 5 A A A A A h a + 6 r N y / h 2 F C j d o C U E L d l Q L / v d l + N x 2 z i o 0 1 5 A A V o H w U d + A I P D T N A C F 2 q D X u C t X y D s 5 W n 3 2 u l j F j V n l B w F G G X Q = = < / D a t a M a s h u p > 
</file>

<file path=customXml/itemProps1.xml><?xml version="1.0" encoding="utf-8"?>
<ds:datastoreItem xmlns:ds="http://schemas.openxmlformats.org/officeDocument/2006/customXml" ds:itemID="{59E7B931-F94D-4DAF-AB21-1280CC0107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sales_data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mulla abdul rahim</dc:creator>
  <cp:lastModifiedBy>mulla abdul rahim</cp:lastModifiedBy>
  <dcterms:created xsi:type="dcterms:W3CDTF">2025-07-13T23:37:49Z</dcterms:created>
  <dcterms:modified xsi:type="dcterms:W3CDTF">2025-07-14T00:04:09Z</dcterms:modified>
</cp:coreProperties>
</file>