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liah Semester 5\Manajemen Operasional\Tugas\"/>
    </mc:Choice>
  </mc:AlternateContent>
  <xr:revisionPtr revIDLastSave="0" documentId="13_ncr:1_{A281CCD2-0102-4CFC-B0E8-2174133BEAEB}" xr6:coauthVersionLast="47" xr6:coauthVersionMax="47" xr10:uidLastSave="{00000000-0000-0000-0000-000000000000}"/>
  <bookViews>
    <workbookView xWindow="-120" yWindow="-120" windowWidth="19800" windowHeight="11760" xr2:uid="{89131619-6831-42C2-BAF6-F424886813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G44" i="1"/>
  <c r="H44" i="1" s="1"/>
  <c r="C33" i="1"/>
  <c r="C43" i="1"/>
  <c r="D43" i="1" s="1"/>
  <c r="D33" i="1"/>
  <c r="D34" i="1"/>
  <c r="C44" i="1" s="1"/>
  <c r="D44" i="1" s="1"/>
  <c r="D35" i="1"/>
  <c r="D36" i="1"/>
  <c r="C46" i="1" s="1"/>
  <c r="D46" i="1" s="1"/>
  <c r="D37" i="1"/>
  <c r="D32" i="1"/>
  <c r="C42" i="1" s="1"/>
  <c r="E33" i="1"/>
  <c r="G43" i="1" s="1"/>
  <c r="H43" i="1" s="1"/>
  <c r="E35" i="1"/>
  <c r="G45" i="1" s="1"/>
  <c r="H45" i="1" s="1"/>
  <c r="E36" i="1"/>
  <c r="G46" i="1" s="1"/>
  <c r="H46" i="1" s="1"/>
  <c r="E37" i="1"/>
  <c r="G47" i="1" s="1"/>
  <c r="H47" i="1" s="1"/>
  <c r="C34" i="1"/>
  <c r="C35" i="1"/>
  <c r="C45" i="1" s="1"/>
  <c r="D45" i="1" s="1"/>
  <c r="C36" i="1"/>
  <c r="C37" i="1"/>
  <c r="C47" i="1" s="1"/>
  <c r="D47" i="1" s="1"/>
  <c r="E32" i="1"/>
  <c r="G42" i="1" s="1"/>
  <c r="C32" i="1"/>
  <c r="D42" i="1" l="1"/>
  <c r="C48" i="1"/>
  <c r="H42" i="1"/>
  <c r="G48" i="1"/>
</calcChain>
</file>

<file path=xl/sharedStrings.xml><?xml version="1.0" encoding="utf-8"?>
<sst xmlns="http://schemas.openxmlformats.org/spreadsheetml/2006/main" count="45" uniqueCount="26">
  <si>
    <t>Kayu (unit)</t>
  </si>
  <si>
    <t>Karet (unit)</t>
  </si>
  <si>
    <t>Tenaga kerja (jam)</t>
  </si>
  <si>
    <t>Energi (KWH)</t>
  </si>
  <si>
    <t>Modal ($)</t>
  </si>
  <si>
    <t>Cat (kg)</t>
  </si>
  <si>
    <t>1.</t>
  </si>
  <si>
    <t>2.</t>
  </si>
  <si>
    <t>3.</t>
  </si>
  <si>
    <t>4.</t>
  </si>
  <si>
    <t>Output</t>
  </si>
  <si>
    <t>Produktivitas rata-rata</t>
  </si>
  <si>
    <t>Hanya produktivitas tenaga kerja pada tahun 2013 - 2014</t>
  </si>
  <si>
    <t>Produktivitas</t>
  </si>
  <si>
    <t>Masukan (input)</t>
  </si>
  <si>
    <t>Proses</t>
  </si>
  <si>
    <t>Keluaran (output)</t>
  </si>
  <si>
    <t>Bangku</t>
  </si>
  <si>
    <t>Kayu</t>
  </si>
  <si>
    <t xml:space="preserve">Karet </t>
  </si>
  <si>
    <t>Tenaga kerja</t>
  </si>
  <si>
    <t xml:space="preserve">Energi </t>
  </si>
  <si>
    <t>Modal</t>
  </si>
  <si>
    <t xml:space="preserve">Cat </t>
  </si>
  <si>
    <t>Aliran balik</t>
  </si>
  <si>
    <t>Sistem ekonomi mengubah masukan menjadi keluaran dengan penurunan produktifitas tahunan sebesar 13,99%. Produktivitas menurun sebagai akibat dari bauran kayu(-12,73%), karet(-31,82%), tenaga kerja(-0,83%), energi(-18,18%), modal(-2,19%) &amp; cat(-18,18%)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</si>
</sst>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00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41" fontId="0" fillId="0" borderId="0" xfId="1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0" xfId="0" applyBorder="1"/>
    <xf numFmtId="41" fontId="4" fillId="0" borderId="0" xfId="1" applyFont="1" applyBorder="1" applyAlignment="1">
      <alignment horizontal="center"/>
    </xf>
    <xf numFmtId="41" fontId="0" fillId="0" borderId="4" xfId="1" applyFont="1" applyBorder="1"/>
    <xf numFmtId="0" fontId="5" fillId="0" borderId="0" xfId="0" applyFont="1" applyBorder="1"/>
    <xf numFmtId="0" fontId="6" fillId="0" borderId="0" xfId="0" applyFont="1" applyBorder="1"/>
    <xf numFmtId="10" fontId="0" fillId="0" borderId="0" xfId="2" applyNumberFormat="1" applyFont="1"/>
    <xf numFmtId="164" fontId="5" fillId="0" borderId="4" xfId="0" applyNumberFormat="1" applyFont="1" applyBorder="1"/>
    <xf numFmtId="164" fontId="5" fillId="0" borderId="0" xfId="0" applyNumberFormat="1" applyFont="1" applyBorder="1"/>
    <xf numFmtId="164" fontId="6" fillId="0" borderId="4" xfId="0" applyNumberFormat="1" applyFont="1" applyBorder="1"/>
    <xf numFmtId="164" fontId="6" fillId="0" borderId="0" xfId="0" applyNumberFormat="1" applyFont="1" applyBorder="1"/>
    <xf numFmtId="164" fontId="0" fillId="0" borderId="4" xfId="0" applyNumberFormat="1" applyBorder="1"/>
    <xf numFmtId="164" fontId="0" fillId="0" borderId="0" xfId="0" applyNumberFormat="1" applyBorder="1"/>
    <xf numFmtId="0" fontId="0" fillId="0" borderId="6" xfId="0" applyBorder="1"/>
    <xf numFmtId="10" fontId="0" fillId="0" borderId="6" xfId="2" applyNumberFormat="1" applyFont="1" applyBorder="1"/>
    <xf numFmtId="10" fontId="5" fillId="0" borderId="0" xfId="0" applyNumberFormat="1" applyFont="1"/>
    <xf numFmtId="0" fontId="5" fillId="0" borderId="0" xfId="0" applyFont="1" applyFill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0" fontId="7" fillId="0" borderId="0" xfId="0" applyFo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666749</xdr:colOff>
      <xdr:row>18</xdr:row>
      <xdr:rowOff>42060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B5F4AE-6688-4DFE-86A7-A9A2FDE9F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29124" cy="347106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</xdr:col>
      <xdr:colOff>123825</xdr:colOff>
      <xdr:row>59</xdr:row>
      <xdr:rowOff>85725</xdr:rowOff>
    </xdr:from>
    <xdr:to>
      <xdr:col>2</xdr:col>
      <xdr:colOff>523875</xdr:colOff>
      <xdr:row>60</xdr:row>
      <xdr:rowOff>76200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5B7763C7-2D7E-4E0D-B115-F0ECF5C0E297}"/>
            </a:ext>
          </a:extLst>
        </xdr:cNvPr>
        <xdr:cNvSpPr/>
      </xdr:nvSpPr>
      <xdr:spPr>
        <a:xfrm>
          <a:off x="1800225" y="11591925"/>
          <a:ext cx="40005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</xdr:col>
      <xdr:colOff>114300</xdr:colOff>
      <xdr:row>59</xdr:row>
      <xdr:rowOff>95250</xdr:rowOff>
    </xdr:from>
    <xdr:to>
      <xdr:col>6</xdr:col>
      <xdr:colOff>514350</xdr:colOff>
      <xdr:row>60</xdr:row>
      <xdr:rowOff>85725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7CF4735A-DCCF-4913-BC95-AE392C2AAB30}"/>
            </a:ext>
          </a:extLst>
        </xdr:cNvPr>
        <xdr:cNvSpPr/>
      </xdr:nvSpPr>
      <xdr:spPr>
        <a:xfrm>
          <a:off x="5276850" y="11601450"/>
          <a:ext cx="40005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</xdr:col>
      <xdr:colOff>38100</xdr:colOff>
      <xdr:row>63</xdr:row>
      <xdr:rowOff>28574</xdr:rowOff>
    </xdr:from>
    <xdr:to>
      <xdr:col>7</xdr:col>
      <xdr:colOff>571500</xdr:colOff>
      <xdr:row>65</xdr:row>
      <xdr:rowOff>123823</xdr:rowOff>
    </xdr:to>
    <xdr:cxnSp macro="">
      <xdr:nvCxnSpPr>
        <xdr:cNvPr id="9" name="Connector: Curved 8">
          <a:extLst>
            <a:ext uri="{FF2B5EF4-FFF2-40B4-BE49-F238E27FC236}">
              <a16:creationId xmlns:a16="http://schemas.microsoft.com/office/drawing/2014/main" id="{6B85B052-D902-4E6F-B53B-BC6A1733F98A}"/>
            </a:ext>
          </a:extLst>
        </xdr:cNvPr>
        <xdr:cNvCxnSpPr/>
      </xdr:nvCxnSpPr>
      <xdr:spPr>
        <a:xfrm rot="10800000" flipV="1">
          <a:off x="5200650" y="12296774"/>
          <a:ext cx="1162050" cy="476249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63</xdr:row>
      <xdr:rowOff>38101</xdr:rowOff>
    </xdr:from>
    <xdr:to>
      <xdr:col>3</xdr:col>
      <xdr:colOff>2</xdr:colOff>
      <xdr:row>65</xdr:row>
      <xdr:rowOff>123826</xdr:rowOff>
    </xdr:to>
    <xdr:cxnSp macro="">
      <xdr:nvCxnSpPr>
        <xdr:cNvPr id="12" name="Connector: Curved 11">
          <a:extLst>
            <a:ext uri="{FF2B5EF4-FFF2-40B4-BE49-F238E27FC236}">
              <a16:creationId xmlns:a16="http://schemas.microsoft.com/office/drawing/2014/main" id="{1DF95189-F877-4185-B1B2-44F1DEE1F73C}"/>
            </a:ext>
          </a:extLst>
        </xdr:cNvPr>
        <xdr:cNvCxnSpPr/>
      </xdr:nvCxnSpPr>
      <xdr:spPr>
        <a:xfrm rot="10800000">
          <a:off x="981075" y="12306301"/>
          <a:ext cx="1333502" cy="466725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723900</xdr:colOff>
      <xdr:row>63</xdr:row>
      <xdr:rowOff>19050</xdr:rowOff>
    </xdr:from>
    <xdr:to>
      <xdr:col>4</xdr:col>
      <xdr:colOff>723900</xdr:colOff>
      <xdr:row>64</xdr:row>
      <xdr:rowOff>142875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524BDF5-66CF-45DF-B1B6-685D4E528F98}"/>
            </a:ext>
          </a:extLst>
        </xdr:cNvPr>
        <xdr:cNvCxnSpPr/>
      </xdr:nvCxnSpPr>
      <xdr:spPr>
        <a:xfrm flipV="1">
          <a:off x="3752850" y="12287250"/>
          <a:ext cx="0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B3C7-90C2-4C0B-9CF7-2414C070E599}">
  <dimension ref="A20:H66"/>
  <sheetViews>
    <sheetView tabSelected="1" topLeftCell="A54" zoomScaleNormal="100" workbookViewId="0">
      <selection activeCell="J59" sqref="J59"/>
    </sheetView>
  </sheetViews>
  <sheetFormatPr defaultRowHeight="15" x14ac:dyDescent="0.25"/>
  <cols>
    <col min="1" max="1" width="3.5703125" bestFit="1" customWidth="1"/>
    <col min="2" max="2" width="21.5703125" bestFit="1" customWidth="1"/>
    <col min="3" max="3" width="9.5703125" bestFit="1" customWidth="1"/>
    <col min="4" max="4" width="10.7109375" bestFit="1" customWidth="1"/>
    <col min="5" max="5" width="11" bestFit="1" customWidth="1"/>
    <col min="6" max="6" width="21" customWidth="1"/>
    <col min="7" max="7" width="9.42578125" customWidth="1"/>
    <col min="8" max="8" width="16.85546875" bestFit="1" customWidth="1"/>
  </cols>
  <sheetData>
    <row r="20" spans="1:5" ht="16.5" thickBot="1" x14ac:dyDescent="0.3">
      <c r="B20" s="4"/>
      <c r="C20" s="3">
        <v>2012</v>
      </c>
      <c r="D20" s="3">
        <v>2013</v>
      </c>
      <c r="E20" s="3">
        <v>2014</v>
      </c>
    </row>
    <row r="21" spans="1:5" ht="15" customHeight="1" x14ac:dyDescent="0.25">
      <c r="B21" s="5" t="s">
        <v>10</v>
      </c>
      <c r="C21" s="7">
        <v>5000</v>
      </c>
      <c r="D21" s="7">
        <v>5200</v>
      </c>
      <c r="E21" s="7">
        <v>6000</v>
      </c>
    </row>
    <row r="22" spans="1:5" x14ac:dyDescent="0.25">
      <c r="B22" s="6" t="s">
        <v>0</v>
      </c>
      <c r="C22" s="8">
        <v>3000</v>
      </c>
      <c r="D22" s="1">
        <v>3380</v>
      </c>
      <c r="E22" s="1">
        <v>4125</v>
      </c>
    </row>
    <row r="23" spans="1:5" x14ac:dyDescent="0.25">
      <c r="B23" s="5" t="s">
        <v>1</v>
      </c>
      <c r="C23" s="1">
        <v>2500</v>
      </c>
      <c r="D23" s="1">
        <v>3120</v>
      </c>
      <c r="E23" s="1">
        <v>4400</v>
      </c>
    </row>
    <row r="24" spans="1:5" x14ac:dyDescent="0.25">
      <c r="B24" s="5" t="s">
        <v>2</v>
      </c>
      <c r="C24" s="1">
        <v>10000</v>
      </c>
      <c r="D24" s="1">
        <v>10920</v>
      </c>
      <c r="E24" s="1">
        <v>12100</v>
      </c>
    </row>
    <row r="25" spans="1:5" x14ac:dyDescent="0.25">
      <c r="B25" s="5" t="s">
        <v>3</v>
      </c>
      <c r="C25" s="1">
        <v>15000</v>
      </c>
      <c r="D25" s="1">
        <v>18200</v>
      </c>
      <c r="E25" s="1">
        <v>22000</v>
      </c>
    </row>
    <row r="26" spans="1:5" x14ac:dyDescent="0.25">
      <c r="B26" s="5" t="s">
        <v>4</v>
      </c>
      <c r="C26" s="1">
        <v>130000</v>
      </c>
      <c r="D26" s="1">
        <v>145600</v>
      </c>
      <c r="E26" s="1">
        <v>159500</v>
      </c>
    </row>
    <row r="27" spans="1:5" x14ac:dyDescent="0.25">
      <c r="B27" s="5" t="s">
        <v>5</v>
      </c>
      <c r="C27" s="1">
        <v>2250</v>
      </c>
      <c r="D27" s="1">
        <v>2496</v>
      </c>
      <c r="E27" s="1">
        <v>3300</v>
      </c>
    </row>
    <row r="30" spans="1:5" ht="18.75" x14ac:dyDescent="0.3">
      <c r="A30" s="2" t="s">
        <v>6</v>
      </c>
    </row>
    <row r="31" spans="1:5" ht="16.5" thickBot="1" x14ac:dyDescent="0.3">
      <c r="B31" s="3" t="s">
        <v>13</v>
      </c>
      <c r="C31" s="26">
        <v>2012</v>
      </c>
      <c r="D31" s="3">
        <v>2013</v>
      </c>
      <c r="E31" s="3">
        <v>2014</v>
      </c>
    </row>
    <row r="32" spans="1:5" x14ac:dyDescent="0.25">
      <c r="B32" s="9" t="s">
        <v>0</v>
      </c>
      <c r="C32" s="12">
        <f t="shared" ref="C32:C37" si="0">$C$21/C22</f>
        <v>1.6666666666666667</v>
      </c>
      <c r="D32" s="13">
        <f>$D$21/D22</f>
        <v>1.5384615384615385</v>
      </c>
      <c r="E32" s="13">
        <f t="shared" ref="E32:E37" si="1">$E$21/E22</f>
        <v>1.4545454545454546</v>
      </c>
    </row>
    <row r="33" spans="1:8" x14ac:dyDescent="0.25">
      <c r="B33" s="10" t="s">
        <v>1</v>
      </c>
      <c r="C33" s="14">
        <f t="shared" si="0"/>
        <v>2</v>
      </c>
      <c r="D33" s="15">
        <f t="shared" ref="D33:D37" si="2">$D$21/D23</f>
        <v>1.6666666666666667</v>
      </c>
      <c r="E33" s="15">
        <f t="shared" si="1"/>
        <v>1.3636363636363635</v>
      </c>
    </row>
    <row r="34" spans="1:8" x14ac:dyDescent="0.25">
      <c r="B34" s="6" t="s">
        <v>2</v>
      </c>
      <c r="C34" s="16">
        <f t="shared" si="0"/>
        <v>0.5</v>
      </c>
      <c r="D34" s="17">
        <f t="shared" si="2"/>
        <v>0.47619047619047616</v>
      </c>
      <c r="E34" s="17">
        <f t="shared" si="1"/>
        <v>0.49586776859504134</v>
      </c>
    </row>
    <row r="35" spans="1:8" x14ac:dyDescent="0.25">
      <c r="B35" s="6" t="s">
        <v>3</v>
      </c>
      <c r="C35" s="16">
        <f t="shared" si="0"/>
        <v>0.33333333333333331</v>
      </c>
      <c r="D35" s="17">
        <f t="shared" si="2"/>
        <v>0.2857142857142857</v>
      </c>
      <c r="E35" s="17">
        <f t="shared" si="1"/>
        <v>0.27272727272727271</v>
      </c>
    </row>
    <row r="36" spans="1:8" x14ac:dyDescent="0.25">
      <c r="B36" s="6" t="s">
        <v>4</v>
      </c>
      <c r="C36" s="16">
        <f t="shared" si="0"/>
        <v>3.8461538461538464E-2</v>
      </c>
      <c r="D36" s="17">
        <f t="shared" si="2"/>
        <v>3.5714285714285712E-2</v>
      </c>
      <c r="E36" s="17">
        <f t="shared" si="1"/>
        <v>3.7617554858934171E-2</v>
      </c>
    </row>
    <row r="37" spans="1:8" x14ac:dyDescent="0.25">
      <c r="B37" s="6" t="s">
        <v>5</v>
      </c>
      <c r="C37" s="16">
        <f t="shared" si="0"/>
        <v>2.2222222222222223</v>
      </c>
      <c r="D37" s="17">
        <f t="shared" si="2"/>
        <v>2.0833333333333335</v>
      </c>
      <c r="E37" s="17">
        <f t="shared" si="1"/>
        <v>1.8181818181818181</v>
      </c>
    </row>
    <row r="40" spans="1:8" ht="18.75" x14ac:dyDescent="0.3">
      <c r="A40" s="2" t="s">
        <v>7</v>
      </c>
    </row>
    <row r="41" spans="1:8" ht="16.5" thickBot="1" x14ac:dyDescent="0.3">
      <c r="B41" s="27">
        <v>2013</v>
      </c>
      <c r="C41" s="27"/>
      <c r="F41" s="27">
        <v>2014</v>
      </c>
      <c r="G41" s="27"/>
    </row>
    <row r="42" spans="1:8" x14ac:dyDescent="0.25">
      <c r="B42" s="10" t="s">
        <v>0</v>
      </c>
      <c r="C42" s="11">
        <f>D32/C32</f>
        <v>0.92307692307692313</v>
      </c>
      <c r="D42" s="22">
        <f>C42-100%</f>
        <v>-7.6923076923076872E-2</v>
      </c>
      <c r="F42" s="10" t="s">
        <v>0</v>
      </c>
      <c r="G42" s="11">
        <f t="shared" ref="G42:G47" si="3">E32/C32</f>
        <v>0.87272727272727268</v>
      </c>
      <c r="H42" s="22">
        <f>G42-100%</f>
        <v>-0.12727272727272732</v>
      </c>
    </row>
    <row r="43" spans="1:8" x14ac:dyDescent="0.25">
      <c r="B43" s="10" t="s">
        <v>1</v>
      </c>
      <c r="C43" s="11">
        <f t="shared" ref="C43:C47" si="4">D33/C33</f>
        <v>0.83333333333333337</v>
      </c>
      <c r="D43" s="23">
        <f t="shared" ref="D43:D47" si="5">C43-100%</f>
        <v>-0.16666666666666663</v>
      </c>
      <c r="F43" s="10" t="s">
        <v>1</v>
      </c>
      <c r="G43" s="11">
        <f t="shared" si="3"/>
        <v>0.68181818181818177</v>
      </c>
      <c r="H43" s="23">
        <f t="shared" ref="H43:H47" si="6">G43-100%</f>
        <v>-0.31818181818181823</v>
      </c>
    </row>
    <row r="44" spans="1:8" x14ac:dyDescent="0.25">
      <c r="B44" s="6" t="s">
        <v>2</v>
      </c>
      <c r="C44" s="11">
        <f t="shared" si="4"/>
        <v>0.95238095238095233</v>
      </c>
      <c r="D44" s="23">
        <f t="shared" si="5"/>
        <v>-4.7619047619047672E-2</v>
      </c>
      <c r="F44" s="6" t="s">
        <v>2</v>
      </c>
      <c r="G44" s="11">
        <f t="shared" si="3"/>
        <v>0.99173553719008267</v>
      </c>
      <c r="H44" s="23">
        <f>G44-100%</f>
        <v>-8.2644628099173278E-3</v>
      </c>
    </row>
    <row r="45" spans="1:8" x14ac:dyDescent="0.25">
      <c r="B45" s="6" t="s">
        <v>3</v>
      </c>
      <c r="C45" s="11">
        <f t="shared" si="4"/>
        <v>0.8571428571428571</v>
      </c>
      <c r="D45" s="23">
        <f t="shared" si="5"/>
        <v>-0.1428571428571429</v>
      </c>
      <c r="F45" s="6" t="s">
        <v>3</v>
      </c>
      <c r="G45" s="11">
        <f t="shared" si="3"/>
        <v>0.81818181818181812</v>
      </c>
      <c r="H45" s="23">
        <f t="shared" si="6"/>
        <v>-0.18181818181818188</v>
      </c>
    </row>
    <row r="46" spans="1:8" x14ac:dyDescent="0.25">
      <c r="B46" s="6" t="s">
        <v>4</v>
      </c>
      <c r="C46" s="11">
        <f t="shared" si="4"/>
        <v>0.92857142857142849</v>
      </c>
      <c r="D46" s="23">
        <f t="shared" si="5"/>
        <v>-7.1428571428571508E-2</v>
      </c>
      <c r="F46" s="6" t="s">
        <v>4</v>
      </c>
      <c r="G46" s="11">
        <f t="shared" si="3"/>
        <v>0.9780564263322884</v>
      </c>
      <c r="H46" s="23">
        <f t="shared" si="6"/>
        <v>-2.1943573667711602E-2</v>
      </c>
    </row>
    <row r="47" spans="1:8" ht="15.75" thickBot="1" x14ac:dyDescent="0.3">
      <c r="B47" s="18" t="s">
        <v>5</v>
      </c>
      <c r="C47" s="19">
        <f t="shared" si="4"/>
        <v>0.9375</v>
      </c>
      <c r="D47" s="24">
        <f t="shared" si="5"/>
        <v>-6.25E-2</v>
      </c>
      <c r="F47" s="18" t="s">
        <v>5</v>
      </c>
      <c r="G47" s="19">
        <f t="shared" si="3"/>
        <v>0.81818181818181812</v>
      </c>
      <c r="H47" s="24">
        <f t="shared" si="6"/>
        <v>-0.18181818181818188</v>
      </c>
    </row>
    <row r="48" spans="1:8" x14ac:dyDescent="0.25">
      <c r="B48" s="21" t="s">
        <v>11</v>
      </c>
      <c r="C48" s="20">
        <f>SUM(C42:C47)/COUNT(C42:C47)</f>
        <v>0.90533424908424909</v>
      </c>
      <c r="F48" s="21" t="s">
        <v>11</v>
      </c>
      <c r="G48" s="20">
        <f>SUM(G42:G47)/COUNT(G42:G47)</f>
        <v>0.86011684240524355</v>
      </c>
    </row>
    <row r="51" spans="1:8" ht="18.75" x14ac:dyDescent="0.3">
      <c r="A51" s="2" t="s">
        <v>8</v>
      </c>
    </row>
    <row r="52" spans="1:8" ht="15.75" x14ac:dyDescent="0.25">
      <c r="B52" s="25" t="s">
        <v>12</v>
      </c>
    </row>
    <row r="55" spans="1:8" ht="18.75" x14ac:dyDescent="0.3">
      <c r="A55" s="2" t="s">
        <v>9</v>
      </c>
    </row>
    <row r="56" spans="1:8" x14ac:dyDescent="0.25">
      <c r="B56" s="31" t="s">
        <v>14</v>
      </c>
      <c r="C56" s="32"/>
      <c r="D56" s="36" t="s">
        <v>15</v>
      </c>
      <c r="E56" s="37"/>
      <c r="F56" s="38"/>
      <c r="H56" s="31" t="s">
        <v>16</v>
      </c>
    </row>
    <row r="58" spans="1:8" x14ac:dyDescent="0.25">
      <c r="B58" s="28" t="s">
        <v>18</v>
      </c>
      <c r="D58" s="42" t="s">
        <v>25</v>
      </c>
      <c r="E58" s="43"/>
      <c r="F58" s="44"/>
      <c r="H58" s="33" t="s">
        <v>17</v>
      </c>
    </row>
    <row r="59" spans="1:8" x14ac:dyDescent="0.25">
      <c r="B59" s="29" t="s">
        <v>19</v>
      </c>
      <c r="D59" s="45"/>
      <c r="E59" s="46"/>
      <c r="F59" s="47"/>
      <c r="H59" s="34"/>
    </row>
    <row r="60" spans="1:8" x14ac:dyDescent="0.25">
      <c r="B60" s="29" t="s">
        <v>20</v>
      </c>
      <c r="D60" s="45"/>
      <c r="E60" s="46"/>
      <c r="F60" s="47"/>
      <c r="H60" s="34"/>
    </row>
    <row r="61" spans="1:8" x14ac:dyDescent="0.25">
      <c r="B61" s="29" t="s">
        <v>21</v>
      </c>
      <c r="D61" s="45"/>
      <c r="E61" s="46"/>
      <c r="F61" s="47"/>
      <c r="H61" s="34"/>
    </row>
    <row r="62" spans="1:8" x14ac:dyDescent="0.25">
      <c r="B62" s="29" t="s">
        <v>22</v>
      </c>
      <c r="D62" s="45"/>
      <c r="E62" s="46"/>
      <c r="F62" s="47"/>
      <c r="H62" s="34"/>
    </row>
    <row r="63" spans="1:8" x14ac:dyDescent="0.25">
      <c r="B63" s="30" t="s">
        <v>23</v>
      </c>
      <c r="D63" s="48"/>
      <c r="E63" s="49"/>
      <c r="F63" s="50"/>
      <c r="H63" s="35"/>
    </row>
    <row r="66" spans="4:6" x14ac:dyDescent="0.25">
      <c r="D66" s="39" t="s">
        <v>24</v>
      </c>
      <c r="E66" s="40"/>
      <c r="F66" s="41"/>
    </row>
  </sheetData>
  <mergeCells count="6">
    <mergeCell ref="D66:F66"/>
    <mergeCell ref="B41:C41"/>
    <mergeCell ref="F41:G41"/>
    <mergeCell ref="D58:F63"/>
    <mergeCell ref="H58:H63"/>
    <mergeCell ref="D56:F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</dc:creator>
  <cp:lastModifiedBy>name</cp:lastModifiedBy>
  <dcterms:created xsi:type="dcterms:W3CDTF">2021-10-07T11:25:09Z</dcterms:created>
  <dcterms:modified xsi:type="dcterms:W3CDTF">2021-10-08T14:44:04Z</dcterms:modified>
</cp:coreProperties>
</file>