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EMESTER 5\"/>
    </mc:Choice>
  </mc:AlternateContent>
  <xr:revisionPtr revIDLastSave="0" documentId="13_ncr:1_{D0FAE2FD-C55D-4C8E-BA85-AC97DEF41A26}" xr6:coauthVersionLast="44" xr6:coauthVersionMax="44" xr10:uidLastSave="{00000000-0000-0000-0000-000000000000}"/>
  <bookViews>
    <workbookView xWindow="-120" yWindow="-120" windowWidth="20730" windowHeight="11160" xr2:uid="{62BF7832-20E0-4949-8F0A-F54BC6B11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6" i="1" l="1"/>
  <c r="B35" i="1"/>
  <c r="B53" i="1"/>
  <c r="B46" i="1"/>
  <c r="B45" i="1"/>
  <c r="B41" i="1" l="1"/>
  <c r="B32" i="1"/>
  <c r="B26" i="1"/>
  <c r="B27" i="1"/>
  <c r="B18" i="1"/>
  <c r="C18" i="1"/>
  <c r="D18" i="1"/>
  <c r="C17" i="1"/>
  <c r="D17" i="1"/>
  <c r="B17" i="1"/>
  <c r="D20" i="1" l="1"/>
  <c r="D21" i="1"/>
  <c r="D22" i="1"/>
  <c r="D19" i="1"/>
  <c r="C20" i="1"/>
  <c r="C21" i="1"/>
  <c r="C22" i="1"/>
  <c r="C19" i="1"/>
  <c r="B20" i="1"/>
  <c r="B21" i="1"/>
  <c r="B22" i="1"/>
  <c r="B19" i="1"/>
  <c r="B58" i="1" l="1"/>
  <c r="B38" i="1"/>
  <c r="B55" i="1"/>
  <c r="B31" i="1"/>
  <c r="B37" i="1"/>
  <c r="B56" i="1"/>
  <c r="B39" i="1"/>
  <c r="B47" i="1"/>
  <c r="B50" i="1"/>
  <c r="B30" i="1"/>
  <c r="B48" i="1"/>
  <c r="B57" i="1"/>
  <c r="B40" i="1"/>
  <c r="B54" i="1"/>
  <c r="B49" i="1"/>
  <c r="B29" i="1"/>
  <c r="B28" i="1"/>
</calcChain>
</file>

<file path=xl/sharedStrings.xml><?xml version="1.0" encoding="utf-8"?>
<sst xmlns="http://schemas.openxmlformats.org/spreadsheetml/2006/main" count="97" uniqueCount="59">
  <si>
    <t>NIM</t>
  </si>
  <si>
    <t>NAMA</t>
  </si>
  <si>
    <t>KELAS</t>
  </si>
  <si>
    <t>TGL</t>
  </si>
  <si>
    <t>27190157</t>
  </si>
  <si>
    <t>NATALIA REBECCA</t>
  </si>
  <si>
    <t>MANAJEMEN A</t>
  </si>
  <si>
    <t>1. Menghitung produktivitas untuk setiap input bahan baku</t>
  </si>
  <si>
    <t>Keterangan</t>
  </si>
  <si>
    <t>Output</t>
  </si>
  <si>
    <t>Kayu (unit)</t>
  </si>
  <si>
    <t>Karet (unit)</t>
  </si>
  <si>
    <t>Tenaga kerja (jam)</t>
  </si>
  <si>
    <t>Energi (KWH)</t>
  </si>
  <si>
    <t>Modal ($)</t>
  </si>
  <si>
    <t>Cat (Kg)</t>
  </si>
  <si>
    <t>Energi =</t>
  </si>
  <si>
    <t>Tenaga kerja =</t>
  </si>
  <si>
    <t>Modal =</t>
  </si>
  <si>
    <t>Cat =</t>
  </si>
  <si>
    <t>2. Bagaimanakah produktivitas rata-rata dari tahun ke tahun, jika tahun
dasar yang digunakan adalah tahun 2012.</t>
  </si>
  <si>
    <t>Rata-Rata</t>
  </si>
  <si>
    <t>Turun 5% (100% - 95%)</t>
  </si>
  <si>
    <t>Turun 14% (100% -86%)</t>
  </si>
  <si>
    <t>Turun 7% (100% - 93%)</t>
  </si>
  <si>
    <t>Turun 6% (100% - 94%)</t>
  </si>
  <si>
    <t>Turun 9% (100% - 91%)</t>
  </si>
  <si>
    <t>TAHUN 2013</t>
  </si>
  <si>
    <t>TAHUN 2014</t>
  </si>
  <si>
    <t>Turun 1% (100% - 99%)</t>
  </si>
  <si>
    <t>Turun 18% (100% -82%)</t>
  </si>
  <si>
    <t>Turun 2% (100% - 98%)</t>
  </si>
  <si>
    <t>Turun 18% (100% - 82%)</t>
  </si>
  <si>
    <t>3. Produktivitas manakah yang mengalami peningkatan dari tahun ke tahun (%)</t>
  </si>
  <si>
    <t>Naik 4% (104% - 100%)</t>
  </si>
  <si>
    <t>Naik 5% (105% - 100%)</t>
  </si>
  <si>
    <t>Turun 13% (100% - 87%)</t>
  </si>
  <si>
    <t>Maka produktivitas yang mengalami peningkatan dari tahun ke tahun adalah</t>
  </si>
  <si>
    <t>Tenaga Kerja dan Modal dari tahun 2013 ke 2014</t>
  </si>
  <si>
    <t>4. Gambarkan skema dari produktivitas secara teori</t>
  </si>
  <si>
    <t>Masukan (Input)</t>
  </si>
  <si>
    <t>Kayu, Karet, Tenaga</t>
  </si>
  <si>
    <t xml:space="preserve">Kerja, Energi, Modal, </t>
  </si>
  <si>
    <t>Cat</t>
  </si>
  <si>
    <t>Proses</t>
  </si>
  <si>
    <t>Sistem ekonomi mengubah masukan</t>
  </si>
  <si>
    <t>menjadi keluaran dgn peningkatan</t>
  </si>
  <si>
    <t xml:space="preserve">produktivitas tahunan kira-kira sebesar </t>
  </si>
  <si>
    <t xml:space="preserve">9% produktivitas meningkat sebagai </t>
  </si>
  <si>
    <t>akibat dari tenaga kerja (4%), modal (5%)</t>
  </si>
  <si>
    <t>Keluaran (Output)</t>
  </si>
  <si>
    <t>Kursi</t>
  </si>
  <si>
    <t>Aliran Balik</t>
  </si>
  <si>
    <t>KAMIS, 7 OKTOBER 2021</t>
  </si>
  <si>
    <t>Karet =</t>
  </si>
  <si>
    <t>Kayu =</t>
  </si>
  <si>
    <t>Turun 8% (100% - 92%)</t>
  </si>
  <si>
    <t>Turun 17% (100% - 83%)</t>
  </si>
  <si>
    <t>Turun 32% (100% - 68%)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</si>
</sst>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.00_);_(* \(#,##0.00\);_(* &quot;-&quot;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41" fontId="0" fillId="0" borderId="1" xfId="1" applyFont="1" applyBorder="1"/>
    <xf numFmtId="0" fontId="0" fillId="0" borderId="1" xfId="1" applyNumberFormat="1" applyFont="1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 applyFill="1" applyBorder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/>
    <xf numFmtId="9" fontId="0" fillId="0" borderId="1" xfId="2" applyNumberFormat="1" applyFont="1" applyBorder="1"/>
    <xf numFmtId="0" fontId="3" fillId="0" borderId="1" xfId="0" applyFont="1" applyFill="1" applyBorder="1"/>
    <xf numFmtId="9" fontId="3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9" fontId="3" fillId="0" borderId="1" xfId="2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" xfId="1" applyNumberFormat="1" applyFont="1" applyFill="1" applyBorder="1"/>
    <xf numFmtId="0" fontId="0" fillId="0" borderId="1" xfId="0" applyFont="1" applyBorder="1" applyAlignment="1"/>
    <xf numFmtId="9" fontId="0" fillId="0" borderId="1" xfId="2" applyFont="1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65</xdr:row>
      <xdr:rowOff>0</xdr:rowOff>
    </xdr:from>
    <xdr:to>
      <xdr:col>3</xdr:col>
      <xdr:colOff>0</xdr:colOff>
      <xdr:row>65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42F3E7A-AC45-4C25-898C-5520CE74378D}"/>
            </a:ext>
          </a:extLst>
        </xdr:cNvPr>
        <xdr:cNvCxnSpPr/>
      </xdr:nvCxnSpPr>
      <xdr:spPr>
        <a:xfrm>
          <a:off x="1285875" y="11439525"/>
          <a:ext cx="1209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676275</xdr:colOff>
      <xdr:row>65</xdr:row>
      <xdr:rowOff>9525</xdr:rowOff>
    </xdr:from>
    <xdr:to>
      <xdr:col>8</xdr:col>
      <xdr:colOff>590550</xdr:colOff>
      <xdr:row>65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1383E17-B77B-4E21-BE9B-39CF7E784ACB}"/>
            </a:ext>
          </a:extLst>
        </xdr:cNvPr>
        <xdr:cNvCxnSpPr/>
      </xdr:nvCxnSpPr>
      <xdr:spPr>
        <a:xfrm>
          <a:off x="4981575" y="11449050"/>
          <a:ext cx="12096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542925</xdr:colOff>
      <xdr:row>65</xdr:row>
      <xdr:rowOff>28575</xdr:rowOff>
    </xdr:from>
    <xdr:to>
      <xdr:col>9</xdr:col>
      <xdr:colOff>552450</xdr:colOff>
      <xdr:row>71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DD8CAC8-DD16-4BB0-8855-05DB781248DE}"/>
            </a:ext>
          </a:extLst>
        </xdr:cNvPr>
        <xdr:cNvCxnSpPr/>
      </xdr:nvCxnSpPr>
      <xdr:spPr>
        <a:xfrm>
          <a:off x="6753225" y="11477625"/>
          <a:ext cx="9525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114300</xdr:rowOff>
    </xdr:from>
    <xdr:to>
      <xdr:col>9</xdr:col>
      <xdr:colOff>552450</xdr:colOff>
      <xdr:row>71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CA34DF4-30AA-423F-ADD6-904792453564}"/>
            </a:ext>
          </a:extLst>
        </xdr:cNvPr>
        <xdr:cNvCxnSpPr/>
      </xdr:nvCxnSpPr>
      <xdr:spPr>
        <a:xfrm flipH="1">
          <a:off x="4991100" y="12734925"/>
          <a:ext cx="1771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71</xdr:row>
      <xdr:rowOff>114300</xdr:rowOff>
    </xdr:from>
    <xdr:to>
      <xdr:col>2</xdr:col>
      <xdr:colOff>590550</xdr:colOff>
      <xdr:row>71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301E2B8-CAF7-48F5-88AE-866D1976A2CC}"/>
            </a:ext>
          </a:extLst>
        </xdr:cNvPr>
        <xdr:cNvCxnSpPr/>
      </xdr:nvCxnSpPr>
      <xdr:spPr>
        <a:xfrm flipH="1">
          <a:off x="704850" y="12734925"/>
          <a:ext cx="1771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752475</xdr:colOff>
      <xdr:row>67</xdr:row>
      <xdr:rowOff>19050</xdr:rowOff>
    </xdr:from>
    <xdr:to>
      <xdr:col>0</xdr:col>
      <xdr:colOff>753393</xdr:colOff>
      <xdr:row>71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8D57FE2-7C93-4DCD-BE59-36814F529DE0}"/>
            </a:ext>
          </a:extLst>
        </xdr:cNvPr>
        <xdr:cNvCxnSpPr/>
      </xdr:nvCxnSpPr>
      <xdr:spPr>
        <a:xfrm flipH="1" flipV="1">
          <a:off x="752475" y="11858625"/>
          <a:ext cx="918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600993</xdr:colOff>
      <xdr:row>69</xdr:row>
      <xdr:rowOff>28576</xdr:rowOff>
    </xdr:from>
    <xdr:to>
      <xdr:col>4</xdr:col>
      <xdr:colOff>600993</xdr:colOff>
      <xdr:row>70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8B03FB4-7A7A-4CEA-922A-10C6D47FD751}"/>
            </a:ext>
          </a:extLst>
        </xdr:cNvPr>
        <xdr:cNvCxnSpPr/>
      </xdr:nvCxnSpPr>
      <xdr:spPr>
        <a:xfrm flipV="1">
          <a:off x="3687093" y="12258676"/>
          <a:ext cx="0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2865-7F4B-42AC-A04C-084E910D53AD}">
  <dimension ref="A1:J72"/>
  <sheetViews>
    <sheetView tabSelected="1" topLeftCell="A49" workbookViewId="0">
      <selection activeCell="C55" sqref="C55"/>
    </sheetView>
  </sheetViews>
  <sheetFormatPr defaultRowHeight="15" x14ac:dyDescent="0.25"/>
  <cols>
    <col min="1" max="1" width="19.140625" customWidth="1"/>
    <col min="4" max="4" width="8.85546875" customWidth="1"/>
    <col min="7" max="7" width="10.28515625" customWidth="1"/>
    <col min="10" max="10" width="17.28515625" bestFit="1" customWidth="1"/>
  </cols>
  <sheetData>
    <row r="1" spans="1:4" x14ac:dyDescent="0.25">
      <c r="A1" s="8" t="s">
        <v>0</v>
      </c>
      <c r="B1" s="9" t="s">
        <v>4</v>
      </c>
      <c r="C1" s="8"/>
      <c r="D1" s="8"/>
    </row>
    <row r="2" spans="1:4" x14ac:dyDescent="0.25">
      <c r="A2" s="8" t="s">
        <v>1</v>
      </c>
      <c r="B2" s="8" t="s">
        <v>5</v>
      </c>
      <c r="C2" s="8"/>
      <c r="D2" s="8"/>
    </row>
    <row r="3" spans="1:4" x14ac:dyDescent="0.25">
      <c r="A3" s="8" t="s">
        <v>2</v>
      </c>
      <c r="B3" s="8" t="s">
        <v>6</v>
      </c>
      <c r="C3" s="8"/>
      <c r="D3" s="8"/>
    </row>
    <row r="4" spans="1:4" x14ac:dyDescent="0.25">
      <c r="A4" s="8" t="s">
        <v>3</v>
      </c>
      <c r="B4" s="8" t="s">
        <v>53</v>
      </c>
      <c r="C4" s="8"/>
      <c r="D4" s="8"/>
    </row>
    <row r="6" spans="1:4" x14ac:dyDescent="0.25">
      <c r="A6" s="2" t="s">
        <v>8</v>
      </c>
      <c r="B6" s="2">
        <v>2012</v>
      </c>
      <c r="C6" s="2">
        <v>2013</v>
      </c>
      <c r="D6" s="2">
        <v>2014</v>
      </c>
    </row>
    <row r="7" spans="1:4" x14ac:dyDescent="0.25">
      <c r="A7" s="2" t="s">
        <v>9</v>
      </c>
      <c r="B7" s="3">
        <v>5000</v>
      </c>
      <c r="C7" s="3">
        <v>5200</v>
      </c>
      <c r="D7" s="3">
        <v>6000</v>
      </c>
    </row>
    <row r="8" spans="1:4" x14ac:dyDescent="0.25">
      <c r="A8" s="2" t="s">
        <v>10</v>
      </c>
      <c r="B8" s="3">
        <v>3000</v>
      </c>
      <c r="C8" s="3">
        <v>3380</v>
      </c>
      <c r="D8" s="3">
        <v>4125</v>
      </c>
    </row>
    <row r="9" spans="1:4" x14ac:dyDescent="0.25">
      <c r="A9" s="2" t="s">
        <v>11</v>
      </c>
      <c r="B9" s="3">
        <v>2500</v>
      </c>
      <c r="C9" s="3">
        <v>3120</v>
      </c>
      <c r="D9" s="3">
        <v>4400</v>
      </c>
    </row>
    <row r="10" spans="1:4" x14ac:dyDescent="0.25">
      <c r="A10" s="2" t="s">
        <v>12</v>
      </c>
      <c r="B10" s="3">
        <v>10000</v>
      </c>
      <c r="C10" s="3">
        <v>10920</v>
      </c>
      <c r="D10" s="3">
        <v>12100</v>
      </c>
    </row>
    <row r="11" spans="1:4" x14ac:dyDescent="0.25">
      <c r="A11" s="2" t="s">
        <v>13</v>
      </c>
      <c r="B11" s="3">
        <v>15000</v>
      </c>
      <c r="C11" s="3">
        <v>18200</v>
      </c>
      <c r="D11" s="3">
        <v>22000</v>
      </c>
    </row>
    <row r="12" spans="1:4" x14ac:dyDescent="0.25">
      <c r="A12" s="2" t="s">
        <v>14</v>
      </c>
      <c r="B12" s="3">
        <v>130000</v>
      </c>
      <c r="C12" s="3">
        <v>145600</v>
      </c>
      <c r="D12" s="3">
        <v>159500</v>
      </c>
    </row>
    <row r="13" spans="1:4" x14ac:dyDescent="0.25">
      <c r="A13" s="2" t="s">
        <v>15</v>
      </c>
      <c r="B13" s="3">
        <v>2250</v>
      </c>
      <c r="C13" s="3">
        <v>2496</v>
      </c>
      <c r="D13" s="3">
        <v>3300</v>
      </c>
    </row>
    <row r="15" spans="1:4" x14ac:dyDescent="0.25">
      <c r="A15" s="1" t="s">
        <v>7</v>
      </c>
    </row>
    <row r="16" spans="1:4" x14ac:dyDescent="0.25">
      <c r="A16" s="2"/>
      <c r="B16" s="4">
        <v>2012</v>
      </c>
      <c r="C16" s="4">
        <v>2013</v>
      </c>
      <c r="D16" s="4">
        <v>2014</v>
      </c>
    </row>
    <row r="17" spans="1:4" x14ac:dyDescent="0.25">
      <c r="A17" s="2" t="s">
        <v>55</v>
      </c>
      <c r="B17" s="34">
        <f>B7/B8</f>
        <v>1.6666666666666667</v>
      </c>
      <c r="C17" s="34">
        <f t="shared" ref="C17:D17" si="0">C7/C8</f>
        <v>1.5384615384615385</v>
      </c>
      <c r="D17" s="34">
        <f t="shared" si="0"/>
        <v>1.4545454545454546</v>
      </c>
    </row>
    <row r="18" spans="1:4" x14ac:dyDescent="0.25">
      <c r="A18" s="2" t="s">
        <v>54</v>
      </c>
      <c r="B18" s="5">
        <f>B7/B9</f>
        <v>2</v>
      </c>
      <c r="C18" s="5">
        <f t="shared" ref="C18:D18" si="1">C7/C9</f>
        <v>1.6666666666666667</v>
      </c>
      <c r="D18" s="5">
        <f t="shared" si="1"/>
        <v>1.3636363636363635</v>
      </c>
    </row>
    <row r="19" spans="1:4" x14ac:dyDescent="0.25">
      <c r="A19" s="2" t="s">
        <v>17</v>
      </c>
      <c r="B19" s="6">
        <f>$B$7/B10</f>
        <v>0.5</v>
      </c>
      <c r="C19" s="5">
        <f>$C$7/C10</f>
        <v>0.47619047619047616</v>
      </c>
      <c r="D19" s="5">
        <f>$D$7/D10</f>
        <v>0.49586776859504134</v>
      </c>
    </row>
    <row r="20" spans="1:4" x14ac:dyDescent="0.25">
      <c r="A20" s="2" t="s">
        <v>16</v>
      </c>
      <c r="B20" s="6">
        <f>$B$7/B11</f>
        <v>0.33333333333333331</v>
      </c>
      <c r="C20" s="5">
        <f>$C$7/C11</f>
        <v>0.2857142857142857</v>
      </c>
      <c r="D20" s="5">
        <f>$D$7/D11</f>
        <v>0.27272727272727271</v>
      </c>
    </row>
    <row r="21" spans="1:4" x14ac:dyDescent="0.25">
      <c r="A21" s="2" t="s">
        <v>18</v>
      </c>
      <c r="B21" s="6">
        <f>$B$7/B12</f>
        <v>3.8461538461538464E-2</v>
      </c>
      <c r="C21" s="5">
        <f>$C$7/C12</f>
        <v>3.5714285714285712E-2</v>
      </c>
      <c r="D21" s="5">
        <f>$D$7/D12</f>
        <v>3.7617554858934171E-2</v>
      </c>
    </row>
    <row r="22" spans="1:4" x14ac:dyDescent="0.25">
      <c r="A22" s="2" t="s">
        <v>19</v>
      </c>
      <c r="B22" s="6">
        <f>$B$7/B13</f>
        <v>2.2222222222222223</v>
      </c>
      <c r="C22" s="5">
        <f>$C$7/C13</f>
        <v>2.0833333333333335</v>
      </c>
      <c r="D22" s="5">
        <f>$D$7/D13</f>
        <v>1.8181818181818181</v>
      </c>
    </row>
    <row r="24" spans="1:4" x14ac:dyDescent="0.25">
      <c r="A24" s="10" t="s">
        <v>20</v>
      </c>
      <c r="B24" s="7"/>
    </row>
    <row r="25" spans="1:4" x14ac:dyDescent="0.25">
      <c r="A25" s="10" t="s">
        <v>27</v>
      </c>
      <c r="B25" s="7"/>
    </row>
    <row r="26" spans="1:4" x14ac:dyDescent="0.25">
      <c r="A26" s="35" t="s">
        <v>55</v>
      </c>
      <c r="B26" s="36">
        <f>(C17/B17)*100%</f>
        <v>0.92307692307692313</v>
      </c>
      <c r="C26" t="s">
        <v>56</v>
      </c>
    </row>
    <row r="27" spans="1:4" x14ac:dyDescent="0.25">
      <c r="A27" s="2" t="s">
        <v>54</v>
      </c>
      <c r="B27" s="11">
        <f>C18/B18*100%</f>
        <v>0.83333333333333337</v>
      </c>
      <c r="C27" t="s">
        <v>57</v>
      </c>
    </row>
    <row r="28" spans="1:4" x14ac:dyDescent="0.25">
      <c r="A28" s="2" t="s">
        <v>17</v>
      </c>
      <c r="B28" s="11">
        <f t="shared" ref="B28:B31" si="2">C19/B19*100%</f>
        <v>0.95238095238095233</v>
      </c>
      <c r="C28" t="s">
        <v>22</v>
      </c>
    </row>
    <row r="29" spans="1:4" x14ac:dyDescent="0.25">
      <c r="A29" s="2" t="s">
        <v>16</v>
      </c>
      <c r="B29" s="11">
        <f t="shared" si="2"/>
        <v>0.8571428571428571</v>
      </c>
      <c r="C29" t="s">
        <v>23</v>
      </c>
    </row>
    <row r="30" spans="1:4" x14ac:dyDescent="0.25">
      <c r="A30" s="2" t="s">
        <v>18</v>
      </c>
      <c r="B30" s="11">
        <f t="shared" si="2"/>
        <v>0.92857142857142849</v>
      </c>
      <c r="C30" t="s">
        <v>24</v>
      </c>
    </row>
    <row r="31" spans="1:4" x14ac:dyDescent="0.25">
      <c r="A31" s="2" t="s">
        <v>19</v>
      </c>
      <c r="B31" s="11">
        <f t="shared" si="2"/>
        <v>0.9375</v>
      </c>
      <c r="C31" t="s">
        <v>25</v>
      </c>
    </row>
    <row r="32" spans="1:4" x14ac:dyDescent="0.25">
      <c r="A32" s="12" t="s">
        <v>21</v>
      </c>
      <c r="B32" s="13">
        <f>AVERAGE(B26:B31)</f>
        <v>0.90533424908424909</v>
      </c>
      <c r="C32" s="14" t="s">
        <v>26</v>
      </c>
    </row>
    <row r="34" spans="1:3" x14ac:dyDescent="0.25">
      <c r="A34" s="10" t="s">
        <v>28</v>
      </c>
      <c r="B34" s="7"/>
    </row>
    <row r="35" spans="1:3" x14ac:dyDescent="0.25">
      <c r="A35" s="35" t="s">
        <v>55</v>
      </c>
      <c r="B35" s="36">
        <f>D17/B17*100%</f>
        <v>0.87272727272727268</v>
      </c>
      <c r="C35" t="s">
        <v>36</v>
      </c>
    </row>
    <row r="36" spans="1:3" x14ac:dyDescent="0.25">
      <c r="A36" s="2" t="s">
        <v>54</v>
      </c>
      <c r="B36" s="11">
        <f>D18/B18*100%</f>
        <v>0.68181818181818177</v>
      </c>
      <c r="C36" t="s">
        <v>58</v>
      </c>
    </row>
    <row r="37" spans="1:3" x14ac:dyDescent="0.25">
      <c r="A37" s="2" t="s">
        <v>17</v>
      </c>
      <c r="B37" s="11">
        <f t="shared" ref="B37:B40" si="3">D19/B19*100%</f>
        <v>0.99173553719008267</v>
      </c>
      <c r="C37" t="s">
        <v>29</v>
      </c>
    </row>
    <row r="38" spans="1:3" x14ac:dyDescent="0.25">
      <c r="A38" s="2" t="s">
        <v>16</v>
      </c>
      <c r="B38" s="11">
        <f t="shared" si="3"/>
        <v>0.81818181818181812</v>
      </c>
      <c r="C38" t="s">
        <v>30</v>
      </c>
    </row>
    <row r="39" spans="1:3" x14ac:dyDescent="0.25">
      <c r="A39" s="2" t="s">
        <v>18</v>
      </c>
      <c r="B39" s="11">
        <f t="shared" si="3"/>
        <v>0.9780564263322884</v>
      </c>
      <c r="C39" t="s">
        <v>31</v>
      </c>
    </row>
    <row r="40" spans="1:3" x14ac:dyDescent="0.25">
      <c r="A40" s="2" t="s">
        <v>19</v>
      </c>
      <c r="B40" s="11">
        <f t="shared" si="3"/>
        <v>0.81818181818181812</v>
      </c>
      <c r="C40" t="s">
        <v>32</v>
      </c>
    </row>
    <row r="41" spans="1:3" x14ac:dyDescent="0.25">
      <c r="A41" s="12" t="s">
        <v>21</v>
      </c>
      <c r="B41" s="13">
        <f>AVERAGE(B35:B40)</f>
        <v>0.86011684240524355</v>
      </c>
      <c r="C41" s="14" t="s">
        <v>36</v>
      </c>
    </row>
    <row r="43" spans="1:3" x14ac:dyDescent="0.25">
      <c r="A43" s="1" t="s">
        <v>33</v>
      </c>
    </row>
    <row r="44" spans="1:3" x14ac:dyDescent="0.25">
      <c r="A44" s="10" t="s">
        <v>27</v>
      </c>
      <c r="B44" s="7"/>
    </row>
    <row r="45" spans="1:3" x14ac:dyDescent="0.25">
      <c r="A45" s="35" t="s">
        <v>55</v>
      </c>
      <c r="B45" s="36">
        <f>C17/B17*100%</f>
        <v>0.92307692307692313</v>
      </c>
      <c r="C45" t="s">
        <v>56</v>
      </c>
    </row>
    <row r="46" spans="1:3" x14ac:dyDescent="0.25">
      <c r="A46" s="2" t="s">
        <v>54</v>
      </c>
      <c r="B46" s="11">
        <f>C18/B18*100%</f>
        <v>0.83333333333333337</v>
      </c>
      <c r="C46" t="s">
        <v>57</v>
      </c>
    </row>
    <row r="47" spans="1:3" x14ac:dyDescent="0.25">
      <c r="A47" s="2" t="s">
        <v>17</v>
      </c>
      <c r="B47" s="11">
        <f t="shared" ref="B47:B50" si="4">C19/B19*100%</f>
        <v>0.95238095238095233</v>
      </c>
      <c r="C47" t="s">
        <v>22</v>
      </c>
    </row>
    <row r="48" spans="1:3" x14ac:dyDescent="0.25">
      <c r="A48" s="2" t="s">
        <v>16</v>
      </c>
      <c r="B48" s="11">
        <f t="shared" si="4"/>
        <v>0.8571428571428571</v>
      </c>
      <c r="C48" t="s">
        <v>23</v>
      </c>
    </row>
    <row r="49" spans="1:10" x14ac:dyDescent="0.25">
      <c r="A49" s="2" t="s">
        <v>18</v>
      </c>
      <c r="B49" s="11">
        <f t="shared" si="4"/>
        <v>0.92857142857142849</v>
      </c>
      <c r="C49" t="s">
        <v>24</v>
      </c>
    </row>
    <row r="50" spans="1:10" x14ac:dyDescent="0.25">
      <c r="A50" s="2" t="s">
        <v>19</v>
      </c>
      <c r="B50" s="11">
        <f t="shared" si="4"/>
        <v>0.9375</v>
      </c>
      <c r="C50" t="s">
        <v>25</v>
      </c>
    </row>
    <row r="52" spans="1:10" x14ac:dyDescent="0.25">
      <c r="A52" s="10" t="s">
        <v>28</v>
      </c>
      <c r="B52" s="7"/>
    </row>
    <row r="53" spans="1:10" x14ac:dyDescent="0.25">
      <c r="A53" s="35" t="s">
        <v>55</v>
      </c>
      <c r="B53" s="36">
        <f>D17/C17*100%</f>
        <v>0.94545454545454544</v>
      </c>
      <c r="C53" t="s">
        <v>22</v>
      </c>
    </row>
    <row r="54" spans="1:10" x14ac:dyDescent="0.25">
      <c r="A54" s="2" t="s">
        <v>54</v>
      </c>
      <c r="B54" s="11">
        <f>D18/C18*100%</f>
        <v>0.81818181818181812</v>
      </c>
      <c r="C54" t="s">
        <v>32</v>
      </c>
    </row>
    <row r="55" spans="1:10" x14ac:dyDescent="0.25">
      <c r="A55" s="15" t="s">
        <v>17</v>
      </c>
      <c r="B55" s="16">
        <f t="shared" ref="B55:B58" si="5">D19/C19*100%</f>
        <v>1.0413223140495869</v>
      </c>
      <c r="C55" s="14" t="s">
        <v>34</v>
      </c>
    </row>
    <row r="56" spans="1:10" x14ac:dyDescent="0.25">
      <c r="A56" s="2" t="s">
        <v>16</v>
      </c>
      <c r="B56" s="11">
        <f t="shared" si="5"/>
        <v>0.95454545454545447</v>
      </c>
      <c r="C56" t="s">
        <v>22</v>
      </c>
    </row>
    <row r="57" spans="1:10" x14ac:dyDescent="0.25">
      <c r="A57" s="15" t="s">
        <v>18</v>
      </c>
      <c r="B57" s="16">
        <f t="shared" si="5"/>
        <v>1.0532915360501569</v>
      </c>
      <c r="C57" s="14" t="s">
        <v>35</v>
      </c>
    </row>
    <row r="58" spans="1:10" x14ac:dyDescent="0.25">
      <c r="A58" s="2" t="s">
        <v>19</v>
      </c>
      <c r="B58" s="11">
        <f t="shared" si="5"/>
        <v>0.87272727272727268</v>
      </c>
      <c r="C58" t="s">
        <v>36</v>
      </c>
    </row>
    <row r="60" spans="1:10" x14ac:dyDescent="0.25">
      <c r="A60" s="1" t="s">
        <v>37</v>
      </c>
    </row>
    <row r="61" spans="1:10" x14ac:dyDescent="0.25">
      <c r="A61" s="1" t="s">
        <v>38</v>
      </c>
    </row>
    <row r="63" spans="1:10" ht="15.75" thickBot="1" x14ac:dyDescent="0.3">
      <c r="A63" s="1" t="s">
        <v>39</v>
      </c>
    </row>
    <row r="64" spans="1:10" x14ac:dyDescent="0.25">
      <c r="A64" s="17" t="s">
        <v>40</v>
      </c>
      <c r="D64" s="28" t="s">
        <v>44</v>
      </c>
      <c r="E64" s="29"/>
      <c r="F64" s="29"/>
      <c r="G64" s="30"/>
      <c r="J64" s="26" t="s">
        <v>50</v>
      </c>
    </row>
    <row r="65" spans="1:10" ht="15.75" thickBot="1" x14ac:dyDescent="0.3">
      <c r="A65" s="18" t="s">
        <v>41</v>
      </c>
      <c r="D65" s="21" t="s">
        <v>45</v>
      </c>
      <c r="E65" s="20"/>
      <c r="F65" s="20"/>
      <c r="G65" s="22"/>
      <c r="J65" s="27" t="s">
        <v>51</v>
      </c>
    </row>
    <row r="66" spans="1:10" x14ac:dyDescent="0.25">
      <c r="A66" s="18" t="s">
        <v>42</v>
      </c>
      <c r="D66" s="21" t="s">
        <v>46</v>
      </c>
      <c r="E66" s="20"/>
      <c r="F66" s="20"/>
      <c r="G66" s="22"/>
    </row>
    <row r="67" spans="1:10" ht="15.75" thickBot="1" x14ac:dyDescent="0.3">
      <c r="A67" s="19" t="s">
        <v>43</v>
      </c>
      <c r="D67" s="21" t="s">
        <v>47</v>
      </c>
      <c r="E67" s="20"/>
      <c r="F67" s="20"/>
      <c r="G67" s="22"/>
    </row>
    <row r="68" spans="1:10" x14ac:dyDescent="0.25">
      <c r="D68" s="21" t="s">
        <v>48</v>
      </c>
      <c r="E68" s="20"/>
      <c r="F68" s="20"/>
      <c r="G68" s="22"/>
    </row>
    <row r="69" spans="1:10" ht="15.75" thickBot="1" x14ac:dyDescent="0.3">
      <c r="D69" s="23" t="s">
        <v>49</v>
      </c>
      <c r="E69" s="24"/>
      <c r="F69" s="24"/>
      <c r="G69" s="25"/>
    </row>
    <row r="71" spans="1:10" ht="15.75" thickBot="1" x14ac:dyDescent="0.3"/>
    <row r="72" spans="1:10" ht="15.75" thickBot="1" x14ac:dyDescent="0.3">
      <c r="D72" s="31" t="s">
        <v>52</v>
      </c>
      <c r="E72" s="32"/>
      <c r="F72" s="32"/>
      <c r="G72" s="33"/>
    </row>
  </sheetData>
  <mergeCells count="2">
    <mergeCell ref="D64:G64"/>
    <mergeCell ref="D72:G7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2021-10-07T05:35:54Z</dcterms:created>
  <dcterms:modified xsi:type="dcterms:W3CDTF">2021-10-11T06:21:32Z</dcterms:modified>
</cp:coreProperties>
</file>