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T\Desktop\EXCEL MY WORK\"/>
    </mc:Choice>
  </mc:AlternateContent>
  <bookViews>
    <workbookView xWindow="0" yWindow="0" windowWidth="20400" windowHeight="8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0" i="1" l="1"/>
  <c r="D41" i="1" s="1"/>
  <c r="D43" i="1" s="1"/>
  <c r="E26" i="1"/>
  <c r="I26" i="1" s="1"/>
  <c r="E27" i="1"/>
  <c r="I27" i="1" s="1"/>
  <c r="E28" i="1"/>
  <c r="I28" i="1" s="1"/>
  <c r="E29" i="1"/>
  <c r="I29" i="1" s="1"/>
  <c r="E30" i="1"/>
  <c r="I30" i="1" s="1"/>
  <c r="E31" i="1"/>
  <c r="I31" i="1" s="1"/>
  <c r="E32" i="1"/>
  <c r="I32" i="1" s="1"/>
  <c r="E33" i="1"/>
  <c r="I33" i="1" s="1"/>
  <c r="E34" i="1"/>
  <c r="I34" i="1" s="1"/>
  <c r="E35" i="1"/>
  <c r="I35" i="1" s="1"/>
  <c r="E36" i="1"/>
  <c r="I36" i="1" s="1"/>
  <c r="D26" i="1"/>
  <c r="H26" i="1" s="1"/>
  <c r="D27" i="1"/>
  <c r="H27" i="1" s="1"/>
  <c r="D28" i="1"/>
  <c r="H28" i="1" s="1"/>
  <c r="D29" i="1"/>
  <c r="H29" i="1" s="1"/>
  <c r="D30" i="1"/>
  <c r="H30" i="1" s="1"/>
  <c r="D31" i="1"/>
  <c r="H31" i="1" s="1"/>
  <c r="D32" i="1"/>
  <c r="H32" i="1" s="1"/>
  <c r="D33" i="1"/>
  <c r="H33" i="1" s="1"/>
  <c r="D34" i="1"/>
  <c r="H34" i="1" s="1"/>
  <c r="D35" i="1"/>
  <c r="H35" i="1" s="1"/>
  <c r="D36" i="1"/>
  <c r="H36" i="1" s="1"/>
  <c r="C26" i="1"/>
  <c r="G26" i="1" s="1"/>
  <c r="C27" i="1"/>
  <c r="G27" i="1" s="1"/>
  <c r="C28" i="1"/>
  <c r="G28" i="1" s="1"/>
  <c r="C29" i="1"/>
  <c r="G29" i="1" s="1"/>
  <c r="C30" i="1"/>
  <c r="G30" i="1" s="1"/>
  <c r="C31" i="1"/>
  <c r="G31" i="1" s="1"/>
  <c r="C32" i="1"/>
  <c r="G32" i="1" s="1"/>
  <c r="C33" i="1"/>
  <c r="G33" i="1" s="1"/>
  <c r="C34" i="1"/>
  <c r="G34" i="1" s="1"/>
  <c r="C35" i="1"/>
  <c r="G35" i="1" s="1"/>
  <c r="C36" i="1"/>
  <c r="G36" i="1" s="1"/>
  <c r="E25" i="1"/>
  <c r="I25" i="1" s="1"/>
  <c r="D25" i="1"/>
  <c r="H25" i="1" s="1"/>
  <c r="C25" i="1"/>
  <c r="G25" i="1" s="1"/>
  <c r="G37" i="1" l="1"/>
  <c r="H37" i="1"/>
  <c r="I37" i="1"/>
  <c r="D44" i="1"/>
  <c r="D45" i="1" s="1"/>
  <c r="D72" i="1" s="1"/>
  <c r="B51" i="1" l="1"/>
</calcChain>
</file>

<file path=xl/sharedStrings.xml><?xml version="1.0" encoding="utf-8"?>
<sst xmlns="http://schemas.openxmlformats.org/spreadsheetml/2006/main" count="42" uniqueCount="32">
  <si>
    <t xml:space="preserve">19TH HOLE COMPANY </t>
  </si>
  <si>
    <t xml:space="preserve">Months </t>
  </si>
  <si>
    <t>price</t>
  </si>
  <si>
    <t>demand(00s)</t>
  </si>
  <si>
    <t xml:space="preserve">linear </t>
  </si>
  <si>
    <t>slope</t>
  </si>
  <si>
    <t>intercept</t>
  </si>
  <si>
    <t>power</t>
  </si>
  <si>
    <t xml:space="preserve">constant </t>
  </si>
  <si>
    <t xml:space="preserve">exponent </t>
  </si>
  <si>
    <t xml:space="preserve">Exponent </t>
  </si>
  <si>
    <t>price(x)</t>
  </si>
  <si>
    <t>exponent</t>
  </si>
  <si>
    <t xml:space="preserve">equations </t>
  </si>
  <si>
    <t>y=mx+c</t>
  </si>
  <si>
    <t>y=ax^b</t>
  </si>
  <si>
    <t>exponential y=ae^bx</t>
  </si>
  <si>
    <t xml:space="preserve">absolute percentage error </t>
  </si>
  <si>
    <t xml:space="preserve">exponential </t>
  </si>
  <si>
    <t>average ;</t>
  </si>
  <si>
    <t xml:space="preserve">&lt;----use model with lowest errors </t>
  </si>
  <si>
    <t xml:space="preserve">UNIT COSTS </t>
  </si>
  <si>
    <t>multiple of $10</t>
  </si>
  <si>
    <t>note $300 is my assumed or dummy value I make sure is a multiple of 10  and greater than $250</t>
  </si>
  <si>
    <t xml:space="preserve">DEMAND </t>
  </si>
  <si>
    <t xml:space="preserve">From power model </t>
  </si>
  <si>
    <t>Demand In 00s</t>
  </si>
  <si>
    <t xml:space="preserve">COSTS </t>
  </si>
  <si>
    <t>REVENUE</t>
  </si>
  <si>
    <r>
      <rPr>
        <sz val="11"/>
        <rFont val="Calibri"/>
        <family val="2"/>
        <scheme val="minor"/>
      </rPr>
      <t>PROFIT</t>
    </r>
    <r>
      <rPr>
        <sz val="12"/>
        <color theme="9" tint="-0.249977111117893"/>
        <rFont val="Calibri"/>
        <family val="2"/>
        <scheme val="minor"/>
      </rPr>
      <t xml:space="preserve"> </t>
    </r>
  </si>
  <si>
    <t xml:space="preserve">price 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</si>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</sst>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6" formatCode="&quot;$&quot;#,##0_);[Red]\(&quot;$&quot;#,##0\)"/>
    <numFmt numFmtId="8" formatCode="&quot;$&quot;#,##0.00_);[Red]\(&quot;$&quot;#,##0.00\)"/>
    <numFmt numFmtId="164" formatCode="&quot;$&quot;#,##0.00"/>
    <numFmt numFmtId="165" formatCode="&quot;$&quot;#,##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2" tint="-9.9978637043366805E-2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sz val="11"/>
      <color theme="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vertical="center"/>
    </xf>
    <xf numFmtId="2" fontId="0" fillId="0" borderId="1" xfId="0" applyNumberFormat="1" applyFill="1" applyBorder="1" applyAlignment="1">
      <alignment horizontal="center" vertical="center"/>
    </xf>
    <xf numFmtId="9" fontId="0" fillId="0" borderId="1" xfId="1" applyFont="1" applyBorder="1"/>
    <xf numFmtId="9" fontId="0" fillId="0" borderId="0" xfId="0" applyNumberFormat="1"/>
    <xf numFmtId="6" fontId="0" fillId="0" borderId="0" xfId="0" applyNumberFormat="1"/>
    <xf numFmtId="6" fontId="0" fillId="2" borderId="0" xfId="0" applyNumberFormat="1" applyFill="1"/>
    <xf numFmtId="8" fontId="0" fillId="0" borderId="0" xfId="0" applyNumberFormat="1"/>
    <xf numFmtId="165" fontId="0" fillId="0" borderId="0" xfId="0" applyNumberFormat="1"/>
    <xf numFmtId="0" fontId="5" fillId="3" borderId="0" xfId="0" applyFont="1" applyFill="1"/>
    <xf numFmtId="165" fontId="0" fillId="3" borderId="0" xfId="0" applyNumberFormat="1" applyFill="1"/>
    <xf numFmtId="164" fontId="0" fillId="0" borderId="0" xfId="0" applyNumberFormat="1" applyAlignment="1">
      <alignment horizontal="center"/>
    </xf>
    <xf numFmtId="164" fontId="4" fillId="0" borderId="0" xfId="0" applyNumberFormat="1" applyFont="1" applyAlignment="1">
      <alignment horizontal="center"/>
    </xf>
    <xf numFmtId="165" fontId="6" fillId="4" borderId="0" xfId="0" applyNumberFormat="1" applyFont="1" applyFill="1" applyAlignment="1">
      <alignment vertical="center"/>
    </xf>
    <xf numFmtId="165" fontId="0" fillId="0" borderId="1" xfId="0" applyNumberFormat="1" applyBorder="1" applyAlignment="1">
      <alignment vertical="center"/>
    </xf>
    <xf numFmtId="165" fontId="0" fillId="0" borderId="0" xfId="0" applyNumberFormat="1" applyAlignment="1">
      <alignment vertical="center"/>
    </xf>
    <xf numFmtId="0" fontId="1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Demand vs Price </a:t>
            </a:r>
          </a:p>
        </c:rich>
      </c:tx>
      <c:layout>
        <c:manualLayout>
          <c:xMode val="edge"/>
          <c:yMode val="edge"/>
          <c:x val="0.35623794910334972"/>
          <c:y val="9.483960948396094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Sheet1!$G$4:$G$5</c:f>
              <c:strCache>
                <c:ptCount val="2"/>
                <c:pt idx="0">
                  <c:v>45</c:v>
                </c:pt>
                <c:pt idx="1">
                  <c:v>103</c:v>
                </c:pt>
              </c:strCache>
            </c:strRef>
          </c:tx>
          <c:spPr>
            <a:ln w="25400" cap="flat" cmpd="sng" algn="ctr">
              <a:noFill/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076415135608049"/>
                  <c:y val="-0.5688097841936424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5.1883593777369383E-2"/>
                  <c:y val="-0.45016923093818295"/>
                </c:manualLayout>
              </c:layout>
              <c:numFmt formatCode="#,##0.00_);[Red]\(#,##0.00\)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exp"/>
            <c:dispRSqr val="0"/>
            <c:dispEq val="0"/>
          </c:trendline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trendlineType val="exp"/>
            <c:dispRSqr val="0"/>
            <c:dispEq val="0"/>
          </c:trendline>
          <c:trendline>
            <c:trendlineType val="exp"/>
            <c:dispRSqr val="0"/>
            <c:dispEq val="1"/>
            <c:trendlineLbl>
              <c:layout>
                <c:manualLayout>
                  <c:x val="-0.38335557656532515"/>
                  <c:y val="-0.52526691485740018"/>
                </c:manualLayout>
              </c:layout>
              <c:numFmt formatCode="General" sourceLinked="0"/>
            </c:trendlineLbl>
          </c:trendline>
          <c:xVal>
            <c:numRef>
              <c:f>Sheet1!$B$4:$B$15</c:f>
              <c:numCache>
                <c:formatCode>General</c:formatCode>
                <c:ptCount val="12"/>
                <c:pt idx="0">
                  <c:v>450</c:v>
                </c:pt>
                <c:pt idx="1">
                  <c:v>300</c:v>
                </c:pt>
                <c:pt idx="2">
                  <c:v>440</c:v>
                </c:pt>
                <c:pt idx="3">
                  <c:v>360</c:v>
                </c:pt>
                <c:pt idx="4">
                  <c:v>290</c:v>
                </c:pt>
                <c:pt idx="5">
                  <c:v>450</c:v>
                </c:pt>
                <c:pt idx="6">
                  <c:v>340</c:v>
                </c:pt>
                <c:pt idx="7">
                  <c:v>370</c:v>
                </c:pt>
                <c:pt idx="8">
                  <c:v>500</c:v>
                </c:pt>
                <c:pt idx="9">
                  <c:v>490</c:v>
                </c:pt>
                <c:pt idx="10">
                  <c:v>430</c:v>
                </c:pt>
                <c:pt idx="11">
                  <c:v>390</c:v>
                </c:pt>
              </c:numCache>
            </c:numRef>
          </c:xVal>
          <c:yVal>
            <c:numRef>
              <c:f>Sheet1!$C$4:$C$15</c:f>
              <c:numCache>
                <c:formatCode>General</c:formatCode>
                <c:ptCount val="12"/>
                <c:pt idx="0">
                  <c:v>45</c:v>
                </c:pt>
                <c:pt idx="1">
                  <c:v>103</c:v>
                </c:pt>
                <c:pt idx="2">
                  <c:v>49</c:v>
                </c:pt>
                <c:pt idx="3">
                  <c:v>86</c:v>
                </c:pt>
                <c:pt idx="4">
                  <c:v>125</c:v>
                </c:pt>
                <c:pt idx="5">
                  <c:v>52</c:v>
                </c:pt>
                <c:pt idx="6">
                  <c:v>87</c:v>
                </c:pt>
                <c:pt idx="7">
                  <c:v>68</c:v>
                </c:pt>
                <c:pt idx="8">
                  <c:v>45</c:v>
                </c:pt>
                <c:pt idx="9">
                  <c:v>44</c:v>
                </c:pt>
                <c:pt idx="10">
                  <c:v>58</c:v>
                </c:pt>
                <c:pt idx="11">
                  <c:v>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9A-46A9-B1DB-65C2977132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2167600"/>
        <c:axId val="1252163024"/>
      </c:scatterChart>
      <c:valAx>
        <c:axId val="1252167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0000"/>
                <a:lumOff val="8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2163024"/>
        <c:crosses val="autoZero"/>
        <c:crossBetween val="midCat"/>
      </c:valAx>
      <c:valAx>
        <c:axId val="1252163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Demand (00s)</a:t>
                </a:r>
                <a:r>
                  <a:rPr lang="en-US" baseline="0"/>
                  <a:t> 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2167600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>
                <a:alpha val="0"/>
              </a:schemeClr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5615266841644788"/>
          <c:y val="6.481481481481481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Sheet1!$B$50</c:f>
              <c:strCache>
                <c:ptCount val="1"/>
                <c:pt idx="0">
                  <c:v>profit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Sheet1!$A$51:$A$138</c:f>
              <c:numCache>
                <c:formatCode>"$"#,##0.00</c:formatCode>
                <c:ptCount val="88"/>
                <c:pt idx="1">
                  <c:v>260</c:v>
                </c:pt>
                <c:pt idx="2">
                  <c:v>270</c:v>
                </c:pt>
                <c:pt idx="3">
                  <c:v>280</c:v>
                </c:pt>
                <c:pt idx="4">
                  <c:v>290</c:v>
                </c:pt>
                <c:pt idx="5">
                  <c:v>300</c:v>
                </c:pt>
                <c:pt idx="6">
                  <c:v>310</c:v>
                </c:pt>
                <c:pt idx="7">
                  <c:v>320</c:v>
                </c:pt>
                <c:pt idx="8">
                  <c:v>330</c:v>
                </c:pt>
                <c:pt idx="9">
                  <c:v>340</c:v>
                </c:pt>
                <c:pt idx="10">
                  <c:v>350</c:v>
                </c:pt>
                <c:pt idx="11">
                  <c:v>360</c:v>
                </c:pt>
                <c:pt idx="12">
                  <c:v>370</c:v>
                </c:pt>
                <c:pt idx="13">
                  <c:v>380</c:v>
                </c:pt>
                <c:pt idx="14">
                  <c:v>390</c:v>
                </c:pt>
                <c:pt idx="15">
                  <c:v>400</c:v>
                </c:pt>
                <c:pt idx="16">
                  <c:v>410</c:v>
                </c:pt>
                <c:pt idx="17">
                  <c:v>420</c:v>
                </c:pt>
                <c:pt idx="18">
                  <c:v>430</c:v>
                </c:pt>
                <c:pt idx="19">
                  <c:v>440</c:v>
                </c:pt>
                <c:pt idx="20">
                  <c:v>450</c:v>
                </c:pt>
                <c:pt idx="21">
                  <c:v>460</c:v>
                </c:pt>
                <c:pt idx="22">
                  <c:v>470</c:v>
                </c:pt>
                <c:pt idx="23">
                  <c:v>480</c:v>
                </c:pt>
                <c:pt idx="24">
                  <c:v>490</c:v>
                </c:pt>
                <c:pt idx="25">
                  <c:v>500</c:v>
                </c:pt>
                <c:pt idx="26">
                  <c:v>510</c:v>
                </c:pt>
                <c:pt idx="27">
                  <c:v>520</c:v>
                </c:pt>
                <c:pt idx="28">
                  <c:v>530</c:v>
                </c:pt>
                <c:pt idx="29">
                  <c:v>540</c:v>
                </c:pt>
                <c:pt idx="30">
                  <c:v>550</c:v>
                </c:pt>
                <c:pt idx="31">
                  <c:v>560</c:v>
                </c:pt>
                <c:pt idx="32">
                  <c:v>570</c:v>
                </c:pt>
                <c:pt idx="33">
                  <c:v>580</c:v>
                </c:pt>
                <c:pt idx="34">
                  <c:v>590</c:v>
                </c:pt>
                <c:pt idx="35">
                  <c:v>600</c:v>
                </c:pt>
                <c:pt idx="36">
                  <c:v>610</c:v>
                </c:pt>
                <c:pt idx="37">
                  <c:v>620</c:v>
                </c:pt>
                <c:pt idx="38">
                  <c:v>630</c:v>
                </c:pt>
                <c:pt idx="39">
                  <c:v>640</c:v>
                </c:pt>
                <c:pt idx="40">
                  <c:v>650</c:v>
                </c:pt>
                <c:pt idx="41">
                  <c:v>660</c:v>
                </c:pt>
                <c:pt idx="42">
                  <c:v>670</c:v>
                </c:pt>
                <c:pt idx="43">
                  <c:v>680</c:v>
                </c:pt>
                <c:pt idx="44">
                  <c:v>690</c:v>
                </c:pt>
                <c:pt idx="45">
                  <c:v>700</c:v>
                </c:pt>
                <c:pt idx="46">
                  <c:v>710</c:v>
                </c:pt>
                <c:pt idx="47">
                  <c:v>720</c:v>
                </c:pt>
                <c:pt idx="48">
                  <c:v>730</c:v>
                </c:pt>
                <c:pt idx="49">
                  <c:v>740</c:v>
                </c:pt>
                <c:pt idx="50">
                  <c:v>750</c:v>
                </c:pt>
                <c:pt idx="51">
                  <c:v>760</c:v>
                </c:pt>
                <c:pt idx="52">
                  <c:v>770</c:v>
                </c:pt>
                <c:pt idx="53">
                  <c:v>780</c:v>
                </c:pt>
                <c:pt idx="54">
                  <c:v>790</c:v>
                </c:pt>
                <c:pt idx="55">
                  <c:v>800</c:v>
                </c:pt>
                <c:pt idx="56">
                  <c:v>810</c:v>
                </c:pt>
                <c:pt idx="57">
                  <c:v>820</c:v>
                </c:pt>
                <c:pt idx="58">
                  <c:v>830</c:v>
                </c:pt>
                <c:pt idx="59">
                  <c:v>840</c:v>
                </c:pt>
                <c:pt idx="60">
                  <c:v>850</c:v>
                </c:pt>
                <c:pt idx="61">
                  <c:v>860</c:v>
                </c:pt>
                <c:pt idx="62">
                  <c:v>870</c:v>
                </c:pt>
                <c:pt idx="63">
                  <c:v>880</c:v>
                </c:pt>
                <c:pt idx="64">
                  <c:v>890</c:v>
                </c:pt>
                <c:pt idx="65">
                  <c:v>900</c:v>
                </c:pt>
                <c:pt idx="66">
                  <c:v>910</c:v>
                </c:pt>
                <c:pt idx="67">
                  <c:v>920</c:v>
                </c:pt>
                <c:pt idx="68">
                  <c:v>930</c:v>
                </c:pt>
                <c:pt idx="69">
                  <c:v>940</c:v>
                </c:pt>
                <c:pt idx="70">
                  <c:v>950</c:v>
                </c:pt>
                <c:pt idx="71">
                  <c:v>960</c:v>
                </c:pt>
                <c:pt idx="72">
                  <c:v>970</c:v>
                </c:pt>
                <c:pt idx="73">
                  <c:v>980</c:v>
                </c:pt>
                <c:pt idx="74">
                  <c:v>990</c:v>
                </c:pt>
                <c:pt idx="75">
                  <c:v>1000</c:v>
                </c:pt>
                <c:pt idx="76">
                  <c:v>1010</c:v>
                </c:pt>
                <c:pt idx="77">
                  <c:v>1020</c:v>
                </c:pt>
                <c:pt idx="78">
                  <c:v>1030</c:v>
                </c:pt>
                <c:pt idx="79">
                  <c:v>1040</c:v>
                </c:pt>
                <c:pt idx="80">
                  <c:v>1050</c:v>
                </c:pt>
                <c:pt idx="81">
                  <c:v>1060</c:v>
                </c:pt>
                <c:pt idx="82">
                  <c:v>1070</c:v>
                </c:pt>
                <c:pt idx="83">
                  <c:v>1080</c:v>
                </c:pt>
                <c:pt idx="84">
                  <c:v>1090</c:v>
                </c:pt>
                <c:pt idx="85">
                  <c:v>1100</c:v>
                </c:pt>
                <c:pt idx="86">
                  <c:v>1110</c:v>
                </c:pt>
                <c:pt idx="87">
                  <c:v>1120</c:v>
                </c:pt>
              </c:numCache>
            </c:numRef>
          </c:xVal>
          <c:yVal>
            <c:numRef>
              <c:f>Sheet1!$B$51:$B$138</c:f>
              <c:numCache>
                <c:formatCode>"$"#,##0.00</c:formatCode>
                <c:ptCount val="88"/>
                <c:pt idx="0">
                  <c:v>972281.64423152944</c:v>
                </c:pt>
                <c:pt idx="1">
                  <c:v>143257.62099624798</c:v>
                </c:pt>
                <c:pt idx="2">
                  <c:v>266588.88333695661</c:v>
                </c:pt>
                <c:pt idx="3">
                  <c:v>373049.31276367325</c:v>
                </c:pt>
                <c:pt idx="4">
                  <c:v>465153.87662454462</c:v>
                </c:pt>
                <c:pt idx="5">
                  <c:v>544985.8635748378</c:v>
                </c:pt>
                <c:pt idx="6">
                  <c:v>614281.22909970302</c:v>
                </c:pt>
                <c:pt idx="7">
                  <c:v>674494.49713624408</c:v>
                </c:pt>
                <c:pt idx="8">
                  <c:v>726850.66352653969</c:v>
                </c:pt>
                <c:pt idx="9">
                  <c:v>772386.38057443686</c:v>
                </c:pt>
                <c:pt idx="10">
                  <c:v>811982.86524331244</c:v>
                </c:pt>
                <c:pt idx="11">
                  <c:v>846392.36695869383</c:v>
                </c:pt>
                <c:pt idx="12">
                  <c:v>876259.58689461439</c:v>
                </c:pt>
                <c:pt idx="13">
                  <c:v>902139.11247067247</c:v>
                </c:pt>
                <c:pt idx="14">
                  <c:v>924509.68617879692</c:v>
                </c:pt>
                <c:pt idx="15">
                  <c:v>943785.94402045198</c:v>
                </c:pt>
                <c:pt idx="16">
                  <c:v>960328.11959294672</c:v>
                </c:pt>
                <c:pt idx="17">
                  <c:v>974450.10362263955</c:v>
                </c:pt>
                <c:pt idx="18">
                  <c:v>986426.16711646202</c:v>
                </c:pt>
                <c:pt idx="19">
                  <c:v>996496.59317398793</c:v>
                </c:pt>
                <c:pt idx="20">
                  <c:v>1004872.4133718915</c:v>
                </c:pt>
                <c:pt idx="21">
                  <c:v>1011739.4061688655</c:v>
                </c:pt>
                <c:pt idx="22">
                  <c:v>1017261.4844948249</c:v>
                </c:pt>
                <c:pt idx="23">
                  <c:v>1021583.5757149851</c:v>
                </c:pt>
                <c:pt idx="24">
                  <c:v>1024834.0780839792</c:v>
                </c:pt>
                <c:pt idx="25">
                  <c:v>1027126.9625519544</c:v>
                </c:pt>
                <c:pt idx="26">
                  <c:v>1028563.5765301574</c:v>
                </c:pt>
                <c:pt idx="27">
                  <c:v>1029234.1963338713</c:v>
                </c:pt>
                <c:pt idx="28">
                  <c:v>1029219.3670047275</c:v>
                </c:pt>
                <c:pt idx="29">
                  <c:v>1028591.0616905537</c:v>
                </c:pt>
                <c:pt idx="30">
                  <c:v>1027413.6874300336</c:v>
                </c:pt>
                <c:pt idx="31">
                  <c:v>1025744.959816792</c:v>
                </c:pt>
                <c:pt idx="32">
                  <c:v>1023636.6654178022</c:v>
                </c:pt>
                <c:pt idx="33">
                  <c:v>1021135.3278467448</c:v>
                </c:pt>
                <c:pt idx="34">
                  <c:v>1018282.7909276341</c:v>
                </c:pt>
                <c:pt idx="35">
                  <c:v>1015116.7303333904</c:v>
                </c:pt>
                <c:pt idx="36">
                  <c:v>1011671.1033731956</c:v>
                </c:pt>
                <c:pt idx="37">
                  <c:v>1007976.5451707261</c:v>
                </c:pt>
                <c:pt idx="38">
                  <c:v>1004060.7182736391</c:v>
                </c:pt>
                <c:pt idx="39">
                  <c:v>999948.6217231066</c:v>
                </c:pt>
                <c:pt idx="40">
                  <c:v>995662.86475852493</c:v>
                </c:pt>
                <c:pt idx="41">
                  <c:v>991223.9096099257</c:v>
                </c:pt>
                <c:pt idx="42">
                  <c:v>986650.28721765475</c:v>
                </c:pt>
                <c:pt idx="43">
                  <c:v>981958.7891974916</c:v>
                </c:pt>
                <c:pt idx="44">
                  <c:v>977164.63892481162</c:v>
                </c:pt>
                <c:pt idx="45">
                  <c:v>972281.64423152944</c:v>
                </c:pt>
                <c:pt idx="46">
                  <c:v>967322.33388415305</c:v>
                </c:pt>
                <c:pt idx="47">
                  <c:v>962298.07973197522</c:v>
                </c:pt>
                <c:pt idx="48">
                  <c:v>957219.20617416454</c:v>
                </c:pt>
                <c:pt idx="49">
                  <c:v>952095.08838743321</c:v>
                </c:pt>
                <c:pt idx="50">
                  <c:v>946934.24057703989</c:v>
                </c:pt>
                <c:pt idx="51">
                  <c:v>941744.39535913058</c:v>
                </c:pt>
                <c:pt idx="52">
                  <c:v>936532.57524817716</c:v>
                </c:pt>
                <c:pt idx="53">
                  <c:v>931305.15710670128</c:v>
                </c:pt>
                <c:pt idx="54">
                  <c:v>926067.93031304004</c:v>
                </c:pt>
                <c:pt idx="55">
                  <c:v>920826.1493144678</c:v>
                </c:pt>
                <c:pt idx="56">
                  <c:v>915584.58115576394</c:v>
                </c:pt>
                <c:pt idx="57">
                  <c:v>910347.54850586841</c:v>
                </c:pt>
                <c:pt idx="58">
                  <c:v>905118.96864597406</c:v>
                </c:pt>
                <c:pt idx="59">
                  <c:v>899902.38883068995</c:v>
                </c:pt>
                <c:pt idx="60">
                  <c:v>894701.0183881179</c:v>
                </c:pt>
                <c:pt idx="61">
                  <c:v>889517.75788474327</c:v>
                </c:pt>
                <c:pt idx="62">
                  <c:v>884355.2256455092</c:v>
                </c:pt>
                <c:pt idx="63">
                  <c:v>879215.7818883853</c:v>
                </c:pt>
                <c:pt idx="64">
                  <c:v>874101.55070503871</c:v>
                </c:pt>
                <c:pt idx="65">
                  <c:v>869014.44009492756</c:v>
                </c:pt>
                <c:pt idx="66">
                  <c:v>863956.16023840313</c:v>
                </c:pt>
                <c:pt idx="67">
                  <c:v>858928.24017532123</c:v>
                </c:pt>
                <c:pt idx="68">
                  <c:v>853932.04303858522</c:v>
                </c:pt>
                <c:pt idx="69">
                  <c:v>848968.77997684898</c:v>
                </c:pt>
                <c:pt idx="70">
                  <c:v>844039.52288722177</c:v>
                </c:pt>
                <c:pt idx="71">
                  <c:v>839145.21606666408</c:v>
                </c:pt>
                <c:pt idx="72">
                  <c:v>834286.68688012753</c:v>
                </c:pt>
                <c:pt idx="73">
                  <c:v>829464.65553385997</c:v>
                </c:pt>
                <c:pt idx="74">
                  <c:v>824679.74403371383</c:v>
                </c:pt>
                <c:pt idx="75">
                  <c:v>819932.48440064141</c:v>
                </c:pt>
                <c:pt idx="76">
                  <c:v>815223.32620865176</c:v>
                </c:pt>
                <c:pt idx="77">
                  <c:v>810552.64350436372</c:v>
                </c:pt>
                <c:pt idx="78">
                  <c:v>805920.74116169289</c:v>
                </c:pt>
                <c:pt idx="79">
                  <c:v>801327.86072028184</c:v>
                </c:pt>
                <c:pt idx="80">
                  <c:v>796774.18575175316</c:v>
                </c:pt>
                <c:pt idx="81">
                  <c:v>792259.84679385356</c:v>
                </c:pt>
                <c:pt idx="82">
                  <c:v>787784.92588890321</c:v>
                </c:pt>
                <c:pt idx="83">
                  <c:v>783349.46075967199</c:v>
                </c:pt>
                <c:pt idx="84">
                  <c:v>778953.44865286979</c:v>
                </c:pt>
                <c:pt idx="85">
                  <c:v>774596.84987769672</c:v>
                </c:pt>
                <c:pt idx="86">
                  <c:v>770279.59106455883</c:v>
                </c:pt>
                <c:pt idx="87">
                  <c:v>766001.56816678122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36-4CD7-8328-E68D31D681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5291839"/>
        <c:axId val="415293503"/>
      </c:scatterChart>
      <c:valAx>
        <c:axId val="4152918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5293503"/>
        <c:crosses val="autoZero"/>
        <c:crossBetween val="midCat"/>
      </c:valAx>
      <c:valAx>
        <c:axId val="415293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52918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185738</xdr:colOff>
      <xdr:row>2</xdr:row>
      <xdr:rowOff>22678</xdr:rowOff>
    </xdr:from>
    <xdr:to>
      <xdr:col>9</xdr:col>
      <xdr:colOff>600982</xdr:colOff>
      <xdr:row>14</xdr:row>
      <xdr:rowOff>190499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100013</xdr:colOff>
      <xdr:row>52</xdr:row>
      <xdr:rowOff>38100</xdr:rowOff>
    </xdr:from>
    <xdr:to>
      <xdr:col>6</xdr:col>
      <xdr:colOff>123826</xdr:colOff>
      <xdr:row>69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9</xdr:col>
      <xdr:colOff>635000</xdr:colOff>
      <xdr:row>0</xdr:row>
      <xdr:rowOff>1</xdr:rowOff>
    </xdr:from>
    <xdr:to>
      <xdr:col>16</xdr:col>
      <xdr:colOff>771071</xdr:colOff>
      <xdr:row>13</xdr:row>
      <xdr:rowOff>34019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66339" y="1"/>
          <a:ext cx="6746875" cy="254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59"/>
  <sheetViews>
    <sheetView tabSelected="1" topLeftCell="B2" zoomScale="84" zoomScaleNormal="84" workbookViewId="0">
      <selection activeCell="L26" sqref="L26"/>
    </sheetView>
  </sheetViews>
  <sheetFormatPr defaultRowHeight="15" x14ac:dyDescent="0.25"/>
  <cols>
    <col min="2" max="2" width="13.85546875" customWidth="1"/>
    <col min="4" max="4" width="15.5703125" customWidth="1"/>
    <col min="5" max="5" width="12.5703125" customWidth="1"/>
    <col min="6" max="6" width="12.7109375" customWidth="1"/>
    <col min="7" max="7" width="13.7109375" customWidth="1"/>
    <col min="8" max="8" width="13.28515625" customWidth="1"/>
    <col min="9" max="9" width="14.28515625" bestFit="1" customWidth="1"/>
    <col min="10" max="10" width="13.42578125" bestFit="1" customWidth="1"/>
    <col min="11" max="11" width="15" bestFit="1" customWidth="1"/>
    <col min="12" max="12" width="13.5703125" customWidth="1"/>
    <col min="13" max="13" width="14.28515625" customWidth="1"/>
    <col min="14" max="14" width="15" customWidth="1"/>
    <col min="15" max="15" width="13" customWidth="1"/>
    <col min="16" max="20" width="15" bestFit="1" customWidth="1"/>
  </cols>
  <sheetData>
    <row r="2" spans="1:11" x14ac:dyDescent="0.25">
      <c r="G2" s="23" t="s">
        <v>0</v>
      </c>
      <c r="H2" s="23"/>
      <c r="I2" s="23"/>
      <c r="J2" s="23"/>
      <c r="K2" s="23"/>
    </row>
    <row r="3" spans="1:11" x14ac:dyDescent="0.25">
      <c r="A3" s="3" t="s">
        <v>1</v>
      </c>
      <c r="B3" s="3" t="s">
        <v>2</v>
      </c>
      <c r="C3" s="3" t="s">
        <v>3</v>
      </c>
    </row>
    <row r="4" spans="1:11" x14ac:dyDescent="0.25">
      <c r="A4" s="3">
        <v>1</v>
      </c>
      <c r="B4" s="3">
        <v>450</v>
      </c>
      <c r="C4" s="3">
        <v>45</v>
      </c>
    </row>
    <row r="5" spans="1:11" x14ac:dyDescent="0.25">
      <c r="A5" s="3">
        <v>2</v>
      </c>
      <c r="B5" s="3">
        <v>300</v>
      </c>
      <c r="C5" s="3">
        <v>103</v>
      </c>
    </row>
    <row r="6" spans="1:11" x14ac:dyDescent="0.25">
      <c r="A6" s="3">
        <v>3</v>
      </c>
      <c r="B6" s="3">
        <v>440</v>
      </c>
      <c r="C6" s="3">
        <v>49</v>
      </c>
    </row>
    <row r="7" spans="1:11" x14ac:dyDescent="0.25">
      <c r="A7" s="3">
        <v>4</v>
      </c>
      <c r="B7" s="3">
        <v>360</v>
      </c>
      <c r="C7" s="3">
        <v>86</v>
      </c>
    </row>
    <row r="8" spans="1:11" x14ac:dyDescent="0.25">
      <c r="A8" s="3">
        <v>5</v>
      </c>
      <c r="B8" s="3">
        <v>290</v>
      </c>
      <c r="C8" s="3">
        <v>125</v>
      </c>
    </row>
    <row r="9" spans="1:11" x14ac:dyDescent="0.25">
      <c r="A9" s="3">
        <v>6</v>
      </c>
      <c r="B9" s="3">
        <v>450</v>
      </c>
      <c r="C9" s="3">
        <v>52</v>
      </c>
    </row>
    <row r="10" spans="1:11" x14ac:dyDescent="0.25">
      <c r="A10" s="3">
        <v>7</v>
      </c>
      <c r="B10" s="3">
        <v>340</v>
      </c>
      <c r="C10" s="3">
        <v>87</v>
      </c>
    </row>
    <row r="11" spans="1:11" x14ac:dyDescent="0.25">
      <c r="A11" s="3">
        <v>8</v>
      </c>
      <c r="B11" s="3">
        <v>370</v>
      </c>
      <c r="C11" s="3">
        <v>68</v>
      </c>
    </row>
    <row r="12" spans="1:11" x14ac:dyDescent="0.25">
      <c r="A12" s="3">
        <v>9</v>
      </c>
      <c r="B12" s="3">
        <v>500</v>
      </c>
      <c r="C12" s="3">
        <v>45</v>
      </c>
    </row>
    <row r="13" spans="1:11" x14ac:dyDescent="0.25">
      <c r="A13" s="3">
        <v>10</v>
      </c>
      <c r="B13" s="3">
        <v>490</v>
      </c>
      <c r="C13" s="3">
        <v>44</v>
      </c>
    </row>
    <row r="14" spans="1:11" x14ac:dyDescent="0.25">
      <c r="A14" s="3">
        <v>11</v>
      </c>
      <c r="B14" s="3">
        <v>430</v>
      </c>
      <c r="C14" s="3">
        <v>58</v>
      </c>
    </row>
    <row r="15" spans="1:11" x14ac:dyDescent="0.25">
      <c r="A15" s="3">
        <v>12</v>
      </c>
      <c r="B15" s="3">
        <v>390</v>
      </c>
      <c r="C15" s="3">
        <v>68</v>
      </c>
    </row>
    <row r="19" spans="1:13" x14ac:dyDescent="0.25">
      <c r="A19" s="5" t="s">
        <v>4</v>
      </c>
      <c r="B19" s="3"/>
      <c r="C19" s="5" t="s">
        <v>7</v>
      </c>
      <c r="D19" s="6"/>
      <c r="E19" s="5" t="s">
        <v>10</v>
      </c>
      <c r="F19" s="4"/>
      <c r="L19" s="2"/>
      <c r="M19" s="2"/>
    </row>
    <row r="20" spans="1:13" x14ac:dyDescent="0.25">
      <c r="A20" s="5" t="s">
        <v>5</v>
      </c>
      <c r="B20" s="5">
        <v>-0.35460000000000003</v>
      </c>
      <c r="C20" s="5" t="s">
        <v>8</v>
      </c>
      <c r="D20" s="5">
        <v>5871064.2000000002</v>
      </c>
      <c r="E20" s="5" t="s">
        <v>8</v>
      </c>
      <c r="F20" s="5">
        <v>466.51</v>
      </c>
      <c r="L20" s="2"/>
    </row>
    <row r="21" spans="1:13" x14ac:dyDescent="0.25">
      <c r="A21" s="5" t="s">
        <v>6</v>
      </c>
      <c r="B21" s="5">
        <v>211.31</v>
      </c>
      <c r="C21" s="5" t="s">
        <v>9</v>
      </c>
      <c r="D21" s="5">
        <v>-1.91</v>
      </c>
      <c r="E21" s="5" t="s">
        <v>9</v>
      </c>
      <c r="F21" s="5">
        <v>-5.0000000000000001E-3</v>
      </c>
    </row>
    <row r="23" spans="1:13" x14ac:dyDescent="0.25">
      <c r="H23" t="s">
        <v>17</v>
      </c>
    </row>
    <row r="24" spans="1:13" x14ac:dyDescent="0.25">
      <c r="A24" s="4"/>
      <c r="B24" s="7" t="s">
        <v>11</v>
      </c>
      <c r="C24" s="8" t="s">
        <v>4</v>
      </c>
      <c r="D24" s="9" t="s">
        <v>7</v>
      </c>
      <c r="E24" s="8" t="s">
        <v>12</v>
      </c>
      <c r="F24" s="3" t="s">
        <v>3</v>
      </c>
      <c r="G24" s="4" t="s">
        <v>4</v>
      </c>
      <c r="H24" s="4" t="s">
        <v>7</v>
      </c>
      <c r="I24" s="4" t="s">
        <v>18</v>
      </c>
    </row>
    <row r="25" spans="1:13" x14ac:dyDescent="0.25">
      <c r="A25" s="4"/>
      <c r="B25" s="7">
        <v>450</v>
      </c>
      <c r="C25" s="8">
        <f t="shared" ref="C25:C36" si="0">$B$20*B25+$B$21</f>
        <v>51.739999999999981</v>
      </c>
      <c r="D25" s="8">
        <f t="shared" ref="D25:D36" si="1">$D$20*B25^$D$21</f>
        <v>50.243620668594566</v>
      </c>
      <c r="E25" s="8">
        <f t="shared" ref="E25:E36" si="2">$F$20*EXP($F$21*B25)</f>
        <v>49.169792250355329</v>
      </c>
      <c r="F25" s="3">
        <v>45</v>
      </c>
      <c r="G25" s="10">
        <f>ABS(C25-F25)/F25</f>
        <v>0.14977777777777734</v>
      </c>
      <c r="H25" s="10">
        <f>ABS(D25-F25)/F25</f>
        <v>0.11652490374654592</v>
      </c>
      <c r="I25" s="10">
        <f>ABS(E25-F25)/F25</f>
        <v>9.2662050007896193E-2</v>
      </c>
    </row>
    <row r="26" spans="1:13" x14ac:dyDescent="0.25">
      <c r="A26" s="4"/>
      <c r="B26" s="7">
        <v>300</v>
      </c>
      <c r="C26" s="8">
        <f t="shared" si="0"/>
        <v>104.92999999999999</v>
      </c>
      <c r="D26" s="8">
        <f t="shared" si="1"/>
        <v>108.99717271496756</v>
      </c>
      <c r="E26" s="8">
        <f t="shared" si="2"/>
        <v>104.09245101084399</v>
      </c>
      <c r="F26" s="3">
        <v>103</v>
      </c>
      <c r="G26" s="10">
        <f t="shared" ref="G26:G36" si="3">ABS(C26-F26)/F26</f>
        <v>1.8737864077669832E-2</v>
      </c>
      <c r="H26" s="10">
        <f t="shared" ref="H26:H36" si="4">ABS(D26-F26)/F26</f>
        <v>5.8224977815219042E-2</v>
      </c>
      <c r="I26" s="10">
        <f t="shared" ref="I26:I36" si="5">ABS(E26-F26)/F26</f>
        <v>1.0606320493630948E-2</v>
      </c>
    </row>
    <row r="27" spans="1:13" x14ac:dyDescent="0.25">
      <c r="A27" s="4"/>
      <c r="B27" s="7">
        <v>440</v>
      </c>
      <c r="C27" s="8">
        <f t="shared" si="0"/>
        <v>55.286000000000001</v>
      </c>
      <c r="D27" s="8">
        <f t="shared" si="1"/>
        <v>52.447189114420425</v>
      </c>
      <c r="E27" s="8">
        <f t="shared" si="2"/>
        <v>51.69078140761237</v>
      </c>
      <c r="F27" s="3">
        <v>49</v>
      </c>
      <c r="G27" s="10">
        <f t="shared" si="3"/>
        <v>0.12828571428571431</v>
      </c>
      <c r="H27" s="10">
        <f t="shared" si="4"/>
        <v>7.0350798253478064E-2</v>
      </c>
      <c r="I27" s="10">
        <f t="shared" si="5"/>
        <v>5.4913906277803466E-2</v>
      </c>
    </row>
    <row r="28" spans="1:13" x14ac:dyDescent="0.25">
      <c r="A28" s="4"/>
      <c r="B28" s="7">
        <v>360</v>
      </c>
      <c r="C28" s="8">
        <f t="shared" si="0"/>
        <v>83.653999999999996</v>
      </c>
      <c r="D28" s="8">
        <f t="shared" si="1"/>
        <v>76.944760632608521</v>
      </c>
      <c r="E28" s="8">
        <f t="shared" si="2"/>
        <v>77.113584344252331</v>
      </c>
      <c r="F28" s="3">
        <v>86</v>
      </c>
      <c r="G28" s="10">
        <f t="shared" si="3"/>
        <v>2.7279069767441901E-2</v>
      </c>
      <c r="H28" s="10">
        <f t="shared" si="4"/>
        <v>0.10529348101618</v>
      </c>
      <c r="I28" s="10">
        <f t="shared" si="5"/>
        <v>0.10333041460171709</v>
      </c>
    </row>
    <row r="29" spans="1:13" x14ac:dyDescent="0.25">
      <c r="A29" s="4"/>
      <c r="B29" s="7">
        <v>290</v>
      </c>
      <c r="C29" s="8">
        <f t="shared" si="0"/>
        <v>108.476</v>
      </c>
      <c r="D29" s="8">
        <f t="shared" si="1"/>
        <v>116.2884691561362</v>
      </c>
      <c r="E29" s="8">
        <f t="shared" si="2"/>
        <v>109.42938509863754</v>
      </c>
      <c r="F29" s="3">
        <v>125</v>
      </c>
      <c r="G29" s="10">
        <f t="shared" si="3"/>
        <v>0.132192</v>
      </c>
      <c r="H29" s="10">
        <f t="shared" si="4"/>
        <v>6.9692246750910389E-2</v>
      </c>
      <c r="I29" s="10">
        <f t="shared" si="5"/>
        <v>0.12456491921089968</v>
      </c>
    </row>
    <row r="30" spans="1:13" x14ac:dyDescent="0.25">
      <c r="A30" s="4"/>
      <c r="B30" s="7">
        <v>450</v>
      </c>
      <c r="C30" s="8">
        <f t="shared" si="0"/>
        <v>51.739999999999981</v>
      </c>
      <c r="D30" s="8">
        <f t="shared" si="1"/>
        <v>50.243620668594566</v>
      </c>
      <c r="E30" s="8">
        <f t="shared" si="2"/>
        <v>49.169792250355329</v>
      </c>
      <c r="F30" s="3">
        <v>52</v>
      </c>
      <c r="G30" s="10">
        <f t="shared" si="3"/>
        <v>5.0000000000003713E-3</v>
      </c>
      <c r="H30" s="10">
        <f t="shared" si="4"/>
        <v>3.3776525603950648E-2</v>
      </c>
      <c r="I30" s="10">
        <f t="shared" si="5"/>
        <v>5.4427072108551369E-2</v>
      </c>
    </row>
    <row r="31" spans="1:13" x14ac:dyDescent="0.25">
      <c r="A31" s="4"/>
      <c r="B31" s="7">
        <v>340</v>
      </c>
      <c r="C31" s="8">
        <f t="shared" si="0"/>
        <v>90.745999999999995</v>
      </c>
      <c r="D31" s="8">
        <f t="shared" si="1"/>
        <v>85.820708952715208</v>
      </c>
      <c r="E31" s="8">
        <f t="shared" si="2"/>
        <v>85.223690805841244</v>
      </c>
      <c r="F31" s="3">
        <v>87</v>
      </c>
      <c r="G31" s="10">
        <f>ABS(C31-F31)/F31</f>
        <v>4.3057471264367757E-2</v>
      </c>
      <c r="H31" s="10">
        <f t="shared" si="4"/>
        <v>1.3555069509020599E-2</v>
      </c>
      <c r="I31" s="10">
        <f t="shared" si="5"/>
        <v>2.0417347059296046E-2</v>
      </c>
    </row>
    <row r="32" spans="1:13" x14ac:dyDescent="0.25">
      <c r="A32" s="4"/>
      <c r="B32" s="7">
        <v>370</v>
      </c>
      <c r="C32" s="8">
        <f t="shared" si="0"/>
        <v>80.108000000000004</v>
      </c>
      <c r="D32" s="8">
        <f t="shared" si="1"/>
        <v>73.021632241217873</v>
      </c>
      <c r="E32" s="8">
        <f t="shared" si="2"/>
        <v>73.352710456970414</v>
      </c>
      <c r="F32" s="3">
        <v>68</v>
      </c>
      <c r="G32" s="10">
        <f t="shared" si="3"/>
        <v>0.17805882352941182</v>
      </c>
      <c r="H32" s="10">
        <f t="shared" si="4"/>
        <v>7.3847532959086359E-2</v>
      </c>
      <c r="I32" s="10">
        <f t="shared" si="5"/>
        <v>7.8716330249564911E-2</v>
      </c>
    </row>
    <row r="33" spans="1:9" x14ac:dyDescent="0.25">
      <c r="A33" s="4"/>
      <c r="B33" s="7">
        <v>500</v>
      </c>
      <c r="C33" s="8">
        <f t="shared" si="0"/>
        <v>34.009999999999991</v>
      </c>
      <c r="D33" s="8">
        <f t="shared" si="1"/>
        <v>41.085078502078176</v>
      </c>
      <c r="E33" s="8">
        <f t="shared" si="2"/>
        <v>38.293472708035026</v>
      </c>
      <c r="F33" s="3">
        <v>45</v>
      </c>
      <c r="G33" s="10">
        <f t="shared" si="3"/>
        <v>0.24422222222222242</v>
      </c>
      <c r="H33" s="10">
        <f t="shared" si="4"/>
        <v>8.6998255509373873E-2</v>
      </c>
      <c r="I33" s="10">
        <f t="shared" si="5"/>
        <v>0.14903393982144386</v>
      </c>
    </row>
    <row r="34" spans="1:9" x14ac:dyDescent="0.25">
      <c r="A34" s="4"/>
      <c r="B34" s="7">
        <v>490</v>
      </c>
      <c r="C34" s="8">
        <f t="shared" si="0"/>
        <v>37.555999999999983</v>
      </c>
      <c r="D34" s="8">
        <f t="shared" si="1"/>
        <v>42.701419920165797</v>
      </c>
      <c r="E34" s="8">
        <f t="shared" si="2"/>
        <v>40.256821037821332</v>
      </c>
      <c r="F34" s="3">
        <v>44</v>
      </c>
      <c r="G34" s="10">
        <f t="shared" si="3"/>
        <v>0.14645454545454584</v>
      </c>
      <c r="H34" s="10">
        <f t="shared" si="4"/>
        <v>2.9513183632595516E-2</v>
      </c>
      <c r="I34" s="10">
        <f t="shared" si="5"/>
        <v>8.5072249140424272E-2</v>
      </c>
    </row>
    <row r="35" spans="1:9" x14ac:dyDescent="0.25">
      <c r="A35" s="4"/>
      <c r="B35" s="7">
        <v>430</v>
      </c>
      <c r="C35" s="8">
        <f t="shared" si="0"/>
        <v>58.831999999999994</v>
      </c>
      <c r="D35" s="8">
        <f t="shared" si="1"/>
        <v>54.80145372869233</v>
      </c>
      <c r="E35" s="8">
        <f t="shared" si="2"/>
        <v>54.341024442914069</v>
      </c>
      <c r="F35" s="3">
        <v>58</v>
      </c>
      <c r="G35" s="10">
        <f t="shared" si="3"/>
        <v>1.4344827586206787E-2</v>
      </c>
      <c r="H35" s="10">
        <f t="shared" si="4"/>
        <v>5.5147349505304658E-2</v>
      </c>
      <c r="I35" s="10">
        <f t="shared" si="5"/>
        <v>6.3085785466998806E-2</v>
      </c>
    </row>
    <row r="36" spans="1:9" x14ac:dyDescent="0.25">
      <c r="A36" s="4"/>
      <c r="B36" s="7">
        <v>390</v>
      </c>
      <c r="C36" s="8">
        <f t="shared" si="0"/>
        <v>73.015999999999991</v>
      </c>
      <c r="D36" s="8">
        <f t="shared" si="1"/>
        <v>66.036406155628342</v>
      </c>
      <c r="E36" s="8">
        <f t="shared" si="2"/>
        <v>66.372277135824447</v>
      </c>
      <c r="F36" s="3">
        <v>68</v>
      </c>
      <c r="G36" s="10">
        <f t="shared" si="3"/>
        <v>7.3764705882352816E-2</v>
      </c>
      <c r="H36" s="10">
        <f t="shared" si="4"/>
        <v>2.8876380064289092E-2</v>
      </c>
      <c r="I36" s="10">
        <f t="shared" si="5"/>
        <v>2.393710094375813E-2</v>
      </c>
    </row>
    <row r="37" spans="1:9" x14ac:dyDescent="0.25">
      <c r="F37" t="s">
        <v>19</v>
      </c>
      <c r="G37" s="11">
        <f>AVERAGE(G25:G36)</f>
        <v>9.6764585153975916E-2</v>
      </c>
      <c r="H37" s="11">
        <f>AVERAGE(H25:H36)</f>
        <v>6.1816725363829511E-2</v>
      </c>
      <c r="I37" s="11">
        <f>AVERAGE(I25:I36)</f>
        <v>7.17306196151654E-2</v>
      </c>
    </row>
    <row r="38" spans="1:9" x14ac:dyDescent="0.25">
      <c r="A38" t="s">
        <v>21</v>
      </c>
      <c r="C38" s="12">
        <v>250</v>
      </c>
      <c r="I38" t="s">
        <v>20</v>
      </c>
    </row>
    <row r="39" spans="1:9" x14ac:dyDescent="0.25">
      <c r="A39" t="s">
        <v>2</v>
      </c>
      <c r="C39" s="13">
        <v>700</v>
      </c>
      <c r="D39" t="s">
        <v>22</v>
      </c>
    </row>
    <row r="40" spans="1:9" x14ac:dyDescent="0.25">
      <c r="A40" t="s">
        <v>24</v>
      </c>
      <c r="B40" t="s">
        <v>25</v>
      </c>
      <c r="D40" s="14">
        <f>D20*C39^D21</f>
        <v>21.606258760700651</v>
      </c>
      <c r="F40" t="s">
        <v>13</v>
      </c>
    </row>
    <row r="41" spans="1:9" x14ac:dyDescent="0.25">
      <c r="A41" t="s">
        <v>26</v>
      </c>
      <c r="D41" s="14">
        <f>D40*100</f>
        <v>2160.6258760700653</v>
      </c>
      <c r="F41" t="s">
        <v>4</v>
      </c>
      <c r="G41" t="s">
        <v>14</v>
      </c>
    </row>
    <row r="42" spans="1:9" x14ac:dyDescent="0.25">
      <c r="D42" s="15"/>
      <c r="F42" t="s">
        <v>7</v>
      </c>
      <c r="G42" t="s">
        <v>15</v>
      </c>
    </row>
    <row r="43" spans="1:9" x14ac:dyDescent="0.25">
      <c r="A43" t="s">
        <v>27</v>
      </c>
      <c r="D43" s="15">
        <f>D41*C38</f>
        <v>540156.46901751636</v>
      </c>
      <c r="F43" t="s">
        <v>16</v>
      </c>
    </row>
    <row r="44" spans="1:9" x14ac:dyDescent="0.25">
      <c r="A44" t="s">
        <v>28</v>
      </c>
      <c r="D44" s="15">
        <f>D41*C39</f>
        <v>1512438.1132490458</v>
      </c>
    </row>
    <row r="45" spans="1:9" ht="15.75" x14ac:dyDescent="0.25">
      <c r="A45" s="16" t="s">
        <v>29</v>
      </c>
      <c r="D45" s="17">
        <f>D44-D43</f>
        <v>972281.64423152944</v>
      </c>
    </row>
    <row r="47" spans="1:9" x14ac:dyDescent="0.25">
      <c r="A47" t="s">
        <v>23</v>
      </c>
    </row>
    <row r="50" spans="1:2" x14ac:dyDescent="0.25">
      <c r="A50" s="1" t="s">
        <v>30</v>
      </c>
      <c r="B50" s="1" t="s">
        <v>31</v>
      </c>
    </row>
    <row r="51" spans="1:2" x14ac:dyDescent="0.25">
      <c r="A51" s="18"/>
      <c r="B51" s="19">
        <f>D45</f>
        <v>972281.64423152944</v>
      </c>
    </row>
    <row r="52" spans="1:2" x14ac:dyDescent="0.25">
      <c r="A52" s="18">
        <v>260</v>
      </c>
      <c r="B52" s="18">
        <f t="dataTable" ref="B52:B138" dt2D="0" dtr="0" r1="C39" ca="1"/>
        <v>143257.62099624798</v>
      </c>
    </row>
    <row r="53" spans="1:2" x14ac:dyDescent="0.25">
      <c r="A53" s="18">
        <v>270</v>
      </c>
      <c r="B53" s="18">
        <v>266588.88333695661</v>
      </c>
    </row>
    <row r="54" spans="1:2" x14ac:dyDescent="0.25">
      <c r="A54" s="18">
        <v>280</v>
      </c>
      <c r="B54" s="18">
        <v>373049.31276367325</v>
      </c>
    </row>
    <row r="55" spans="1:2" x14ac:dyDescent="0.25">
      <c r="A55" s="18">
        <v>290</v>
      </c>
      <c r="B55" s="18">
        <v>465153.87662454462</v>
      </c>
    </row>
    <row r="56" spans="1:2" x14ac:dyDescent="0.25">
      <c r="A56" s="18">
        <v>300</v>
      </c>
      <c r="B56" s="18">
        <v>544985.8635748378</v>
      </c>
    </row>
    <row r="57" spans="1:2" x14ac:dyDescent="0.25">
      <c r="A57" s="18">
        <v>310</v>
      </c>
      <c r="B57" s="18">
        <v>614281.22909970302</v>
      </c>
    </row>
    <row r="58" spans="1:2" x14ac:dyDescent="0.25">
      <c r="A58" s="18">
        <v>320</v>
      </c>
      <c r="B58" s="18">
        <v>674494.49713624408</v>
      </c>
    </row>
    <row r="59" spans="1:2" x14ac:dyDescent="0.25">
      <c r="A59" s="18">
        <v>330</v>
      </c>
      <c r="B59" s="18">
        <v>726850.66352653969</v>
      </c>
    </row>
    <row r="60" spans="1:2" x14ac:dyDescent="0.25">
      <c r="A60" s="18">
        <v>340</v>
      </c>
      <c r="B60" s="18">
        <v>772386.38057443686</v>
      </c>
    </row>
    <row r="61" spans="1:2" x14ac:dyDescent="0.25">
      <c r="A61" s="18">
        <v>350</v>
      </c>
      <c r="B61" s="18">
        <v>811982.86524331244</v>
      </c>
    </row>
    <row r="62" spans="1:2" x14ac:dyDescent="0.25">
      <c r="A62" s="18">
        <v>360</v>
      </c>
      <c r="B62" s="18">
        <v>846392.36695869383</v>
      </c>
    </row>
    <row r="63" spans="1:2" x14ac:dyDescent="0.25">
      <c r="A63" s="18">
        <v>370</v>
      </c>
      <c r="B63" s="18">
        <v>876259.58689461439</v>
      </c>
    </row>
    <row r="64" spans="1:2" x14ac:dyDescent="0.25">
      <c r="A64" s="18">
        <v>380</v>
      </c>
      <c r="B64" s="18">
        <v>902139.11247067247</v>
      </c>
    </row>
    <row r="65" spans="1:16" x14ac:dyDescent="0.25">
      <c r="A65" s="18">
        <v>390</v>
      </c>
      <c r="B65" s="18">
        <v>924509.68617879692</v>
      </c>
    </row>
    <row r="66" spans="1:16" x14ac:dyDescent="0.25">
      <c r="A66" s="18">
        <v>400</v>
      </c>
      <c r="B66" s="18">
        <v>943785.94402045198</v>
      </c>
    </row>
    <row r="67" spans="1:16" x14ac:dyDescent="0.25">
      <c r="A67" s="18">
        <v>410</v>
      </c>
      <c r="B67" s="18">
        <v>960328.11959294672</v>
      </c>
    </row>
    <row r="68" spans="1:16" x14ac:dyDescent="0.25">
      <c r="A68" s="18">
        <v>420</v>
      </c>
      <c r="B68" s="18">
        <v>974450.10362263955</v>
      </c>
    </row>
    <row r="69" spans="1:16" x14ac:dyDescent="0.25">
      <c r="A69" s="18">
        <v>430</v>
      </c>
      <c r="B69" s="18">
        <v>986426.16711646202</v>
      </c>
    </row>
    <row r="70" spans="1:16" x14ac:dyDescent="0.25">
      <c r="A70" s="18">
        <v>440</v>
      </c>
      <c r="B70" s="18">
        <v>996496.59317398793</v>
      </c>
    </row>
    <row r="71" spans="1:16" x14ac:dyDescent="0.25">
      <c r="A71" s="18">
        <v>450</v>
      </c>
      <c r="B71" s="18">
        <v>1004872.4133718915</v>
      </c>
    </row>
    <row r="72" spans="1:16" x14ac:dyDescent="0.25">
      <c r="A72" s="18">
        <v>460</v>
      </c>
      <c r="B72" s="18">
        <v>1011739.4061688655</v>
      </c>
      <c r="D72" s="20">
        <f>D45</f>
        <v>972281.64423152944</v>
      </c>
      <c r="E72" s="21">
        <v>250</v>
      </c>
      <c r="F72" s="21">
        <v>300</v>
      </c>
      <c r="G72" s="21">
        <v>350</v>
      </c>
      <c r="H72" s="21">
        <v>400</v>
      </c>
      <c r="I72" s="21">
        <v>450</v>
      </c>
      <c r="J72" s="21">
        <v>500</v>
      </c>
      <c r="K72" s="21">
        <v>550</v>
      </c>
      <c r="L72" s="21">
        <v>600</v>
      </c>
      <c r="M72" s="21">
        <v>650</v>
      </c>
      <c r="N72" s="21">
        <v>700</v>
      </c>
      <c r="O72" s="21">
        <v>400</v>
      </c>
      <c r="P72" s="21">
        <v>390</v>
      </c>
    </row>
    <row r="73" spans="1:16" x14ac:dyDescent="0.25">
      <c r="A73" s="18">
        <v>470</v>
      </c>
      <c r="B73" s="18">
        <v>1017261.4844948249</v>
      </c>
      <c r="D73" s="22">
        <v>260</v>
      </c>
      <c r="E73" s="22">
        <f t="dataTable" ref="E73:P159" dt2D="1" dtr="1" r1="C38" r2="C39"/>
        <v>143257.62099624798</v>
      </c>
      <c r="F73" s="22">
        <v>-573030.48398499144</v>
      </c>
      <c r="G73" s="22">
        <v>-1289318.5889662304</v>
      </c>
      <c r="H73" s="22">
        <v>-2005606.6939474703</v>
      </c>
      <c r="I73" s="22">
        <v>-2721894.7989287092</v>
      </c>
      <c r="J73" s="22">
        <v>-3438182.9039099491</v>
      </c>
      <c r="K73" s="22">
        <v>-4154471.0088911881</v>
      </c>
      <c r="L73" s="22">
        <v>-4870759.1138724275</v>
      </c>
      <c r="M73" s="22">
        <v>-5587047.2188536674</v>
      </c>
      <c r="N73" s="22">
        <v>-6303335.3238349054</v>
      </c>
      <c r="O73" s="22">
        <v>-2005606.6939474703</v>
      </c>
      <c r="P73" s="22">
        <v>-1862349.0729512223</v>
      </c>
    </row>
    <row r="74" spans="1:16" x14ac:dyDescent="0.25">
      <c r="A74" s="18">
        <v>480</v>
      </c>
      <c r="B74" s="18">
        <v>1021583.5757149851</v>
      </c>
      <c r="D74" s="22">
        <v>270</v>
      </c>
      <c r="E74" s="22">
        <v>266588.88333695661</v>
      </c>
      <c r="F74" s="22">
        <v>-399883.32500543538</v>
      </c>
      <c r="G74" s="22">
        <v>-1066355.5333478278</v>
      </c>
      <c r="H74" s="22">
        <v>-1732827.7416902198</v>
      </c>
      <c r="I74" s="22">
        <v>-2399299.9500326118</v>
      </c>
      <c r="J74" s="22">
        <v>-3065772.1583750048</v>
      </c>
      <c r="K74" s="22">
        <v>-3732244.3667173968</v>
      </c>
      <c r="L74" s="22">
        <v>-4398716.5750597883</v>
      </c>
      <c r="M74" s="22">
        <v>-5065188.7834021822</v>
      </c>
      <c r="N74" s="22">
        <v>-5731660.9917445742</v>
      </c>
      <c r="O74" s="22">
        <v>-1732827.7416902198</v>
      </c>
      <c r="P74" s="22">
        <v>-1599533.3000217411</v>
      </c>
    </row>
    <row r="75" spans="1:16" x14ac:dyDescent="0.25">
      <c r="A75" s="18">
        <v>490</v>
      </c>
      <c r="B75" s="18">
        <v>1024834.0780839792</v>
      </c>
      <c r="D75" s="22">
        <v>280</v>
      </c>
      <c r="E75" s="22">
        <v>373049.31276367325</v>
      </c>
      <c r="F75" s="22">
        <v>-248699.54184244853</v>
      </c>
      <c r="G75" s="22">
        <v>-870448.39644857077</v>
      </c>
      <c r="H75" s="22">
        <v>-1492197.2510546925</v>
      </c>
      <c r="I75" s="22">
        <v>-2113946.1056608143</v>
      </c>
      <c r="J75" s="22">
        <v>-2735694.9602669361</v>
      </c>
      <c r="K75" s="22">
        <v>-3357443.8148730579</v>
      </c>
      <c r="L75" s="22">
        <v>-3979192.6694791797</v>
      </c>
      <c r="M75" s="22">
        <v>-4600941.5240853019</v>
      </c>
      <c r="N75" s="22">
        <v>-5222690.3786914237</v>
      </c>
      <c r="O75" s="22">
        <v>-1492197.2510546925</v>
      </c>
      <c r="P75" s="22">
        <v>-1367847.4801334678</v>
      </c>
    </row>
    <row r="76" spans="1:16" x14ac:dyDescent="0.25">
      <c r="A76" s="18">
        <v>500</v>
      </c>
      <c r="B76" s="18">
        <v>1027126.9625519544</v>
      </c>
      <c r="D76" s="22">
        <v>290</v>
      </c>
      <c r="E76" s="22">
        <v>465153.87662454462</v>
      </c>
      <c r="F76" s="22">
        <v>-116288.46915613627</v>
      </c>
      <c r="G76" s="22">
        <v>-697730.81493681762</v>
      </c>
      <c r="H76" s="22">
        <v>-1279173.1607174985</v>
      </c>
      <c r="I76" s="22">
        <v>-1860615.5064981794</v>
      </c>
      <c r="J76" s="22">
        <v>-2442057.8522788603</v>
      </c>
      <c r="K76" s="22">
        <v>-3023500.1980595412</v>
      </c>
      <c r="L76" s="22">
        <v>-3604942.5438402221</v>
      </c>
      <c r="M76" s="22">
        <v>-4186384.8896209029</v>
      </c>
      <c r="N76" s="22">
        <v>-4767827.2354015848</v>
      </c>
      <c r="O76" s="22">
        <v>-1279173.1607174985</v>
      </c>
      <c r="P76" s="22">
        <v>-1162884.6915613618</v>
      </c>
    </row>
    <row r="77" spans="1:16" x14ac:dyDescent="0.25">
      <c r="A77" s="18">
        <v>510</v>
      </c>
      <c r="B77" s="18">
        <v>1028563.5765301574</v>
      </c>
      <c r="D77" s="22">
        <v>300</v>
      </c>
      <c r="E77" s="22">
        <v>544985.8635748378</v>
      </c>
      <c r="F77" s="22">
        <v>0</v>
      </c>
      <c r="G77" s="22">
        <v>-544985.8635748378</v>
      </c>
      <c r="H77" s="22">
        <v>-1089971.7271496756</v>
      </c>
      <c r="I77" s="22">
        <v>-1634957.5907245139</v>
      </c>
      <c r="J77" s="22">
        <v>-2179943.4542993512</v>
      </c>
      <c r="K77" s="22">
        <v>-2724929.3178741895</v>
      </c>
      <c r="L77" s="22">
        <v>-3269915.1814490268</v>
      </c>
      <c r="M77" s="22">
        <v>-3814901.0450238651</v>
      </c>
      <c r="N77" s="22">
        <v>-4359886.9085987024</v>
      </c>
      <c r="O77" s="22">
        <v>-1089971.7271496756</v>
      </c>
      <c r="P77" s="22">
        <v>-980974.55443470832</v>
      </c>
    </row>
    <row r="78" spans="1:16" x14ac:dyDescent="0.25">
      <c r="A78" s="18">
        <v>520</v>
      </c>
      <c r="B78" s="18">
        <v>1029234.1963338713</v>
      </c>
      <c r="D78" s="22">
        <v>310</v>
      </c>
      <c r="E78" s="22">
        <v>614281.22909970302</v>
      </c>
      <c r="F78" s="22">
        <v>102380.2048499505</v>
      </c>
      <c r="G78" s="22">
        <v>-409520.81939980201</v>
      </c>
      <c r="H78" s="22">
        <v>-921421.84364955453</v>
      </c>
      <c r="I78" s="22">
        <v>-1433322.8678993075</v>
      </c>
      <c r="J78" s="22">
        <v>-1945223.8921490605</v>
      </c>
      <c r="K78" s="22">
        <v>-2457124.9163988126</v>
      </c>
      <c r="L78" s="22">
        <v>-2969025.9406485655</v>
      </c>
      <c r="M78" s="22">
        <v>-3480926.9648983185</v>
      </c>
      <c r="N78" s="22">
        <v>-3992827.9891480706</v>
      </c>
      <c r="O78" s="22">
        <v>-921421.84364955453</v>
      </c>
      <c r="P78" s="22">
        <v>-819041.63879960403</v>
      </c>
    </row>
    <row r="79" spans="1:16" x14ac:dyDescent="0.25">
      <c r="A79" s="18">
        <v>530</v>
      </c>
      <c r="B79" s="18">
        <v>1029219.3670047275</v>
      </c>
      <c r="D79" s="22">
        <v>320</v>
      </c>
      <c r="E79" s="22">
        <v>674494.49713624408</v>
      </c>
      <c r="F79" s="22">
        <v>192712.71346749831</v>
      </c>
      <c r="G79" s="22">
        <v>-289069.070201247</v>
      </c>
      <c r="H79" s="22">
        <v>-770850.85386999277</v>
      </c>
      <c r="I79" s="22">
        <v>-1252632.6375387381</v>
      </c>
      <c r="J79" s="22">
        <v>-1734414.4212074834</v>
      </c>
      <c r="K79" s="22">
        <v>-2216196.2048762296</v>
      </c>
      <c r="L79" s="22">
        <v>-2697977.9885449749</v>
      </c>
      <c r="M79" s="22">
        <v>-3179759.7722137203</v>
      </c>
      <c r="N79" s="22">
        <v>-3661541.5558824656</v>
      </c>
      <c r="O79" s="22">
        <v>-770850.85386999277</v>
      </c>
      <c r="P79" s="22">
        <v>-674494.49713624362</v>
      </c>
    </row>
    <row r="80" spans="1:16" x14ac:dyDescent="0.25">
      <c r="A80" s="18">
        <v>540</v>
      </c>
      <c r="B80" s="18">
        <v>1028591.0616905537</v>
      </c>
      <c r="D80" s="22">
        <v>330</v>
      </c>
      <c r="E80" s="22">
        <v>726850.66352653969</v>
      </c>
      <c r="F80" s="22">
        <v>272568.99882245203</v>
      </c>
      <c r="G80" s="22">
        <v>-181712.66588163516</v>
      </c>
      <c r="H80" s="22">
        <v>-635994.33058572235</v>
      </c>
      <c r="I80" s="22">
        <v>-1090275.9952898095</v>
      </c>
      <c r="J80" s="22">
        <v>-1544557.6599938963</v>
      </c>
      <c r="K80" s="22">
        <v>-1998839.3246979844</v>
      </c>
      <c r="L80" s="22">
        <v>-2453120.9894020716</v>
      </c>
      <c r="M80" s="22">
        <v>-2907402.6541061588</v>
      </c>
      <c r="N80" s="22">
        <v>-3361684.318810246</v>
      </c>
      <c r="O80" s="22">
        <v>-635994.33058572235</v>
      </c>
      <c r="P80" s="22">
        <v>-545137.997644905</v>
      </c>
    </row>
    <row r="81" spans="1:16" x14ac:dyDescent="0.25">
      <c r="A81" s="18">
        <v>550</v>
      </c>
      <c r="B81" s="18">
        <v>1027413.6874300336</v>
      </c>
      <c r="D81" s="22">
        <v>340</v>
      </c>
      <c r="E81" s="22">
        <v>772386.38057443686</v>
      </c>
      <c r="F81" s="22">
        <v>343282.83581086062</v>
      </c>
      <c r="G81" s="22">
        <v>-85820.708952715155</v>
      </c>
      <c r="H81" s="22">
        <v>-514924.25371629139</v>
      </c>
      <c r="I81" s="22">
        <v>-944027.79847986763</v>
      </c>
      <c r="J81" s="22">
        <v>-1373131.3432434434</v>
      </c>
      <c r="K81" s="22">
        <v>-1802234.8880070196</v>
      </c>
      <c r="L81" s="22">
        <v>-2231338.4327705959</v>
      </c>
      <c r="M81" s="22">
        <v>-2660441.9775341721</v>
      </c>
      <c r="N81" s="22">
        <v>-3089545.5222977474</v>
      </c>
      <c r="O81" s="22">
        <v>-514924.25371629139</v>
      </c>
      <c r="P81" s="22">
        <v>-429103.54476357624</v>
      </c>
    </row>
    <row r="82" spans="1:16" x14ac:dyDescent="0.25">
      <c r="A82" s="18">
        <v>560</v>
      </c>
      <c r="B82" s="18">
        <v>1025744.959816792</v>
      </c>
      <c r="D82" s="22">
        <v>350</v>
      </c>
      <c r="E82" s="22">
        <v>811982.86524331244</v>
      </c>
      <c r="F82" s="22">
        <v>405991.43262165645</v>
      </c>
      <c r="G82" s="22">
        <v>0</v>
      </c>
      <c r="H82" s="22">
        <v>-405991.43262165599</v>
      </c>
      <c r="I82" s="22">
        <v>-811982.86524331244</v>
      </c>
      <c r="J82" s="22">
        <v>-1217974.2978649684</v>
      </c>
      <c r="K82" s="22">
        <v>-1623965.7304866244</v>
      </c>
      <c r="L82" s="22">
        <v>-2029957.1631082804</v>
      </c>
      <c r="M82" s="22">
        <v>-2435948.5957299373</v>
      </c>
      <c r="N82" s="22">
        <v>-2841940.0283515933</v>
      </c>
      <c r="O82" s="22">
        <v>-405991.43262165599</v>
      </c>
      <c r="P82" s="22">
        <v>-324793.14609732479</v>
      </c>
    </row>
    <row r="83" spans="1:16" x14ac:dyDescent="0.25">
      <c r="A83" s="18">
        <v>570</v>
      </c>
      <c r="B83" s="18">
        <v>1023636.6654178022</v>
      </c>
      <c r="D83" s="22">
        <v>360</v>
      </c>
      <c r="E83" s="22">
        <v>846392.36695869383</v>
      </c>
      <c r="F83" s="22">
        <v>461668.56379565131</v>
      </c>
      <c r="G83" s="22">
        <v>76944.760632608552</v>
      </c>
      <c r="H83" s="22">
        <v>-307779.04253043421</v>
      </c>
      <c r="I83" s="22">
        <v>-692502.8456934765</v>
      </c>
      <c r="J83" s="22">
        <v>-1077226.6488565193</v>
      </c>
      <c r="K83" s="22">
        <v>-1461950.452019562</v>
      </c>
      <c r="L83" s="22">
        <v>-1846674.2551826043</v>
      </c>
      <c r="M83" s="22">
        <v>-2231398.0583456466</v>
      </c>
      <c r="N83" s="22">
        <v>-2616121.8615086898</v>
      </c>
      <c r="O83" s="22">
        <v>-307779.04253043421</v>
      </c>
      <c r="P83" s="22">
        <v>-230834.28189782565</v>
      </c>
    </row>
    <row r="84" spans="1:16" x14ac:dyDescent="0.25">
      <c r="A84" s="18">
        <v>580</v>
      </c>
      <c r="B84" s="18">
        <v>1021135.3278467448</v>
      </c>
      <c r="D84" s="22">
        <v>370</v>
      </c>
      <c r="E84" s="22">
        <v>876259.58689461439</v>
      </c>
      <c r="F84" s="22">
        <v>511151.4256885252</v>
      </c>
      <c r="G84" s="22">
        <v>146043.26448243577</v>
      </c>
      <c r="H84" s="22">
        <v>-219064.89672365366</v>
      </c>
      <c r="I84" s="22">
        <v>-584173.05792974308</v>
      </c>
      <c r="J84" s="22">
        <v>-949281.21913583251</v>
      </c>
      <c r="K84" s="22">
        <v>-1314389.3803419219</v>
      </c>
      <c r="L84" s="22">
        <v>-1679497.5415480109</v>
      </c>
      <c r="M84" s="22">
        <v>-2044605.7027541008</v>
      </c>
      <c r="N84" s="22">
        <v>-2409713.8639601897</v>
      </c>
      <c r="O84" s="22">
        <v>-219064.89672365366</v>
      </c>
      <c r="P84" s="22">
        <v>-146043.26448243577</v>
      </c>
    </row>
    <row r="85" spans="1:16" x14ac:dyDescent="0.25">
      <c r="A85" s="18">
        <v>590</v>
      </c>
      <c r="B85" s="18">
        <v>1018282.7909276341</v>
      </c>
      <c r="D85" s="22">
        <v>380</v>
      </c>
      <c r="E85" s="22">
        <v>902139.11247067247</v>
      </c>
      <c r="F85" s="22">
        <v>555162.53075118316</v>
      </c>
      <c r="G85" s="22">
        <v>208185.94903169386</v>
      </c>
      <c r="H85" s="22">
        <v>-138790.63268779544</v>
      </c>
      <c r="I85" s="22">
        <v>-485767.21440728474</v>
      </c>
      <c r="J85" s="22">
        <v>-832743.79612677451</v>
      </c>
      <c r="K85" s="22">
        <v>-1179720.3778462638</v>
      </c>
      <c r="L85" s="22">
        <v>-1526696.9595657531</v>
      </c>
      <c r="M85" s="22">
        <v>-1873673.5412852429</v>
      </c>
      <c r="N85" s="22">
        <v>-2220650.1230047317</v>
      </c>
      <c r="O85" s="22">
        <v>-138790.63268779544</v>
      </c>
      <c r="P85" s="22">
        <v>-69395.316343897488</v>
      </c>
    </row>
    <row r="86" spans="1:16" x14ac:dyDescent="0.25">
      <c r="A86" s="18">
        <v>600</v>
      </c>
      <c r="B86" s="18">
        <v>1015116.7303333904</v>
      </c>
      <c r="D86" s="22">
        <v>390</v>
      </c>
      <c r="E86" s="22">
        <v>924509.68617879692</v>
      </c>
      <c r="F86" s="22">
        <v>594327.65540065523</v>
      </c>
      <c r="G86" s="22">
        <v>264145.62462251354</v>
      </c>
      <c r="H86" s="22">
        <v>-66036.406155628152</v>
      </c>
      <c r="I86" s="22">
        <v>-396218.43693376984</v>
      </c>
      <c r="J86" s="22">
        <v>-726400.46771191154</v>
      </c>
      <c r="K86" s="22">
        <v>-1056582.4984900532</v>
      </c>
      <c r="L86" s="22">
        <v>-1386764.5292681949</v>
      </c>
      <c r="M86" s="22">
        <v>-1716946.5600463366</v>
      </c>
      <c r="N86" s="22">
        <v>-2047128.5908244783</v>
      </c>
      <c r="O86" s="22">
        <v>-66036.406155628152</v>
      </c>
      <c r="P86" s="22">
        <v>0</v>
      </c>
    </row>
    <row r="87" spans="1:16" x14ac:dyDescent="0.25">
      <c r="A87" s="18">
        <v>610</v>
      </c>
      <c r="B87" s="18">
        <v>1011671.1033731956</v>
      </c>
      <c r="D87" s="22">
        <v>400</v>
      </c>
      <c r="E87" s="22">
        <v>943785.94402045198</v>
      </c>
      <c r="F87" s="22">
        <v>629190.62934696791</v>
      </c>
      <c r="G87" s="22">
        <v>314595.31467348384</v>
      </c>
      <c r="H87" s="22">
        <v>0</v>
      </c>
      <c r="I87" s="22">
        <v>-314595.31467348384</v>
      </c>
      <c r="J87" s="22">
        <v>-629190.62934696814</v>
      </c>
      <c r="K87" s="22">
        <v>-943785.94402045198</v>
      </c>
      <c r="L87" s="22">
        <v>-1258381.2586939363</v>
      </c>
      <c r="M87" s="22">
        <v>-1572976.5733674201</v>
      </c>
      <c r="N87" s="22">
        <v>-1887571.8880409044</v>
      </c>
      <c r="O87" s="22">
        <v>0</v>
      </c>
      <c r="P87" s="22">
        <v>62919.062934696674</v>
      </c>
    </row>
    <row r="88" spans="1:16" x14ac:dyDescent="0.25">
      <c r="A88" s="18">
        <v>620</v>
      </c>
      <c r="B88" s="18">
        <v>1007976.5451707261</v>
      </c>
      <c r="D88" s="22">
        <v>410</v>
      </c>
      <c r="E88" s="22">
        <v>960328.11959294672</v>
      </c>
      <c r="F88" s="22">
        <v>660225.58222015086</v>
      </c>
      <c r="G88" s="22">
        <v>360123.04484735522</v>
      </c>
      <c r="H88" s="22">
        <v>60020.507474559359</v>
      </c>
      <c r="I88" s="22">
        <v>-240082.02989823651</v>
      </c>
      <c r="J88" s="22">
        <v>-540184.56727103237</v>
      </c>
      <c r="K88" s="22">
        <v>-840287.10464382824</v>
      </c>
      <c r="L88" s="22">
        <v>-1140389.6420166241</v>
      </c>
      <c r="M88" s="22">
        <v>-1440492.17938942</v>
      </c>
      <c r="N88" s="22">
        <v>-1740594.7167622154</v>
      </c>
      <c r="O88" s="22">
        <v>60020.507474559359</v>
      </c>
      <c r="P88" s="22">
        <v>120041.01494911825</v>
      </c>
    </row>
    <row r="89" spans="1:16" x14ac:dyDescent="0.25">
      <c r="A89" s="18">
        <v>630</v>
      </c>
      <c r="B89" s="18">
        <v>1004060.7182736391</v>
      </c>
      <c r="D89" s="22">
        <v>420</v>
      </c>
      <c r="E89" s="22">
        <v>974450.10362263955</v>
      </c>
      <c r="F89" s="22">
        <v>687847.13196892198</v>
      </c>
      <c r="G89" s="22">
        <v>401244.16031520464</v>
      </c>
      <c r="H89" s="22">
        <v>114641.18866148684</v>
      </c>
      <c r="I89" s="22">
        <v>-171961.78299223026</v>
      </c>
      <c r="J89" s="22">
        <v>-458564.75464594783</v>
      </c>
      <c r="K89" s="22">
        <v>-745167.7262996654</v>
      </c>
      <c r="L89" s="22">
        <v>-1031770.697953383</v>
      </c>
      <c r="M89" s="22">
        <v>-1318373.6696071005</v>
      </c>
      <c r="N89" s="22">
        <v>-1604976.6412608176</v>
      </c>
      <c r="O89" s="22">
        <v>114641.18866148684</v>
      </c>
      <c r="P89" s="22">
        <v>171961.78299223073</v>
      </c>
    </row>
    <row r="90" spans="1:16" x14ac:dyDescent="0.25">
      <c r="A90" s="18">
        <v>640</v>
      </c>
      <c r="B90" s="18">
        <v>999948.6217231066</v>
      </c>
      <c r="D90" s="22">
        <v>430</v>
      </c>
      <c r="E90" s="22">
        <v>986426.16711646202</v>
      </c>
      <c r="F90" s="22">
        <v>712418.89847300039</v>
      </c>
      <c r="G90" s="22">
        <v>438411.62982953875</v>
      </c>
      <c r="H90" s="22">
        <v>164404.36118607735</v>
      </c>
      <c r="I90" s="22">
        <v>-109602.90745738428</v>
      </c>
      <c r="J90" s="22">
        <v>-383610.17610084638</v>
      </c>
      <c r="K90" s="22">
        <v>-657617.44474430801</v>
      </c>
      <c r="L90" s="22">
        <v>-931624.71338776965</v>
      </c>
      <c r="M90" s="22">
        <v>-1205631.9820312313</v>
      </c>
      <c r="N90" s="22">
        <v>-1479639.2506746929</v>
      </c>
      <c r="O90" s="22">
        <v>164404.36118607735</v>
      </c>
      <c r="P90" s="22">
        <v>219205.81491476949</v>
      </c>
    </row>
    <row r="91" spans="1:16" x14ac:dyDescent="0.25">
      <c r="A91" s="18">
        <v>650</v>
      </c>
      <c r="B91" s="18">
        <v>995662.86475852493</v>
      </c>
      <c r="D91" s="22">
        <v>440</v>
      </c>
      <c r="E91" s="22">
        <v>996496.59317398793</v>
      </c>
      <c r="F91" s="22">
        <v>734260.64760188572</v>
      </c>
      <c r="G91" s="22">
        <v>472024.70202978351</v>
      </c>
      <c r="H91" s="22">
        <v>209788.7564576813</v>
      </c>
      <c r="I91" s="22">
        <v>-52447.189114420675</v>
      </c>
      <c r="J91" s="22">
        <v>-314683.13468652265</v>
      </c>
      <c r="K91" s="22">
        <v>-576919.08025862509</v>
      </c>
      <c r="L91" s="22">
        <v>-839155.02583072707</v>
      </c>
      <c r="M91" s="22">
        <v>-1101390.971402829</v>
      </c>
      <c r="N91" s="22">
        <v>-1363626.9169749315</v>
      </c>
      <c r="O91" s="22">
        <v>209788.7564576813</v>
      </c>
      <c r="P91" s="22">
        <v>262235.94557210198</v>
      </c>
    </row>
    <row r="92" spans="1:16" x14ac:dyDescent="0.25">
      <c r="A92" s="18">
        <v>660</v>
      </c>
      <c r="B92" s="18">
        <v>991223.9096099257</v>
      </c>
      <c r="D92" s="22">
        <v>450</v>
      </c>
      <c r="E92" s="22">
        <v>1004872.4133718915</v>
      </c>
      <c r="F92" s="22">
        <v>753654.31002891855</v>
      </c>
      <c r="G92" s="22">
        <v>502436.20668594586</v>
      </c>
      <c r="H92" s="22">
        <v>251218.10334297293</v>
      </c>
      <c r="I92" s="22">
        <v>0</v>
      </c>
      <c r="J92" s="22">
        <v>-251218.1033429727</v>
      </c>
      <c r="K92" s="22">
        <v>-502436.20668594539</v>
      </c>
      <c r="L92" s="22">
        <v>-753654.31002891855</v>
      </c>
      <c r="M92" s="22">
        <v>-1004872.4133718912</v>
      </c>
      <c r="N92" s="22">
        <v>-1256090.5167148639</v>
      </c>
      <c r="O92" s="22">
        <v>251218.10334297293</v>
      </c>
      <c r="P92" s="22">
        <v>301461.72401156765</v>
      </c>
    </row>
    <row r="93" spans="1:16" x14ac:dyDescent="0.25">
      <c r="A93" s="18">
        <v>670</v>
      </c>
      <c r="B93" s="18">
        <v>986650.28721765475</v>
      </c>
      <c r="D93" s="22">
        <v>460</v>
      </c>
      <c r="E93" s="22">
        <v>1011739.4061688655</v>
      </c>
      <c r="F93" s="22">
        <v>770849.07136675459</v>
      </c>
      <c r="G93" s="22">
        <v>529958.73656464391</v>
      </c>
      <c r="H93" s="22">
        <v>289068.401762533</v>
      </c>
      <c r="I93" s="22">
        <v>48178.066960422322</v>
      </c>
      <c r="J93" s="22">
        <v>-192712.26784168836</v>
      </c>
      <c r="K93" s="22">
        <v>-433602.60264379904</v>
      </c>
      <c r="L93" s="22">
        <v>-674492.93744591018</v>
      </c>
      <c r="M93" s="22">
        <v>-915383.27224802086</v>
      </c>
      <c r="N93" s="22">
        <v>-1156273.6070501315</v>
      </c>
      <c r="O93" s="22">
        <v>289068.401762533</v>
      </c>
      <c r="P93" s="22">
        <v>337246.46872295532</v>
      </c>
    </row>
    <row r="94" spans="1:16" x14ac:dyDescent="0.25">
      <c r="A94" s="18">
        <v>680</v>
      </c>
      <c r="B94" s="18">
        <v>981958.7891974916</v>
      </c>
      <c r="D94" s="22">
        <v>470</v>
      </c>
      <c r="E94" s="22">
        <v>1017261.4844948249</v>
      </c>
      <c r="F94" s="22">
        <v>786065.69256418291</v>
      </c>
      <c r="G94" s="22">
        <v>554869.90063354094</v>
      </c>
      <c r="H94" s="22">
        <v>323674.10870289872</v>
      </c>
      <c r="I94" s="22">
        <v>92478.316772256745</v>
      </c>
      <c r="J94" s="22">
        <v>-138717.47515838547</v>
      </c>
      <c r="K94" s="22">
        <v>-369913.26708902745</v>
      </c>
      <c r="L94" s="22">
        <v>-601109.05901966942</v>
      </c>
      <c r="M94" s="22">
        <v>-832304.8509503114</v>
      </c>
      <c r="N94" s="22">
        <v>-1063500.6428809534</v>
      </c>
      <c r="O94" s="22">
        <v>323674.10870289872</v>
      </c>
      <c r="P94" s="22">
        <v>369913.26708902721</v>
      </c>
    </row>
    <row r="95" spans="1:16" x14ac:dyDescent="0.25">
      <c r="A95" s="18">
        <v>690</v>
      </c>
      <c r="B95" s="18">
        <v>977164.63892481162</v>
      </c>
      <c r="D95" s="22">
        <v>480</v>
      </c>
      <c r="E95" s="22">
        <v>1021583.5757149851</v>
      </c>
      <c r="F95" s="22">
        <v>799500.18968998827</v>
      </c>
      <c r="G95" s="22">
        <v>577416.80366499163</v>
      </c>
      <c r="H95" s="22">
        <v>355333.41763999499</v>
      </c>
      <c r="I95" s="22">
        <v>133250.03161499812</v>
      </c>
      <c r="J95" s="22">
        <v>-88833.354409998283</v>
      </c>
      <c r="K95" s="22">
        <v>-310916.74043499539</v>
      </c>
      <c r="L95" s="22">
        <v>-533000.12645999203</v>
      </c>
      <c r="M95" s="22">
        <v>-755083.51248498866</v>
      </c>
      <c r="N95" s="22">
        <v>-977166.8985099853</v>
      </c>
      <c r="O95" s="22">
        <v>355333.41763999499</v>
      </c>
      <c r="P95" s="22">
        <v>399750.09484499414</v>
      </c>
    </row>
    <row r="96" spans="1:16" x14ac:dyDescent="0.25">
      <c r="A96" s="18">
        <v>700</v>
      </c>
      <c r="B96" s="18">
        <v>972281.64423152944</v>
      </c>
      <c r="D96" s="22">
        <v>490</v>
      </c>
      <c r="E96" s="22">
        <v>1024834.0780839792</v>
      </c>
      <c r="F96" s="22">
        <v>811326.97848315025</v>
      </c>
      <c r="G96" s="22">
        <v>597819.8788823213</v>
      </c>
      <c r="H96" s="22">
        <v>384312.77928149211</v>
      </c>
      <c r="I96" s="22">
        <v>170805.67968066316</v>
      </c>
      <c r="J96" s="22">
        <v>-42701.41992016579</v>
      </c>
      <c r="K96" s="22">
        <v>-256208.51952099497</v>
      </c>
      <c r="L96" s="22">
        <v>-469715.61912182369</v>
      </c>
      <c r="M96" s="22">
        <v>-683222.71872265288</v>
      </c>
      <c r="N96" s="22">
        <v>-896729.8183234816</v>
      </c>
      <c r="O96" s="22">
        <v>384312.77928149211</v>
      </c>
      <c r="P96" s="22">
        <v>427014.1992016579</v>
      </c>
    </row>
    <row r="97" spans="1:16" x14ac:dyDescent="0.25">
      <c r="A97" s="18">
        <v>710</v>
      </c>
      <c r="B97" s="18">
        <v>967322.33388415305</v>
      </c>
      <c r="D97" s="22">
        <v>500</v>
      </c>
      <c r="E97" s="22">
        <v>1027126.9625519544</v>
      </c>
      <c r="F97" s="22">
        <v>821701.57004156359</v>
      </c>
      <c r="G97" s="22">
        <v>616276.17753117275</v>
      </c>
      <c r="H97" s="22">
        <v>410850.78502078168</v>
      </c>
      <c r="I97" s="22">
        <v>205425.39251039084</v>
      </c>
      <c r="J97" s="22">
        <v>0</v>
      </c>
      <c r="K97" s="22">
        <v>-205425.39251039084</v>
      </c>
      <c r="L97" s="22">
        <v>-410850.78502078168</v>
      </c>
      <c r="M97" s="22">
        <v>-616276.17753117252</v>
      </c>
      <c r="N97" s="22">
        <v>-821701.57004156336</v>
      </c>
      <c r="O97" s="22">
        <v>410850.78502078168</v>
      </c>
      <c r="P97" s="22">
        <v>451935.86352285999</v>
      </c>
    </row>
    <row r="98" spans="1:16" x14ac:dyDescent="0.25">
      <c r="A98" s="18">
        <v>720</v>
      </c>
      <c r="B98" s="18">
        <v>962298.07973197522</v>
      </c>
      <c r="D98" s="22">
        <v>510</v>
      </c>
      <c r="E98" s="22">
        <v>1028563.5765301574</v>
      </c>
      <c r="F98" s="22">
        <v>830762.88873589621</v>
      </c>
      <c r="G98" s="22">
        <v>632962.2009416353</v>
      </c>
      <c r="H98" s="22">
        <v>435161.51314737438</v>
      </c>
      <c r="I98" s="22">
        <v>237360.82535311324</v>
      </c>
      <c r="J98" s="22">
        <v>39560.137558852322</v>
      </c>
      <c r="K98" s="22">
        <v>-158240.55023540882</v>
      </c>
      <c r="L98" s="22">
        <v>-356041.23802966997</v>
      </c>
      <c r="M98" s="22">
        <v>-553841.92582393065</v>
      </c>
      <c r="N98" s="22">
        <v>-751642.6136181918</v>
      </c>
      <c r="O98" s="22">
        <v>435161.51314737438</v>
      </c>
      <c r="P98" s="22">
        <v>474721.65070622647</v>
      </c>
    </row>
    <row r="99" spans="1:16" x14ac:dyDescent="0.25">
      <c r="A99" s="18">
        <v>730</v>
      </c>
      <c r="B99" s="18">
        <v>957219.20617416454</v>
      </c>
      <c r="D99" s="22">
        <v>520</v>
      </c>
      <c r="E99" s="22">
        <v>1029234.1963338713</v>
      </c>
      <c r="F99" s="22">
        <v>838635.27108685812</v>
      </c>
      <c r="G99" s="22">
        <v>648036.34583984478</v>
      </c>
      <c r="H99" s="22">
        <v>457437.42059283168</v>
      </c>
      <c r="I99" s="22">
        <v>266838.49534581834</v>
      </c>
      <c r="J99" s="22">
        <v>76239.570098805241</v>
      </c>
      <c r="K99" s="22">
        <v>-114359.35514820809</v>
      </c>
      <c r="L99" s="22">
        <v>-304958.2803952212</v>
      </c>
      <c r="M99" s="22">
        <v>-495557.2056422343</v>
      </c>
      <c r="N99" s="22">
        <v>-686156.13088924787</v>
      </c>
      <c r="O99" s="22">
        <v>457437.42059283168</v>
      </c>
      <c r="P99" s="22">
        <v>495557.2056422343</v>
      </c>
    </row>
    <row r="100" spans="1:16" x14ac:dyDescent="0.25">
      <c r="A100" s="18">
        <v>740</v>
      </c>
      <c r="B100" s="18">
        <v>952095.08838743321</v>
      </c>
      <c r="D100" s="22">
        <v>530</v>
      </c>
      <c r="E100" s="22">
        <v>1029219.3670047275</v>
      </c>
      <c r="F100" s="22">
        <v>845430.19432531181</v>
      </c>
      <c r="G100" s="22">
        <v>661641.02164589614</v>
      </c>
      <c r="H100" s="22">
        <v>477851.84896648047</v>
      </c>
      <c r="I100" s="22">
        <v>294062.67628706503</v>
      </c>
      <c r="J100" s="22">
        <v>110273.50360764936</v>
      </c>
      <c r="K100" s="22">
        <v>-73515.669071766315</v>
      </c>
      <c r="L100" s="22">
        <v>-257304.84175118199</v>
      </c>
      <c r="M100" s="22">
        <v>-441094.01443059742</v>
      </c>
      <c r="N100" s="22">
        <v>-624883.18711001333</v>
      </c>
      <c r="O100" s="22">
        <v>477851.84896648047</v>
      </c>
      <c r="P100" s="22">
        <v>514609.68350236374</v>
      </c>
    </row>
    <row r="101" spans="1:16" x14ac:dyDescent="0.25">
      <c r="A101" s="18">
        <v>750</v>
      </c>
      <c r="B101" s="18">
        <v>946934.24057703989</v>
      </c>
      <c r="D101" s="22">
        <v>540</v>
      </c>
      <c r="E101" s="22">
        <v>1028591.0616905537</v>
      </c>
      <c r="F101" s="22">
        <v>851247.77519218228</v>
      </c>
      <c r="G101" s="22">
        <v>673904.488693811</v>
      </c>
      <c r="H101" s="22">
        <v>496561.20219543972</v>
      </c>
      <c r="I101" s="22">
        <v>319217.91569706821</v>
      </c>
      <c r="J101" s="22">
        <v>141874.62919869693</v>
      </c>
      <c r="K101" s="22">
        <v>-35468.657299674349</v>
      </c>
      <c r="L101" s="22">
        <v>-212811.94379804586</v>
      </c>
      <c r="M101" s="22">
        <v>-390155.23029641691</v>
      </c>
      <c r="N101" s="22">
        <v>-567498.51679478842</v>
      </c>
      <c r="O101" s="22">
        <v>496561.20219543972</v>
      </c>
      <c r="P101" s="22">
        <v>532029.85949511384</v>
      </c>
    </row>
    <row r="102" spans="1:16" x14ac:dyDescent="0.25">
      <c r="A102" s="18">
        <v>760</v>
      </c>
      <c r="B102" s="18">
        <v>941744.39535913058</v>
      </c>
      <c r="D102" s="22">
        <v>550</v>
      </c>
      <c r="E102" s="22">
        <v>1027413.6874300336</v>
      </c>
      <c r="F102" s="22">
        <v>856178.07285836141</v>
      </c>
      <c r="G102" s="22">
        <v>684942.45828668913</v>
      </c>
      <c r="H102" s="22">
        <v>513706.84371501673</v>
      </c>
      <c r="I102" s="22">
        <v>342471.22914334456</v>
      </c>
      <c r="J102" s="22">
        <v>171235.61457167217</v>
      </c>
      <c r="K102" s="22">
        <v>0</v>
      </c>
      <c r="L102" s="22">
        <v>-171235.61457167217</v>
      </c>
      <c r="M102" s="22">
        <v>-342471.22914334433</v>
      </c>
      <c r="N102" s="22">
        <v>-513706.84371501673</v>
      </c>
      <c r="O102" s="22">
        <v>513706.84371501673</v>
      </c>
      <c r="P102" s="22">
        <v>547953.96662935126</v>
      </c>
    </row>
    <row r="103" spans="1:16" x14ac:dyDescent="0.25">
      <c r="A103" s="18">
        <v>770</v>
      </c>
      <c r="B103" s="18">
        <v>936532.57524817716</v>
      </c>
      <c r="D103" s="22">
        <v>560</v>
      </c>
      <c r="E103" s="22">
        <v>1025744.959816792</v>
      </c>
      <c r="F103" s="22">
        <v>860302.22436247068</v>
      </c>
      <c r="G103" s="22">
        <v>694859.4889081493</v>
      </c>
      <c r="H103" s="22">
        <v>529416.75345382816</v>
      </c>
      <c r="I103" s="22">
        <v>363974.01799950679</v>
      </c>
      <c r="J103" s="22">
        <v>198531.28254518565</v>
      </c>
      <c r="K103" s="22">
        <v>33088.547090864275</v>
      </c>
      <c r="L103" s="22">
        <v>-132354.1883634571</v>
      </c>
      <c r="M103" s="22">
        <v>-297796.92381777847</v>
      </c>
      <c r="N103" s="22">
        <v>-463239.65927209985</v>
      </c>
      <c r="O103" s="22">
        <v>529416.75345382816</v>
      </c>
      <c r="P103" s="22">
        <v>562505.30054469244</v>
      </c>
    </row>
    <row r="104" spans="1:16" x14ac:dyDescent="0.25">
      <c r="A104" s="18">
        <v>780</v>
      </c>
      <c r="B104" s="18">
        <v>931305.15710670128</v>
      </c>
      <c r="D104" s="22">
        <v>570</v>
      </c>
      <c r="E104" s="22">
        <v>1023636.6654178022</v>
      </c>
      <c r="F104" s="22">
        <v>863693.43644627067</v>
      </c>
      <c r="G104" s="22">
        <v>703750.20747473906</v>
      </c>
      <c r="H104" s="22">
        <v>543806.97850320744</v>
      </c>
      <c r="I104" s="22">
        <v>383863.74953167583</v>
      </c>
      <c r="J104" s="22">
        <v>223920.52056014421</v>
      </c>
      <c r="K104" s="22">
        <v>63977.291588612599</v>
      </c>
      <c r="L104" s="22">
        <v>-95965.937382918783</v>
      </c>
      <c r="M104" s="22">
        <v>-255909.1663544504</v>
      </c>
      <c r="N104" s="22">
        <v>-415852.39532598201</v>
      </c>
      <c r="O104" s="22">
        <v>543806.97850320744</v>
      </c>
      <c r="P104" s="22">
        <v>575795.62429751386</v>
      </c>
    </row>
    <row r="105" spans="1:16" x14ac:dyDescent="0.25">
      <c r="A105" s="18">
        <v>790</v>
      </c>
      <c r="B105" s="18">
        <v>926067.93031304004</v>
      </c>
      <c r="D105" s="22">
        <v>580</v>
      </c>
      <c r="E105" s="22">
        <v>1021135.3278467448</v>
      </c>
      <c r="F105" s="22">
        <v>866417.85393057123</v>
      </c>
      <c r="G105" s="22">
        <v>711700.3800143979</v>
      </c>
      <c r="H105" s="22">
        <v>556982.90609822446</v>
      </c>
      <c r="I105" s="22">
        <v>402265.43218205101</v>
      </c>
      <c r="J105" s="22">
        <v>247547.95826587756</v>
      </c>
      <c r="K105" s="22">
        <v>92830.484349703882</v>
      </c>
      <c r="L105" s="22">
        <v>-61886.989566469565</v>
      </c>
      <c r="M105" s="22">
        <v>-216604.46348264301</v>
      </c>
      <c r="N105" s="22">
        <v>-371321.93739881623</v>
      </c>
      <c r="O105" s="22">
        <v>556982.90609822446</v>
      </c>
      <c r="P105" s="22">
        <v>587926.40088145901</v>
      </c>
    </row>
    <row r="106" spans="1:16" x14ac:dyDescent="0.25">
      <c r="A106" s="18">
        <v>800</v>
      </c>
      <c r="B106" s="18">
        <v>920826.1493144678</v>
      </c>
      <c r="D106" s="22">
        <v>590</v>
      </c>
      <c r="E106" s="22">
        <v>1018282.7909276341</v>
      </c>
      <c r="F106" s="22">
        <v>868535.3216735702</v>
      </c>
      <c r="G106" s="22">
        <v>718787.85241950641</v>
      </c>
      <c r="H106" s="22">
        <v>569040.38316544262</v>
      </c>
      <c r="I106" s="22">
        <v>419292.91391137871</v>
      </c>
      <c r="J106" s="22">
        <v>269545.44465731503</v>
      </c>
      <c r="K106" s="22">
        <v>119797.97540325113</v>
      </c>
      <c r="L106" s="22">
        <v>-29949.493850812782</v>
      </c>
      <c r="M106" s="22">
        <v>-179696.96310487646</v>
      </c>
      <c r="N106" s="22">
        <v>-329444.43235894036</v>
      </c>
      <c r="O106" s="22">
        <v>569040.38316544262</v>
      </c>
      <c r="P106" s="22">
        <v>598989.8770162554</v>
      </c>
    </row>
    <row r="107" spans="1:16" x14ac:dyDescent="0.25">
      <c r="A107" s="18">
        <v>810</v>
      </c>
      <c r="B107" s="18">
        <v>915584.58115576394</v>
      </c>
      <c r="D107" s="22">
        <v>600</v>
      </c>
      <c r="E107" s="22">
        <v>1015116.7303333904</v>
      </c>
      <c r="F107" s="22">
        <v>870100.05457147758</v>
      </c>
      <c r="G107" s="22">
        <v>725083.37880956463</v>
      </c>
      <c r="H107" s="22">
        <v>580066.70304765156</v>
      </c>
      <c r="I107" s="22">
        <v>435050.02728573862</v>
      </c>
      <c r="J107" s="22">
        <v>290033.35152382567</v>
      </c>
      <c r="K107" s="22">
        <v>145016.67576191295</v>
      </c>
      <c r="L107" s="22">
        <v>0</v>
      </c>
      <c r="M107" s="22">
        <v>-145016.67576191295</v>
      </c>
      <c r="N107" s="22">
        <v>-290033.3515238259</v>
      </c>
      <c r="O107" s="22">
        <v>580066.70304765156</v>
      </c>
      <c r="P107" s="22">
        <v>609070.03820003429</v>
      </c>
    </row>
    <row r="108" spans="1:16" x14ac:dyDescent="0.25">
      <c r="A108" s="18">
        <v>820</v>
      </c>
      <c r="B108" s="18">
        <v>910347.54850586841</v>
      </c>
      <c r="D108" s="22">
        <v>610</v>
      </c>
      <c r="E108" s="22">
        <v>1011671.1033731956</v>
      </c>
      <c r="F108" s="22">
        <v>871161.22790469625</v>
      </c>
      <c r="G108" s="22">
        <v>730651.35243619687</v>
      </c>
      <c r="H108" s="22">
        <v>590141.4769676975</v>
      </c>
      <c r="I108" s="22">
        <v>449631.601499198</v>
      </c>
      <c r="J108" s="22">
        <v>309121.72603069874</v>
      </c>
      <c r="K108" s="22">
        <v>168611.85056219948</v>
      </c>
      <c r="L108" s="22">
        <v>28101.975093699992</v>
      </c>
      <c r="M108" s="22">
        <v>-112407.9003747995</v>
      </c>
      <c r="N108" s="22">
        <v>-252917.77584329876</v>
      </c>
      <c r="O108" s="22">
        <v>590141.4769676975</v>
      </c>
      <c r="P108" s="22">
        <v>618243.45206139749</v>
      </c>
    </row>
    <row r="109" spans="1:16" x14ac:dyDescent="0.25">
      <c r="A109" s="18">
        <v>830</v>
      </c>
      <c r="B109" s="18">
        <v>905118.96864597406</v>
      </c>
      <c r="D109" s="22">
        <v>620</v>
      </c>
      <c r="E109" s="22">
        <v>1007976.5451707261</v>
      </c>
      <c r="F109" s="22">
        <v>871763.49852603336</v>
      </c>
      <c r="G109" s="22">
        <v>735550.4518813407</v>
      </c>
      <c r="H109" s="22">
        <v>599337.40523664793</v>
      </c>
      <c r="I109" s="22">
        <v>463124.35859195516</v>
      </c>
      <c r="J109" s="22">
        <v>326911.31194726261</v>
      </c>
      <c r="K109" s="22">
        <v>190698.26530256984</v>
      </c>
      <c r="L109" s="22">
        <v>54485.218657877063</v>
      </c>
      <c r="M109" s="22">
        <v>-81727.827986815711</v>
      </c>
      <c r="N109" s="22">
        <v>-217940.87463150825</v>
      </c>
      <c r="O109" s="22">
        <v>599337.40523664793</v>
      </c>
      <c r="P109" s="22">
        <v>626580.01456558658</v>
      </c>
    </row>
    <row r="110" spans="1:16" x14ac:dyDescent="0.25">
      <c r="A110" s="18">
        <v>840</v>
      </c>
      <c r="B110" s="18">
        <v>899902.38883068995</v>
      </c>
      <c r="D110" s="22">
        <v>630</v>
      </c>
      <c r="E110" s="22">
        <v>1004060.7182736391</v>
      </c>
      <c r="F110" s="22">
        <v>871947.46586921287</v>
      </c>
      <c r="G110" s="22">
        <v>739834.21346478665</v>
      </c>
      <c r="H110" s="22">
        <v>607720.96106036054</v>
      </c>
      <c r="I110" s="22">
        <v>475607.70865593432</v>
      </c>
      <c r="J110" s="22">
        <v>343494.45625150809</v>
      </c>
      <c r="K110" s="22">
        <v>211381.20384708187</v>
      </c>
      <c r="L110" s="22">
        <v>79267.951442655642</v>
      </c>
      <c r="M110" s="22">
        <v>-52845.300961770583</v>
      </c>
      <c r="N110" s="22">
        <v>-184958.55336619681</v>
      </c>
      <c r="O110" s="22">
        <v>607720.96106036054</v>
      </c>
      <c r="P110" s="22">
        <v>634143.61154124571</v>
      </c>
    </row>
    <row r="111" spans="1:16" x14ac:dyDescent="0.25">
      <c r="A111" s="18">
        <v>850</v>
      </c>
      <c r="B111" s="18">
        <v>894701.0183881179</v>
      </c>
      <c r="D111" s="22">
        <v>640</v>
      </c>
      <c r="E111" s="22">
        <v>999948.6217231066</v>
      </c>
      <c r="F111" s="22">
        <v>871750.08047655446</v>
      </c>
      <c r="G111" s="22">
        <v>743551.53923000232</v>
      </c>
      <c r="H111" s="22">
        <v>615352.99798345019</v>
      </c>
      <c r="I111" s="22">
        <v>487154.45673689805</v>
      </c>
      <c r="J111" s="22">
        <v>358955.91549034603</v>
      </c>
      <c r="K111" s="22">
        <v>230757.37424379378</v>
      </c>
      <c r="L111" s="22">
        <v>102558.83299724176</v>
      </c>
      <c r="M111" s="22">
        <v>-25639.708249310497</v>
      </c>
      <c r="N111" s="22">
        <v>-153838.24949586252</v>
      </c>
      <c r="O111" s="22">
        <v>615352.99798345019</v>
      </c>
      <c r="P111" s="22">
        <v>640992.70623276057</v>
      </c>
    </row>
    <row r="112" spans="1:16" x14ac:dyDescent="0.25">
      <c r="A112" s="18">
        <v>860</v>
      </c>
      <c r="B112" s="18">
        <v>889517.75788474327</v>
      </c>
      <c r="D112" s="22">
        <v>650</v>
      </c>
      <c r="E112" s="22">
        <v>995662.86475852493</v>
      </c>
      <c r="F112" s="22">
        <v>871205.0066637093</v>
      </c>
      <c r="G112" s="22">
        <v>746747.14856889367</v>
      </c>
      <c r="H112" s="22">
        <v>622289.29047407815</v>
      </c>
      <c r="I112" s="22">
        <v>497831.43237926252</v>
      </c>
      <c r="J112" s="22">
        <v>373373.57428444689</v>
      </c>
      <c r="K112" s="22">
        <v>248915.71618963126</v>
      </c>
      <c r="L112" s="22">
        <v>124457.85809481563</v>
      </c>
      <c r="M112" s="22">
        <v>0</v>
      </c>
      <c r="N112" s="22">
        <v>-124457.85809481563</v>
      </c>
      <c r="O112" s="22">
        <v>622289.29047407815</v>
      </c>
      <c r="P112" s="22">
        <v>647180.86209304119</v>
      </c>
    </row>
    <row r="113" spans="1:16" x14ac:dyDescent="0.25">
      <c r="A113" s="18">
        <v>870</v>
      </c>
      <c r="B113" s="18">
        <v>884355.2256455092</v>
      </c>
      <c r="D113" s="22">
        <v>660</v>
      </c>
      <c r="E113" s="22">
        <v>991223.9096099257</v>
      </c>
      <c r="F113" s="22">
        <v>870342.94502334937</v>
      </c>
      <c r="G113" s="22">
        <v>749461.98043677304</v>
      </c>
      <c r="H113" s="22">
        <v>628581.01585019683</v>
      </c>
      <c r="I113" s="22">
        <v>507700.05126362038</v>
      </c>
      <c r="J113" s="22">
        <v>386819.08667704416</v>
      </c>
      <c r="K113" s="22">
        <v>265938.12209046795</v>
      </c>
      <c r="L113" s="22">
        <v>145057.1575038915</v>
      </c>
      <c r="M113" s="22">
        <v>24176.192917315289</v>
      </c>
      <c r="N113" s="22">
        <v>-96704.771669261158</v>
      </c>
      <c r="O113" s="22">
        <v>628581.01585019683</v>
      </c>
      <c r="P113" s="22">
        <v>652757.208767512</v>
      </c>
    </row>
    <row r="114" spans="1:16" x14ac:dyDescent="0.25">
      <c r="A114" s="18">
        <v>880</v>
      </c>
      <c r="B114" s="18">
        <v>879215.7818883853</v>
      </c>
      <c r="D114" s="22">
        <v>670</v>
      </c>
      <c r="E114" s="22">
        <v>986650.28721765475</v>
      </c>
      <c r="F114" s="22">
        <v>869191.91969174345</v>
      </c>
      <c r="G114" s="22">
        <v>751733.55216583214</v>
      </c>
      <c r="H114" s="22">
        <v>634275.18463992095</v>
      </c>
      <c r="I114" s="22">
        <v>516816.81711400952</v>
      </c>
      <c r="J114" s="22">
        <v>399358.44958809833</v>
      </c>
      <c r="K114" s="22">
        <v>281900.08206218714</v>
      </c>
      <c r="L114" s="22">
        <v>164441.71453627571</v>
      </c>
      <c r="M114" s="22">
        <v>46983.347010364523</v>
      </c>
      <c r="N114" s="22">
        <v>-70475.020515546901</v>
      </c>
      <c r="O114" s="22">
        <v>634275.18463992095</v>
      </c>
      <c r="P114" s="22">
        <v>657766.85814510321</v>
      </c>
    </row>
    <row r="115" spans="1:16" x14ac:dyDescent="0.25">
      <c r="A115" s="18">
        <v>890</v>
      </c>
      <c r="B115" s="18">
        <v>874101.55070503871</v>
      </c>
      <c r="D115" s="22">
        <v>680</v>
      </c>
      <c r="E115" s="22">
        <v>981958.7891974916</v>
      </c>
      <c r="F115" s="22">
        <v>867777.53463964374</v>
      </c>
      <c r="G115" s="22">
        <v>753596.28008179588</v>
      </c>
      <c r="H115" s="22">
        <v>639415.02552394802</v>
      </c>
      <c r="I115" s="22">
        <v>525233.77096610016</v>
      </c>
      <c r="J115" s="22">
        <v>411052.5164082523</v>
      </c>
      <c r="K115" s="22">
        <v>296871.26185040432</v>
      </c>
      <c r="L115" s="22">
        <v>182690.00729255658</v>
      </c>
      <c r="M115" s="22">
        <v>68508.7527347086</v>
      </c>
      <c r="N115" s="22">
        <v>-45672.501823139144</v>
      </c>
      <c r="O115" s="22">
        <v>639415.02552394802</v>
      </c>
      <c r="P115" s="22">
        <v>662251.27643551759</v>
      </c>
    </row>
    <row r="116" spans="1:16" x14ac:dyDescent="0.25">
      <c r="A116" s="18">
        <v>900</v>
      </c>
      <c r="B116" s="18">
        <v>869014.44009492756</v>
      </c>
      <c r="D116" s="22">
        <v>690</v>
      </c>
      <c r="E116" s="22">
        <v>977164.63892481162</v>
      </c>
      <c r="F116" s="22">
        <v>866123.20268335578</v>
      </c>
      <c r="G116" s="22">
        <v>755081.76644189993</v>
      </c>
      <c r="H116" s="22">
        <v>644040.33020044409</v>
      </c>
      <c r="I116" s="22">
        <v>532998.89395898825</v>
      </c>
      <c r="J116" s="22">
        <v>421957.45771753229</v>
      </c>
      <c r="K116" s="22">
        <v>310916.02147607645</v>
      </c>
      <c r="L116" s="22">
        <v>199874.58523462061</v>
      </c>
      <c r="M116" s="22">
        <v>88833.148993164767</v>
      </c>
      <c r="N116" s="22">
        <v>-22208.287248291075</v>
      </c>
      <c r="O116" s="22">
        <v>644040.33020044409</v>
      </c>
      <c r="P116" s="22">
        <v>666248.61744873528</v>
      </c>
    </row>
    <row r="117" spans="1:16" x14ac:dyDescent="0.25">
      <c r="A117" s="18">
        <v>910</v>
      </c>
      <c r="B117" s="18">
        <v>863956.16023840313</v>
      </c>
      <c r="D117" s="22">
        <v>700</v>
      </c>
      <c r="E117" s="22">
        <v>972281.64423152944</v>
      </c>
      <c r="F117" s="22">
        <v>864250.35042802617</v>
      </c>
      <c r="G117" s="22">
        <v>756219.0566245229</v>
      </c>
      <c r="H117" s="22">
        <v>648187.76282101974</v>
      </c>
      <c r="I117" s="22">
        <v>540156.46901751647</v>
      </c>
      <c r="J117" s="22">
        <v>432125.17521401308</v>
      </c>
      <c r="K117" s="22">
        <v>324093.88141050981</v>
      </c>
      <c r="L117" s="22">
        <v>216062.58760700654</v>
      </c>
      <c r="M117" s="22">
        <v>108031.29380350327</v>
      </c>
      <c r="N117" s="22">
        <v>0</v>
      </c>
      <c r="O117" s="22">
        <v>648187.76282101974</v>
      </c>
      <c r="P117" s="22">
        <v>669794.02158172033</v>
      </c>
    </row>
    <row r="118" spans="1:16" x14ac:dyDescent="0.25">
      <c r="A118" s="18">
        <v>920</v>
      </c>
      <c r="B118" s="18">
        <v>858928.24017532123</v>
      </c>
      <c r="D118" s="22">
        <v>710</v>
      </c>
      <c r="E118" s="22">
        <v>967322.33388415305</v>
      </c>
      <c r="F118" s="22">
        <v>862178.60194022337</v>
      </c>
      <c r="G118" s="22">
        <v>757034.86999629368</v>
      </c>
      <c r="H118" s="22">
        <v>651891.138052364</v>
      </c>
      <c r="I118" s="22">
        <v>546747.40610843431</v>
      </c>
      <c r="J118" s="22">
        <v>441603.67416450451</v>
      </c>
      <c r="K118" s="22">
        <v>336459.94222057494</v>
      </c>
      <c r="L118" s="22">
        <v>231316.21027664514</v>
      </c>
      <c r="M118" s="22">
        <v>126172.47833271557</v>
      </c>
      <c r="N118" s="22">
        <v>21028.746388785774</v>
      </c>
      <c r="O118" s="22">
        <v>651891.138052364</v>
      </c>
      <c r="P118" s="22">
        <v>672919.88444115</v>
      </c>
    </row>
    <row r="119" spans="1:16" x14ac:dyDescent="0.25">
      <c r="A119" s="18">
        <v>930</v>
      </c>
      <c r="B119" s="18">
        <v>853932.04303858522</v>
      </c>
      <c r="D119" s="22">
        <v>720</v>
      </c>
      <c r="E119" s="22">
        <v>962298.07973197522</v>
      </c>
      <c r="F119" s="22">
        <v>859925.94359027583</v>
      </c>
      <c r="G119" s="22">
        <v>757553.80744857632</v>
      </c>
      <c r="H119" s="22">
        <v>655181.67130687681</v>
      </c>
      <c r="I119" s="22">
        <v>552809.53516517731</v>
      </c>
      <c r="J119" s="22">
        <v>450437.3990234778</v>
      </c>
      <c r="K119" s="22">
        <v>348065.26288177841</v>
      </c>
      <c r="L119" s="22">
        <v>245693.12674007891</v>
      </c>
      <c r="M119" s="22">
        <v>143320.9905983794</v>
      </c>
      <c r="N119" s="22">
        <v>40948.854456679896</v>
      </c>
      <c r="O119" s="22">
        <v>655181.67130687681</v>
      </c>
      <c r="P119" s="22">
        <v>675656.09853521676</v>
      </c>
    </row>
    <row r="120" spans="1:16" x14ac:dyDescent="0.25">
      <c r="A120" s="18">
        <v>940</v>
      </c>
      <c r="B120" s="18">
        <v>848968.77997684898</v>
      </c>
      <c r="D120" s="22">
        <v>730</v>
      </c>
      <c r="E120" s="22">
        <v>957219.20617416454</v>
      </c>
      <c r="F120" s="22">
        <v>857508.87219768902</v>
      </c>
      <c r="G120" s="22">
        <v>757798.53822121362</v>
      </c>
      <c r="H120" s="22">
        <v>658088.2042447381</v>
      </c>
      <c r="I120" s="22">
        <v>558377.87026826269</v>
      </c>
      <c r="J120" s="22">
        <v>458667.53629178717</v>
      </c>
      <c r="K120" s="22">
        <v>358957.20231531165</v>
      </c>
      <c r="L120" s="22">
        <v>259246.86833883612</v>
      </c>
      <c r="M120" s="22">
        <v>159536.53436236084</v>
      </c>
      <c r="N120" s="22">
        <v>59826.200385885313</v>
      </c>
      <c r="O120" s="22">
        <v>658088.2042447381</v>
      </c>
      <c r="P120" s="22">
        <v>678030.2710400332</v>
      </c>
    </row>
    <row r="121" spans="1:16" x14ac:dyDescent="0.25">
      <c r="A121" s="18">
        <v>950</v>
      </c>
      <c r="B121" s="18">
        <v>844039.52288722177</v>
      </c>
      <c r="D121" s="22">
        <v>740</v>
      </c>
      <c r="E121" s="22">
        <v>952095.08838743321</v>
      </c>
      <c r="F121" s="22">
        <v>854942.52834789921</v>
      </c>
      <c r="G121" s="22">
        <v>757789.96830836521</v>
      </c>
      <c r="H121" s="22">
        <v>660637.4082688312</v>
      </c>
      <c r="I121" s="22">
        <v>563484.8482292972</v>
      </c>
      <c r="J121" s="22">
        <v>466332.2881897632</v>
      </c>
      <c r="K121" s="22">
        <v>369179.7281502292</v>
      </c>
      <c r="L121" s="22">
        <v>272027.1681106952</v>
      </c>
      <c r="M121" s="22">
        <v>174874.6080711612</v>
      </c>
      <c r="N121" s="22">
        <v>77722.048031627201</v>
      </c>
      <c r="O121" s="22">
        <v>660637.4082688312</v>
      </c>
      <c r="P121" s="22">
        <v>680067.920276738</v>
      </c>
    </row>
    <row r="122" spans="1:16" x14ac:dyDescent="0.25">
      <c r="A122" s="18">
        <v>960</v>
      </c>
      <c r="B122" s="18">
        <v>839145.21606666408</v>
      </c>
      <c r="D122" s="22">
        <v>750</v>
      </c>
      <c r="E122" s="22">
        <v>946934.24057703989</v>
      </c>
      <c r="F122" s="22">
        <v>852240.81651933596</v>
      </c>
      <c r="G122" s="22">
        <v>757547.39246163191</v>
      </c>
      <c r="H122" s="22">
        <v>662853.96840392787</v>
      </c>
      <c r="I122" s="22">
        <v>568160.54434622393</v>
      </c>
      <c r="J122" s="22">
        <v>473467.12028851989</v>
      </c>
      <c r="K122" s="22">
        <v>378773.69623081596</v>
      </c>
      <c r="L122" s="22">
        <v>284080.27217311203</v>
      </c>
      <c r="M122" s="22">
        <v>189386.84811540786</v>
      </c>
      <c r="N122" s="22">
        <v>94693.424057703931</v>
      </c>
      <c r="O122" s="22">
        <v>662853.96840392787</v>
      </c>
      <c r="P122" s="22">
        <v>681792.65321546874</v>
      </c>
    </row>
    <row r="123" spans="1:16" x14ac:dyDescent="0.25">
      <c r="A123" s="18">
        <v>970</v>
      </c>
      <c r="B123" s="18">
        <v>834286.68688012753</v>
      </c>
      <c r="D123" s="22">
        <v>760</v>
      </c>
      <c r="E123" s="22">
        <v>941744.39535913058</v>
      </c>
      <c r="F123" s="22">
        <v>849416.51346117666</v>
      </c>
      <c r="G123" s="22">
        <v>757088.63156322273</v>
      </c>
      <c r="H123" s="22">
        <v>664760.7496652687</v>
      </c>
      <c r="I123" s="22">
        <v>572432.86776731478</v>
      </c>
      <c r="J123" s="22">
        <v>480104.98586936074</v>
      </c>
      <c r="K123" s="22">
        <v>387777.10397140682</v>
      </c>
      <c r="L123" s="22">
        <v>295449.22207345278</v>
      </c>
      <c r="M123" s="22">
        <v>203121.34017549874</v>
      </c>
      <c r="N123" s="22">
        <v>110793.45827754494</v>
      </c>
      <c r="O123" s="22">
        <v>664760.7496652687</v>
      </c>
      <c r="P123" s="22">
        <v>683226.32604485948</v>
      </c>
    </row>
    <row r="124" spans="1:16" x14ac:dyDescent="0.25">
      <c r="A124" s="18">
        <v>980</v>
      </c>
      <c r="B124" s="18">
        <v>829464.65553385997</v>
      </c>
      <c r="D124" s="22">
        <v>770</v>
      </c>
      <c r="E124" s="22">
        <v>936532.57524817716</v>
      </c>
      <c r="F124" s="22">
        <v>846481.36608969863</v>
      </c>
      <c r="G124" s="22">
        <v>756430.15693121997</v>
      </c>
      <c r="H124" s="22">
        <v>666378.94777274143</v>
      </c>
      <c r="I124" s="22">
        <v>576327.7386142629</v>
      </c>
      <c r="J124" s="22">
        <v>486276.52945578424</v>
      </c>
      <c r="K124" s="22">
        <v>396225.32029730571</v>
      </c>
      <c r="L124" s="22">
        <v>306174.11113882717</v>
      </c>
      <c r="M124" s="22">
        <v>216122.90198034863</v>
      </c>
      <c r="N124" s="22">
        <v>126071.69282186986</v>
      </c>
      <c r="O124" s="22">
        <v>666378.94777274143</v>
      </c>
      <c r="P124" s="22">
        <v>684389.1896044371</v>
      </c>
    </row>
    <row r="125" spans="1:16" x14ac:dyDescent="0.25">
      <c r="A125" s="18">
        <v>990</v>
      </c>
      <c r="B125" s="18">
        <v>824679.74403371383</v>
      </c>
      <c r="D125" s="22">
        <v>780</v>
      </c>
      <c r="E125" s="22">
        <v>931305.15710670128</v>
      </c>
      <c r="F125" s="22">
        <v>843446.18002116343</v>
      </c>
      <c r="G125" s="22">
        <v>755587.20293562557</v>
      </c>
      <c r="H125" s="22">
        <v>667728.22585008771</v>
      </c>
      <c r="I125" s="22">
        <v>579869.24876454985</v>
      </c>
      <c r="J125" s="22">
        <v>492010.27167901199</v>
      </c>
      <c r="K125" s="22">
        <v>404151.29459347413</v>
      </c>
      <c r="L125" s="22">
        <v>316292.31750793639</v>
      </c>
      <c r="M125" s="22">
        <v>228433.34042239841</v>
      </c>
      <c r="N125" s="22">
        <v>140574.36333686067</v>
      </c>
      <c r="O125" s="22">
        <v>667728.22585008771</v>
      </c>
      <c r="P125" s="22">
        <v>685300.02126719523</v>
      </c>
    </row>
    <row r="126" spans="1:16" x14ac:dyDescent="0.25">
      <c r="A126" s="18">
        <v>1000</v>
      </c>
      <c r="B126" s="18">
        <v>819932.48440064141</v>
      </c>
      <c r="D126" s="22">
        <v>790</v>
      </c>
      <c r="E126" s="22">
        <v>926067.93031304004</v>
      </c>
      <c r="F126" s="22">
        <v>840320.89972849924</v>
      </c>
      <c r="G126" s="22">
        <v>754573.86914395844</v>
      </c>
      <c r="H126" s="22">
        <v>668826.83855941775</v>
      </c>
      <c r="I126" s="22">
        <v>583079.80797487695</v>
      </c>
      <c r="J126" s="22">
        <v>497332.77739033627</v>
      </c>
      <c r="K126" s="22">
        <v>411585.74680579547</v>
      </c>
      <c r="L126" s="22">
        <v>325838.71622125478</v>
      </c>
      <c r="M126" s="22">
        <v>240091.6856367141</v>
      </c>
      <c r="N126" s="22">
        <v>154344.65505217318</v>
      </c>
      <c r="O126" s="22">
        <v>668826.83855941775</v>
      </c>
      <c r="P126" s="22">
        <v>685976.24467632594</v>
      </c>
    </row>
    <row r="127" spans="1:16" x14ac:dyDescent="0.25">
      <c r="A127" s="18">
        <v>1010</v>
      </c>
      <c r="B127" s="18">
        <v>815223.32620865176</v>
      </c>
      <c r="D127" s="22">
        <v>800</v>
      </c>
      <c r="E127" s="22">
        <v>920826.1493144678</v>
      </c>
      <c r="F127" s="22">
        <v>837114.68119497062</v>
      </c>
      <c r="G127" s="22">
        <v>753403.21307547356</v>
      </c>
      <c r="H127" s="22">
        <v>669691.74495597649</v>
      </c>
      <c r="I127" s="22">
        <v>585980.27683647943</v>
      </c>
      <c r="J127" s="22">
        <v>502268.80871698249</v>
      </c>
      <c r="K127" s="22">
        <v>418557.34059748542</v>
      </c>
      <c r="L127" s="22">
        <v>334845.87247798836</v>
      </c>
      <c r="M127" s="22">
        <v>251134.4043584913</v>
      </c>
      <c r="N127" s="22">
        <v>167422.93623899412</v>
      </c>
      <c r="O127" s="22">
        <v>669691.74495597649</v>
      </c>
      <c r="P127" s="22">
        <v>686434.03857987595</v>
      </c>
    </row>
    <row r="128" spans="1:16" x14ac:dyDescent="0.25">
      <c r="A128" s="18">
        <v>1020</v>
      </c>
      <c r="B128" s="18">
        <v>810552.64350436372</v>
      </c>
      <c r="D128" s="22">
        <v>810</v>
      </c>
      <c r="E128" s="22">
        <v>915584.58115576394</v>
      </c>
      <c r="F128" s="22">
        <v>833835.95783828502</v>
      </c>
      <c r="G128" s="22">
        <v>752087.33452080609</v>
      </c>
      <c r="H128" s="22">
        <v>670338.71120332717</v>
      </c>
      <c r="I128" s="22">
        <v>588590.08788584825</v>
      </c>
      <c r="J128" s="22">
        <v>506841.46456836932</v>
      </c>
      <c r="K128" s="22">
        <v>425092.8412508904</v>
      </c>
      <c r="L128" s="22">
        <v>343344.21793341148</v>
      </c>
      <c r="M128" s="22">
        <v>261595.59461593255</v>
      </c>
      <c r="N128" s="22">
        <v>179846.97129845363</v>
      </c>
      <c r="O128" s="22">
        <v>670338.71120332717</v>
      </c>
      <c r="P128" s="22">
        <v>686688.43586682295</v>
      </c>
    </row>
    <row r="129" spans="1:16" x14ac:dyDescent="0.25">
      <c r="A129" s="18">
        <v>1030</v>
      </c>
      <c r="B129" s="18">
        <v>805920.74116169289</v>
      </c>
      <c r="D129" s="22">
        <v>820</v>
      </c>
      <c r="E129" s="22">
        <v>910347.54850586841</v>
      </c>
      <c r="F129" s="22">
        <v>830492.50039131858</v>
      </c>
      <c r="G129" s="22">
        <v>750637.45227676874</v>
      </c>
      <c r="H129" s="22">
        <v>670782.40416221879</v>
      </c>
      <c r="I129" s="22">
        <v>590927.35604766896</v>
      </c>
      <c r="J129" s="22">
        <v>511072.30793311913</v>
      </c>
      <c r="K129" s="22">
        <v>431217.25981856929</v>
      </c>
      <c r="L129" s="22">
        <v>351362.21170401946</v>
      </c>
      <c r="M129" s="22">
        <v>271507.16358946962</v>
      </c>
      <c r="N129" s="22">
        <v>191652.11547491979</v>
      </c>
      <c r="O129" s="22">
        <v>670782.40416221879</v>
      </c>
      <c r="P129" s="22">
        <v>686753.41378512885</v>
      </c>
    </row>
    <row r="130" spans="1:16" x14ac:dyDescent="0.25">
      <c r="A130" s="18">
        <v>1040</v>
      </c>
      <c r="B130" s="18">
        <v>801327.86072028184</v>
      </c>
      <c r="D130" s="22">
        <v>830</v>
      </c>
      <c r="E130" s="22">
        <v>905118.96864597406</v>
      </c>
      <c r="F130" s="22">
        <v>827091.47134890733</v>
      </c>
      <c r="G130" s="22">
        <v>749063.9740518406</v>
      </c>
      <c r="H130" s="22">
        <v>671036.47675477387</v>
      </c>
      <c r="I130" s="22">
        <v>593008.97945770703</v>
      </c>
      <c r="J130" s="22">
        <v>514981.4821606403</v>
      </c>
      <c r="K130" s="22">
        <v>436953.98486357357</v>
      </c>
      <c r="L130" s="22">
        <v>358926.48756650684</v>
      </c>
      <c r="M130" s="22">
        <v>280898.99026944011</v>
      </c>
      <c r="N130" s="22">
        <v>202871.4929723735</v>
      </c>
      <c r="O130" s="22">
        <v>671036.47675477387</v>
      </c>
      <c r="P130" s="22">
        <v>686641.97621418722</v>
      </c>
    </row>
    <row r="131" spans="1:16" x14ac:dyDescent="0.25">
      <c r="A131" s="18">
        <v>1050</v>
      </c>
      <c r="B131" s="18">
        <v>796774.18575175316</v>
      </c>
      <c r="D131" s="22">
        <v>840</v>
      </c>
      <c r="E131" s="22">
        <v>899902.38883068995</v>
      </c>
      <c r="F131" s="22">
        <v>823639.47452300438</v>
      </c>
      <c r="G131" s="22">
        <v>747376.56021531869</v>
      </c>
      <c r="H131" s="22">
        <v>671113.64590763312</v>
      </c>
      <c r="I131" s="22">
        <v>594850.73159994755</v>
      </c>
      <c r="J131" s="22">
        <v>518587.81729226199</v>
      </c>
      <c r="K131" s="22">
        <v>442324.90298457642</v>
      </c>
      <c r="L131" s="22">
        <v>366061.98867689085</v>
      </c>
      <c r="M131" s="22">
        <v>289799.07436920516</v>
      </c>
      <c r="N131" s="22">
        <v>213536.16006151959</v>
      </c>
      <c r="O131" s="22">
        <v>671113.64590763312</v>
      </c>
      <c r="P131" s="22">
        <v>686366.22876917024</v>
      </c>
    </row>
    <row r="132" spans="1:16" x14ac:dyDescent="0.25">
      <c r="A132" s="18">
        <v>1060</v>
      </c>
      <c r="B132" s="18">
        <v>792259.84679385356</v>
      </c>
      <c r="D132" s="22">
        <v>850</v>
      </c>
      <c r="E132" s="22">
        <v>894701.0183881179</v>
      </c>
      <c r="F132" s="22">
        <v>820142.60018910805</v>
      </c>
      <c r="G132" s="22">
        <v>745584.18199009821</v>
      </c>
      <c r="H132" s="22">
        <v>671025.76379108836</v>
      </c>
      <c r="I132" s="22">
        <v>596467.34559207852</v>
      </c>
      <c r="J132" s="22">
        <v>521908.92739306868</v>
      </c>
      <c r="K132" s="22">
        <v>447350.50919405895</v>
      </c>
      <c r="L132" s="22">
        <v>372792.0909950491</v>
      </c>
      <c r="M132" s="22">
        <v>298233.67279603926</v>
      </c>
      <c r="N132" s="22">
        <v>223675.25459702942</v>
      </c>
      <c r="O132" s="22">
        <v>671025.76379108836</v>
      </c>
      <c r="P132" s="22">
        <v>685937.4474308904</v>
      </c>
    </row>
    <row r="133" spans="1:16" x14ac:dyDescent="0.25">
      <c r="A133" s="18">
        <v>1070</v>
      </c>
      <c r="B133" s="18">
        <v>787784.92588890321</v>
      </c>
      <c r="D133" s="22">
        <v>860</v>
      </c>
      <c r="E133" s="22">
        <v>889517.75788474327</v>
      </c>
      <c r="F133" s="22">
        <v>816606.46625484619</v>
      </c>
      <c r="G133" s="22">
        <v>743695.17462494923</v>
      </c>
      <c r="H133" s="22">
        <v>670783.88299505226</v>
      </c>
      <c r="I133" s="22">
        <v>597872.5913651553</v>
      </c>
      <c r="J133" s="22">
        <v>524961.29973525833</v>
      </c>
      <c r="K133" s="22">
        <v>452050.00810536125</v>
      </c>
      <c r="L133" s="22">
        <v>379138.71647546429</v>
      </c>
      <c r="M133" s="22">
        <v>306227.42484556732</v>
      </c>
      <c r="N133" s="22">
        <v>233316.13321567036</v>
      </c>
      <c r="O133" s="22">
        <v>670783.88299505226</v>
      </c>
      <c r="P133" s="22">
        <v>685366.14132103161</v>
      </c>
    </row>
    <row r="134" spans="1:16" x14ac:dyDescent="0.25">
      <c r="A134" s="18">
        <v>1080</v>
      </c>
      <c r="B134" s="18">
        <v>783349.46075967199</v>
      </c>
      <c r="D134" s="22">
        <v>870</v>
      </c>
      <c r="E134" s="22">
        <v>884355.2256455092</v>
      </c>
      <c r="F134" s="22">
        <v>813036.25583538751</v>
      </c>
      <c r="G134" s="22">
        <v>741717.28602526581</v>
      </c>
      <c r="H134" s="22">
        <v>670398.31621514412</v>
      </c>
      <c r="I134" s="22">
        <v>599079.34640502243</v>
      </c>
      <c r="J134" s="22">
        <v>527760.37659490062</v>
      </c>
      <c r="K134" s="22">
        <v>456441.40678477893</v>
      </c>
      <c r="L134" s="22">
        <v>385122.43697465723</v>
      </c>
      <c r="M134" s="22">
        <v>313803.46716453554</v>
      </c>
      <c r="N134" s="22">
        <v>242484.49735441385</v>
      </c>
      <c r="O134" s="22">
        <v>670398.31621514412</v>
      </c>
      <c r="P134" s="22">
        <v>684662.11017716839</v>
      </c>
    </row>
    <row r="135" spans="1:16" x14ac:dyDescent="0.25">
      <c r="A135" s="18">
        <v>1090</v>
      </c>
      <c r="B135" s="18">
        <v>778953.44865286979</v>
      </c>
      <c r="D135" s="22">
        <v>880</v>
      </c>
      <c r="E135" s="22">
        <v>879215.7818883853</v>
      </c>
      <c r="F135" s="22">
        <v>809436.75157978327</v>
      </c>
      <c r="G135" s="22">
        <v>739657.72127118125</v>
      </c>
      <c r="H135" s="22">
        <v>669878.69096257922</v>
      </c>
      <c r="I135" s="22">
        <v>600099.66065397719</v>
      </c>
      <c r="J135" s="22">
        <v>530320.63034537516</v>
      </c>
      <c r="K135" s="22">
        <v>460541.60003677325</v>
      </c>
      <c r="L135" s="22">
        <v>390762.56972817122</v>
      </c>
      <c r="M135" s="22">
        <v>320983.53941956919</v>
      </c>
      <c r="N135" s="22">
        <v>251204.50911096716</v>
      </c>
      <c r="O135" s="22">
        <v>669878.69096257922</v>
      </c>
      <c r="P135" s="22">
        <v>683834.49702429969</v>
      </c>
    </row>
    <row r="136" spans="1:16" x14ac:dyDescent="0.25">
      <c r="A136" s="18">
        <v>1100</v>
      </c>
      <c r="B136" s="18">
        <v>774596.84987769672</v>
      </c>
      <c r="D136" s="22">
        <v>890</v>
      </c>
      <c r="E136" s="22">
        <v>874101.55070503871</v>
      </c>
      <c r="F136" s="22">
        <v>805812.3670562075</v>
      </c>
      <c r="G136" s="22">
        <v>737523.1834073764</v>
      </c>
      <c r="H136" s="22">
        <v>669233.99975854531</v>
      </c>
      <c r="I136" s="22">
        <v>600944.8161097141</v>
      </c>
      <c r="J136" s="22">
        <v>532655.632460883</v>
      </c>
      <c r="K136" s="22">
        <v>464366.44881205179</v>
      </c>
      <c r="L136" s="22">
        <v>396077.26516322058</v>
      </c>
      <c r="M136" s="22">
        <v>327788.08151438949</v>
      </c>
      <c r="N136" s="22">
        <v>259498.89786555828</v>
      </c>
      <c r="O136" s="22">
        <v>669233.99975854531</v>
      </c>
      <c r="P136" s="22">
        <v>682891.83648831153</v>
      </c>
    </row>
    <row r="137" spans="1:16" x14ac:dyDescent="0.25">
      <c r="A137" s="18">
        <v>1110</v>
      </c>
      <c r="B137" s="18">
        <v>770279.59106455883</v>
      </c>
      <c r="D137" s="22">
        <v>900</v>
      </c>
      <c r="E137" s="22">
        <v>869014.44009492756</v>
      </c>
      <c r="F137" s="22">
        <v>802167.17547224078</v>
      </c>
      <c r="G137" s="22">
        <v>735319.910849554</v>
      </c>
      <c r="H137" s="22">
        <v>668472.64622686733</v>
      </c>
      <c r="I137" s="22">
        <v>601625.38160418055</v>
      </c>
      <c r="J137" s="22">
        <v>534778.11698149389</v>
      </c>
      <c r="K137" s="22">
        <v>467930.85235880711</v>
      </c>
      <c r="L137" s="22">
        <v>401083.58773612045</v>
      </c>
      <c r="M137" s="22">
        <v>334236.32311343367</v>
      </c>
      <c r="N137" s="22">
        <v>267389.058490747</v>
      </c>
      <c r="O137" s="22">
        <v>668472.64622686733</v>
      </c>
      <c r="P137" s="22">
        <v>681842.09915140457</v>
      </c>
    </row>
    <row r="138" spans="1:16" x14ac:dyDescent="0.25">
      <c r="A138" s="18">
        <v>1120</v>
      </c>
      <c r="B138" s="18">
        <v>766001.56816678122</v>
      </c>
      <c r="D138" s="22">
        <v>910</v>
      </c>
      <c r="E138" s="22">
        <v>863956.16023840313</v>
      </c>
      <c r="F138" s="22">
        <v>798504.9359779181</v>
      </c>
      <c r="G138" s="22">
        <v>733053.71171743295</v>
      </c>
      <c r="H138" s="22">
        <v>667602.4874569478</v>
      </c>
      <c r="I138" s="22">
        <v>602151.26319646277</v>
      </c>
      <c r="J138" s="22">
        <v>536700.03893597773</v>
      </c>
      <c r="K138" s="22">
        <v>471248.81467549258</v>
      </c>
      <c r="L138" s="22">
        <v>405797.59041500755</v>
      </c>
      <c r="M138" s="22">
        <v>340346.3661545224</v>
      </c>
      <c r="N138" s="22">
        <v>274895.14189403737</v>
      </c>
      <c r="O138" s="22">
        <v>667602.4874569478</v>
      </c>
      <c r="P138" s="22">
        <v>680692.7323090448</v>
      </c>
    </row>
    <row r="139" spans="1:16" x14ac:dyDescent="0.25">
      <c r="D139" s="22">
        <v>920</v>
      </c>
      <c r="E139" s="22">
        <v>858928.24017532123</v>
      </c>
      <c r="F139" s="22">
        <v>794829.11777417781</v>
      </c>
      <c r="G139" s="22">
        <v>730729.99537303438</v>
      </c>
      <c r="H139" s="22">
        <v>666630.87297189108</v>
      </c>
      <c r="I139" s="22">
        <v>602531.75057074765</v>
      </c>
      <c r="J139" s="22">
        <v>538432.62816960434</v>
      </c>
      <c r="K139" s="22">
        <v>474333.50576846092</v>
      </c>
      <c r="L139" s="22">
        <v>410234.3833673175</v>
      </c>
      <c r="M139" s="22">
        <v>346135.26096617419</v>
      </c>
      <c r="N139" s="22">
        <v>282036.13856503076</v>
      </c>
      <c r="O139" s="22">
        <v>666630.87297189108</v>
      </c>
      <c r="P139" s="22">
        <v>679450.69745211978</v>
      </c>
    </row>
    <row r="140" spans="1:16" x14ac:dyDescent="0.25">
      <c r="D140" s="22">
        <v>930</v>
      </c>
      <c r="E140" s="22">
        <v>853932.04303858522</v>
      </c>
      <c r="F140" s="22">
        <v>791142.92222692457</v>
      </c>
      <c r="G140" s="22">
        <v>728353.80141526391</v>
      </c>
      <c r="H140" s="22">
        <v>665564.68060360313</v>
      </c>
      <c r="I140" s="22">
        <v>602775.55979194248</v>
      </c>
      <c r="J140" s="22">
        <v>539986.43898028182</v>
      </c>
      <c r="K140" s="22">
        <v>477197.31816862116</v>
      </c>
      <c r="L140" s="22">
        <v>414408.1973569605</v>
      </c>
      <c r="M140" s="22">
        <v>351619.07654529985</v>
      </c>
      <c r="N140" s="22">
        <v>288829.95573363919</v>
      </c>
      <c r="O140" s="22">
        <v>665564.68060360313</v>
      </c>
      <c r="P140" s="22">
        <v>678122.50476593536</v>
      </c>
    </row>
    <row r="141" spans="1:16" x14ac:dyDescent="0.25">
      <c r="D141" s="22">
        <v>940</v>
      </c>
      <c r="E141" s="22">
        <v>848968.77997684898</v>
      </c>
      <c r="F141" s="22">
        <v>787449.30316693243</v>
      </c>
      <c r="G141" s="22">
        <v>725929.82635701587</v>
      </c>
      <c r="H141" s="22">
        <v>664410.34954709932</v>
      </c>
      <c r="I141" s="22">
        <v>602890.87273718265</v>
      </c>
      <c r="J141" s="22">
        <v>541371.3959272661</v>
      </c>
      <c r="K141" s="22">
        <v>479851.91911734943</v>
      </c>
      <c r="L141" s="22">
        <v>418332.44230743288</v>
      </c>
      <c r="M141" s="22">
        <v>356812.96549751633</v>
      </c>
      <c r="N141" s="22">
        <v>295293.48868759966</v>
      </c>
      <c r="O141" s="22">
        <v>664410.34954709932</v>
      </c>
      <c r="P141" s="22">
        <v>676714.24490908254</v>
      </c>
    </row>
    <row r="142" spans="1:16" x14ac:dyDescent="0.25">
      <c r="D142" s="22">
        <v>950</v>
      </c>
      <c r="E142" s="22">
        <v>844039.52288722177</v>
      </c>
      <c r="F142" s="22">
        <v>783750.98553813458</v>
      </c>
      <c r="G142" s="22">
        <v>723462.44818904717</v>
      </c>
      <c r="H142" s="22">
        <v>663173.91083995998</v>
      </c>
      <c r="I142" s="22">
        <v>602885.37349087268</v>
      </c>
      <c r="J142" s="22">
        <v>542596.83614178537</v>
      </c>
      <c r="K142" s="22">
        <v>482308.29879269807</v>
      </c>
      <c r="L142" s="22">
        <v>422019.76144361089</v>
      </c>
      <c r="M142" s="22">
        <v>361731.22409452358</v>
      </c>
      <c r="N142" s="22">
        <v>301442.68674543628</v>
      </c>
      <c r="O142" s="22">
        <v>663173.91083995998</v>
      </c>
      <c r="P142" s="22">
        <v>675231.61830977746</v>
      </c>
    </row>
    <row r="143" spans="1:16" x14ac:dyDescent="0.25">
      <c r="D143" s="22">
        <v>960</v>
      </c>
      <c r="E143" s="22">
        <v>839145.21606666408</v>
      </c>
      <c r="F143" s="22">
        <v>780050.48254084273</v>
      </c>
      <c r="G143" s="22">
        <v>720955.74901502137</v>
      </c>
      <c r="H143" s="22">
        <v>661861.0154891999</v>
      </c>
      <c r="I143" s="22">
        <v>602766.28196337854</v>
      </c>
      <c r="J143" s="22">
        <v>543671.54843755707</v>
      </c>
      <c r="K143" s="22">
        <v>484576.81491173571</v>
      </c>
      <c r="L143" s="22">
        <v>425482.08138591424</v>
      </c>
      <c r="M143" s="22">
        <v>366387.34786009288</v>
      </c>
      <c r="N143" s="22">
        <v>307292.61433427141</v>
      </c>
      <c r="O143" s="22">
        <v>661861.0154891999</v>
      </c>
      <c r="P143" s="22">
        <v>673679.96219436417</v>
      </c>
    </row>
    <row r="144" spans="1:16" x14ac:dyDescent="0.25">
      <c r="D144" s="22">
        <v>970</v>
      </c>
      <c r="E144" s="22">
        <v>834286.68688012753</v>
      </c>
      <c r="F144" s="22">
        <v>776350.11140234093</v>
      </c>
      <c r="G144" s="22">
        <v>718413.53592455422</v>
      </c>
      <c r="H144" s="22">
        <v>660476.96044676763</v>
      </c>
      <c r="I144" s="22">
        <v>602540.38496898091</v>
      </c>
      <c r="J144" s="22">
        <v>544603.80949119432</v>
      </c>
      <c r="K144" s="22">
        <v>486667.23401340772</v>
      </c>
      <c r="L144" s="22">
        <v>428730.65853562101</v>
      </c>
      <c r="M144" s="22">
        <v>370794.08305783442</v>
      </c>
      <c r="N144" s="22">
        <v>312857.50758004771</v>
      </c>
      <c r="O144" s="22">
        <v>660476.96044676763</v>
      </c>
      <c r="P144" s="22">
        <v>672064.27554232487</v>
      </c>
    </row>
    <row r="145" spans="4:16" x14ac:dyDescent="0.25">
      <c r="D145" s="22">
        <v>980</v>
      </c>
      <c r="E145" s="22">
        <v>829464.65553385997</v>
      </c>
      <c r="F145" s="22">
        <v>772652.00789455441</v>
      </c>
      <c r="G145" s="22">
        <v>715839.36025524908</v>
      </c>
      <c r="H145" s="22">
        <v>659026.71261594351</v>
      </c>
      <c r="I145" s="22">
        <v>602214.06497663807</v>
      </c>
      <c r="J145" s="22">
        <v>545401.41733733262</v>
      </c>
      <c r="K145" s="22">
        <v>488588.76969802706</v>
      </c>
      <c r="L145" s="22">
        <v>431776.12205872161</v>
      </c>
      <c r="M145" s="22">
        <v>374963.47441941616</v>
      </c>
      <c r="N145" s="22">
        <v>318150.82678011071</v>
      </c>
      <c r="O145" s="22">
        <v>659026.71261594351</v>
      </c>
      <c r="P145" s="22">
        <v>670389.24214380467</v>
      </c>
    </row>
    <row r="146" spans="4:16" x14ac:dyDescent="0.25">
      <c r="D146" s="22">
        <v>990</v>
      </c>
      <c r="E146" s="22">
        <v>824679.74403371383</v>
      </c>
      <c r="F146" s="22">
        <v>768958.13970711164</v>
      </c>
      <c r="G146" s="22">
        <v>713236.53538050933</v>
      </c>
      <c r="H146" s="22">
        <v>657514.93105390703</v>
      </c>
      <c r="I146" s="22">
        <v>601793.32672730472</v>
      </c>
      <c r="J146" s="22">
        <v>546071.72240070242</v>
      </c>
      <c r="K146" s="22">
        <v>490350.11807410012</v>
      </c>
      <c r="L146" s="22">
        <v>434628.51374749793</v>
      </c>
      <c r="M146" s="22">
        <v>378906.90942089562</v>
      </c>
      <c r="N146" s="22">
        <v>323185.30509429332</v>
      </c>
      <c r="O146" s="22">
        <v>657514.93105390703</v>
      </c>
      <c r="P146" s="22">
        <v>668659.25191922742</v>
      </c>
    </row>
    <row r="147" spans="4:16" x14ac:dyDescent="0.25">
      <c r="D147" s="22">
        <v>1000</v>
      </c>
      <c r="E147" s="22">
        <v>819932.48440064141</v>
      </c>
      <c r="F147" s="22">
        <v>765270.31877393206</v>
      </c>
      <c r="G147" s="22">
        <v>710608.15314722259</v>
      </c>
      <c r="H147" s="22">
        <v>655945.98752051312</v>
      </c>
      <c r="I147" s="22">
        <v>601283.82189380378</v>
      </c>
      <c r="J147" s="22">
        <v>546621.65626709431</v>
      </c>
      <c r="K147" s="22">
        <v>491959.49064038484</v>
      </c>
      <c r="L147" s="22">
        <v>437297.32501367549</v>
      </c>
      <c r="M147" s="22">
        <v>382635.15938696603</v>
      </c>
      <c r="N147" s="22">
        <v>327972.99376025656</v>
      </c>
      <c r="O147" s="22">
        <v>655945.98752051312</v>
      </c>
      <c r="P147" s="22">
        <v>666878.42064585513</v>
      </c>
    </row>
    <row r="148" spans="4:16" x14ac:dyDescent="0.25">
      <c r="D148" s="22">
        <v>1010</v>
      </c>
      <c r="E148" s="22">
        <v>815223.32620865176</v>
      </c>
      <c r="F148" s="22">
        <v>761590.21264229307</v>
      </c>
      <c r="G148" s="22">
        <v>707957.09907593438</v>
      </c>
      <c r="H148" s="22">
        <v>654323.98550957581</v>
      </c>
      <c r="I148" s="22">
        <v>600690.871943217</v>
      </c>
      <c r="J148" s="22">
        <v>547057.75837685843</v>
      </c>
      <c r="K148" s="22">
        <v>493424.64481049974</v>
      </c>
      <c r="L148" s="22">
        <v>439791.53124414105</v>
      </c>
      <c r="M148" s="22">
        <v>386158.41767778236</v>
      </c>
      <c r="N148" s="22">
        <v>332525.30411142379</v>
      </c>
      <c r="O148" s="22">
        <v>654323.98550957581</v>
      </c>
      <c r="P148" s="22">
        <v>665050.60822284757</v>
      </c>
    </row>
    <row r="149" spans="4:16" x14ac:dyDescent="0.25">
      <c r="D149" s="22">
        <v>1020</v>
      </c>
      <c r="E149" s="22">
        <v>810552.64350436372</v>
      </c>
      <c r="F149" s="22">
        <v>757919.35496511939</v>
      </c>
      <c r="G149" s="22">
        <v>705286.06642587506</v>
      </c>
      <c r="H149" s="22">
        <v>652652.77788663062</v>
      </c>
      <c r="I149" s="22">
        <v>600019.48934738617</v>
      </c>
      <c r="J149" s="22">
        <v>547386.20080814173</v>
      </c>
      <c r="K149" s="22">
        <v>494752.9122688974</v>
      </c>
      <c r="L149" s="22">
        <v>442119.62372965296</v>
      </c>
      <c r="M149" s="22">
        <v>389486.33519040851</v>
      </c>
      <c r="N149" s="22">
        <v>336853.04665116419</v>
      </c>
      <c r="O149" s="22">
        <v>652652.77788663062</v>
      </c>
      <c r="P149" s="22">
        <v>663179.43559447955</v>
      </c>
    </row>
    <row r="150" spans="4:16" x14ac:dyDescent="0.25">
      <c r="D150" s="22">
        <v>1030</v>
      </c>
      <c r="E150" s="22">
        <v>805920.74116169289</v>
      </c>
      <c r="F150" s="22">
        <v>754259.15518978948</v>
      </c>
      <c r="G150" s="22">
        <v>702597.56921788608</v>
      </c>
      <c r="H150" s="22">
        <v>650935.98324598267</v>
      </c>
      <c r="I150" s="22">
        <v>599274.39727407927</v>
      </c>
      <c r="J150" s="22">
        <v>547612.81130217598</v>
      </c>
      <c r="K150" s="22">
        <v>495951.22533027257</v>
      </c>
      <c r="L150" s="22">
        <v>444289.63935836917</v>
      </c>
      <c r="M150" s="22">
        <v>392628.05338646576</v>
      </c>
      <c r="N150" s="22">
        <v>340966.46741456236</v>
      </c>
      <c r="O150" s="22">
        <v>650935.98324598267</v>
      </c>
      <c r="P150" s="22">
        <v>661268.30044036335</v>
      </c>
    </row>
    <row r="151" spans="4:16" x14ac:dyDescent="0.25">
      <c r="D151" s="22">
        <v>1040</v>
      </c>
      <c r="E151" s="22">
        <v>801327.86072028184</v>
      </c>
      <c r="F151" s="22">
        <v>750610.90751013742</v>
      </c>
      <c r="G151" s="22">
        <v>699893.954299993</v>
      </c>
      <c r="H151" s="22">
        <v>649177.00108984858</v>
      </c>
      <c r="I151" s="22">
        <v>598460.04787970416</v>
      </c>
      <c r="J151" s="22">
        <v>547743.09466955974</v>
      </c>
      <c r="K151" s="22">
        <v>497026.14145941532</v>
      </c>
      <c r="L151" s="22">
        <v>446309.1882492709</v>
      </c>
      <c r="M151" s="22">
        <v>395592.23503912648</v>
      </c>
      <c r="N151" s="22">
        <v>344875.28182898206</v>
      </c>
      <c r="O151" s="22">
        <v>649177.00108984858</v>
      </c>
      <c r="P151" s="22">
        <v>659320.39173187746</v>
      </c>
    </row>
    <row r="152" spans="4:16" x14ac:dyDescent="0.25">
      <c r="D152" s="22">
        <v>1050</v>
      </c>
      <c r="E152" s="22">
        <v>796774.18575175316</v>
      </c>
      <c r="F152" s="22">
        <v>746975.79914226849</v>
      </c>
      <c r="G152" s="22">
        <v>697177.41253278404</v>
      </c>
      <c r="H152" s="22">
        <v>647379.02592329937</v>
      </c>
      <c r="I152" s="22">
        <v>597580.63931381493</v>
      </c>
      <c r="J152" s="22">
        <v>547782.25270433025</v>
      </c>
      <c r="K152" s="22">
        <v>497983.8660948457</v>
      </c>
      <c r="L152" s="22">
        <v>448185.47948536114</v>
      </c>
      <c r="M152" s="22">
        <v>398387.09287587658</v>
      </c>
      <c r="N152" s="22">
        <v>348588.70626639202</v>
      </c>
      <c r="O152" s="22">
        <v>647379.02592329937</v>
      </c>
      <c r="P152" s="22">
        <v>657338.70324519626</v>
      </c>
    </row>
    <row r="153" spans="4:16" x14ac:dyDescent="0.25">
      <c r="D153" s="22">
        <v>1060</v>
      </c>
      <c r="E153" s="22">
        <v>792259.84679385356</v>
      </c>
      <c r="F153" s="22">
        <v>743354.91797941807</v>
      </c>
      <c r="G153" s="22">
        <v>694449.98916498269</v>
      </c>
      <c r="H153" s="22">
        <v>645545.06035054731</v>
      </c>
      <c r="I153" s="22">
        <v>596640.13153611193</v>
      </c>
      <c r="J153" s="22">
        <v>547735.20272167656</v>
      </c>
      <c r="K153" s="22">
        <v>498830.27390724118</v>
      </c>
      <c r="L153" s="22">
        <v>449925.34509280568</v>
      </c>
      <c r="M153" s="22">
        <v>401020.41627837031</v>
      </c>
      <c r="N153" s="22">
        <v>352115.48746393493</v>
      </c>
      <c r="O153" s="22">
        <v>645545.06035054731</v>
      </c>
      <c r="P153" s="22">
        <v>655326.04611343448</v>
      </c>
    </row>
    <row r="154" spans="4:16" x14ac:dyDescent="0.25">
      <c r="D154" s="22">
        <v>1070</v>
      </c>
      <c r="E154" s="22">
        <v>787784.92588890321</v>
      </c>
      <c r="F154" s="22">
        <v>739749.25967616518</v>
      </c>
      <c r="G154" s="22">
        <v>691713.59346342715</v>
      </c>
      <c r="H154" s="22">
        <v>643677.92725068913</v>
      </c>
      <c r="I154" s="22">
        <v>595642.2610379511</v>
      </c>
      <c r="J154" s="22">
        <v>547606.59482521319</v>
      </c>
      <c r="K154" s="22">
        <v>499570.92861247517</v>
      </c>
      <c r="L154" s="22">
        <v>451535.26239973714</v>
      </c>
      <c r="M154" s="22">
        <v>403499.59618699923</v>
      </c>
      <c r="N154" s="22">
        <v>355463.92997426121</v>
      </c>
      <c r="O154" s="22">
        <v>643677.92725068913</v>
      </c>
      <c r="P154" s="22">
        <v>653285.06049323676</v>
      </c>
    </row>
    <row r="155" spans="4:16" x14ac:dyDescent="0.25">
      <c r="D155" s="22">
        <v>1080</v>
      </c>
      <c r="E155" s="22">
        <v>783349.46075967199</v>
      </c>
      <c r="F155" s="22">
        <v>736159.73420788441</v>
      </c>
      <c r="G155" s="22">
        <v>688970.00765609695</v>
      </c>
      <c r="H155" s="22">
        <v>641780.28110430948</v>
      </c>
      <c r="I155" s="22">
        <v>594590.55455252202</v>
      </c>
      <c r="J155" s="22">
        <v>547400.82800073456</v>
      </c>
      <c r="K155" s="22">
        <v>500211.1014489471</v>
      </c>
      <c r="L155" s="22">
        <v>453021.37489715964</v>
      </c>
      <c r="M155" s="22">
        <v>405831.64834537217</v>
      </c>
      <c r="N155" s="22">
        <v>358641.92179358471</v>
      </c>
      <c r="O155" s="22">
        <v>641780.28110430948</v>
      </c>
      <c r="P155" s="22">
        <v>651218.22641466698</v>
      </c>
    </row>
    <row r="156" spans="4:16" x14ac:dyDescent="0.25">
      <c r="D156" s="22">
        <v>1090</v>
      </c>
      <c r="E156" s="22">
        <v>778953.44865286979</v>
      </c>
      <c r="F156" s="22">
        <v>732587.17194734188</v>
      </c>
      <c r="G156" s="22">
        <v>686220.89524181385</v>
      </c>
      <c r="H156" s="22">
        <v>639854.61853628582</v>
      </c>
      <c r="I156" s="22">
        <v>593488.34183075791</v>
      </c>
      <c r="J156" s="22">
        <v>547122.06512523</v>
      </c>
      <c r="K156" s="22">
        <v>500755.78841970197</v>
      </c>
      <c r="L156" s="22">
        <v>454389.51171417406</v>
      </c>
      <c r="M156" s="22">
        <v>408023.23500864604</v>
      </c>
      <c r="N156" s="22">
        <v>361656.95830311812</v>
      </c>
      <c r="O156" s="22">
        <v>639854.61853628582</v>
      </c>
      <c r="P156" s="22">
        <v>649127.87387739145</v>
      </c>
    </row>
    <row r="157" spans="4:16" x14ac:dyDescent="0.25">
      <c r="D157" s="22">
        <v>1100</v>
      </c>
      <c r="E157" s="22">
        <v>774596.84987769672</v>
      </c>
      <c r="F157" s="22">
        <v>729032.32929665572</v>
      </c>
      <c r="G157" s="22">
        <v>683467.80871561472</v>
      </c>
      <c r="H157" s="22">
        <v>637903.28813457373</v>
      </c>
      <c r="I157" s="22">
        <v>592338.76755353273</v>
      </c>
      <c r="J157" s="22">
        <v>546774.24697249173</v>
      </c>
      <c r="K157" s="22">
        <v>501209.72639145079</v>
      </c>
      <c r="L157" s="22">
        <v>455645.20581040974</v>
      </c>
      <c r="M157" s="22">
        <v>410080.68522936886</v>
      </c>
      <c r="N157" s="22">
        <v>364516.16464832786</v>
      </c>
      <c r="O157" s="22">
        <v>637903.28813457373</v>
      </c>
      <c r="P157" s="22">
        <v>647016.19225078193</v>
      </c>
    </row>
    <row r="158" spans="4:16" x14ac:dyDescent="0.25">
      <c r="D158" s="22">
        <v>1110</v>
      </c>
      <c r="E158" s="22">
        <v>770279.59106455883</v>
      </c>
      <c r="F158" s="22">
        <v>725495.89390964271</v>
      </c>
      <c r="G158" s="22">
        <v>680712.19675472646</v>
      </c>
      <c r="H158" s="22">
        <v>635928.49959981022</v>
      </c>
      <c r="I158" s="22">
        <v>591144.8024448941</v>
      </c>
      <c r="J158" s="22">
        <v>546361.10528997774</v>
      </c>
      <c r="K158" s="22">
        <v>501577.40813506162</v>
      </c>
      <c r="L158" s="22">
        <v>456793.71098014538</v>
      </c>
      <c r="M158" s="22">
        <v>412010.01382522914</v>
      </c>
      <c r="N158" s="22">
        <v>367226.31667031301</v>
      </c>
      <c r="O158" s="22">
        <v>635928.49959981022</v>
      </c>
      <c r="P158" s="22">
        <v>644885.23903079354</v>
      </c>
    </row>
    <row r="159" spans="4:16" x14ac:dyDescent="0.25">
      <c r="D159" s="22">
        <v>1120</v>
      </c>
      <c r="E159" s="22">
        <v>766001.56816678122</v>
      </c>
      <c r="F159" s="22">
        <v>721978.48953650647</v>
      </c>
      <c r="G159" s="22">
        <v>677955.41090623173</v>
      </c>
      <c r="H159" s="22">
        <v>633932.33227595687</v>
      </c>
      <c r="I159" s="22">
        <v>589909.25364568213</v>
      </c>
      <c r="J159" s="22">
        <v>545886.17501540738</v>
      </c>
      <c r="K159" s="22">
        <v>501863.09638513252</v>
      </c>
      <c r="L159" s="22">
        <v>457840.01775485778</v>
      </c>
      <c r="M159" s="22">
        <v>413816.93912458292</v>
      </c>
      <c r="N159" s="22">
        <v>369793.86049430817</v>
      </c>
      <c r="O159" s="22">
        <v>633932.33227595687</v>
      </c>
      <c r="P159" s="22">
        <v>642736.94800201186</v>
      </c>
    </row>
  </sheetData>
  <mergeCells count="1">
    <mergeCell ref="G2:K2"/>
  </mergeCells>
  <conditionalFormatting sqref="B51:B138">
    <cfRule type="cellIs" dxfId="1" priority="2" operator="equal">
      <formula>MAX($B$52:$B$138)</formula>
    </cfRule>
  </conditionalFormatting>
  <conditionalFormatting sqref="E73:E159">
    <cfRule type="cellIs" dxfId="0" priority="1" operator="equal">
      <formula>MAX($E$73:$E$159)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USERT</dc:creator>
  <cp:lastModifiedBy>USERT</cp:lastModifiedBy>
  <dcterms:created xsi:type="dcterms:W3CDTF">2023-07-30T08:33:45Z</dcterms:created>
  <dcterms:modified xsi:type="dcterms:W3CDTF">2023-11-16T18:31:52Z</dcterms:modified>
</cp:coreProperties>
</file>