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iko\Desktop\Excel\"/>
    </mc:Choice>
  </mc:AlternateContent>
  <xr:revisionPtr revIDLastSave="0" documentId="13_ncr:1_{2C079EFC-EBBD-4E8C-BD96-2D02AB4842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" sheetId="2" r:id="rId1"/>
  </sheets>
  <externalReferences>
    <externalReference r:id="rId2"/>
    <externalReference r:id="rId3"/>
  </externalReferences>
  <definedNames>
    <definedName name="__IntlFixup" hidden="1">TRUE</definedName>
    <definedName name="_xlcn.WorksheetConnection_T9A2C161" hidden="1">#REF!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hidden="1">{"программа",#N/A,TRUE,"lessons";"продажа оргтехники",#N/A,TRUE,"образец"}</definedName>
    <definedName name="gh" hidden="1">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o" hidden="1">#REF!</definedName>
    <definedName name="OK" hidden="1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t" hidden="1">#REF!</definedName>
    <definedName name="task" hidden="1">{"программа",#N/A,TRUE,"lessons";"продажа оргтехники",#N/A,TRUE,"образец"}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hidden="1">{#N/A,#N/A,FALSE,"DI 2 YEAR MASTER SCHEDULE"}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hidden="1">[1]MASTER!#REF!</definedName>
    <definedName name="ВАА" hidden="1">[1]MASTER!#REF!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жж" hidden="1">[1]MASTER!#REF!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[1]MASTER!#REF!</definedName>
    <definedName name="х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ььь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H5" i="2"/>
  <c r="D6" i="2"/>
  <c r="E6" i="2" s="1"/>
  <c r="H6" i="2"/>
  <c r="E7" i="2"/>
  <c r="F7" i="2"/>
  <c r="G7" i="2"/>
  <c r="H7" i="2"/>
  <c r="D8" i="2"/>
  <c r="E8" i="2" s="1"/>
  <c r="H8" i="2"/>
  <c r="D9" i="2"/>
  <c r="E9" i="2"/>
  <c r="F9" i="2"/>
  <c r="G9" i="2"/>
  <c r="H9" i="2"/>
  <c r="E10" i="2"/>
  <c r="F10" i="2" s="1"/>
  <c r="H10" i="2"/>
  <c r="E11" i="2"/>
  <c r="F11" i="2"/>
  <c r="G11" i="2" s="1"/>
  <c r="H11" i="2"/>
  <c r="D12" i="2"/>
  <c r="E12" i="2"/>
  <c r="F12" i="2"/>
  <c r="G12" i="2"/>
  <c r="H12" i="2"/>
  <c r="E13" i="2"/>
  <c r="F13" i="2" s="1"/>
  <c r="H13" i="2"/>
  <c r="D14" i="2"/>
  <c r="E14" i="2" s="1"/>
  <c r="H14" i="2"/>
  <c r="E15" i="2"/>
  <c r="F15" i="2"/>
  <c r="G15" i="2"/>
  <c r="H15" i="2"/>
  <c r="E16" i="2"/>
  <c r="F16" i="2" s="1"/>
  <c r="G16" i="2" s="1"/>
  <c r="H16" i="2"/>
  <c r="D17" i="2"/>
  <c r="E17" i="2"/>
  <c r="F17" i="2"/>
  <c r="G17" i="2"/>
  <c r="H17" i="2"/>
  <c r="E18" i="2"/>
  <c r="G18" i="2" s="1"/>
  <c r="F18" i="2"/>
  <c r="H18" i="2"/>
  <c r="E19" i="2"/>
  <c r="F19" i="2"/>
  <c r="G19" i="2"/>
  <c r="H19" i="2"/>
  <c r="E20" i="2"/>
  <c r="F20" i="2"/>
  <c r="G20" i="2"/>
  <c r="H20" i="2"/>
  <c r="E21" i="2"/>
  <c r="G21" i="2" s="1"/>
  <c r="F21" i="2"/>
  <c r="H21" i="2"/>
  <c r="E22" i="2"/>
  <c r="F22" i="2"/>
  <c r="G22" i="2"/>
  <c r="H22" i="2"/>
  <c r="D23" i="2"/>
  <c r="E23" i="2"/>
  <c r="F23" i="2"/>
  <c r="G23" i="2"/>
  <c r="H23" i="2"/>
  <c r="F8" i="2" l="1"/>
  <c r="G8" i="2" s="1"/>
  <c r="F14" i="2"/>
  <c r="G14" i="2" s="1"/>
  <c r="F6" i="2"/>
  <c r="G6" i="2" s="1"/>
  <c r="G13" i="2"/>
  <c r="G5" i="2"/>
  <c r="G10" i="2"/>
</calcChain>
</file>

<file path=xl/sharedStrings.xml><?xml version="1.0" encoding="utf-8"?>
<sst xmlns="http://schemas.openxmlformats.org/spreadsheetml/2006/main" count="47" uniqueCount="32">
  <si>
    <t>BRAVO SPM</t>
  </si>
  <si>
    <t>Vicenta fıstıq yağı 250qr.</t>
  </si>
  <si>
    <t>OBA DMT</t>
  </si>
  <si>
    <t>Roshen südlü şokolad 119qr.</t>
  </si>
  <si>
    <t>Beta qara çay 500qr.</t>
  </si>
  <si>
    <t>ARAZ SPM</t>
  </si>
  <si>
    <t>Jacobs Monarch Dəmləmə qəhvə. 47.5qr</t>
  </si>
  <si>
    <t>BAZARSTORE SPM</t>
  </si>
  <si>
    <t>Şahənşah düyü. 910qr.</t>
  </si>
  <si>
    <t>Super Fresh Tuna balığı. 80qr.</t>
  </si>
  <si>
    <t>Bonduelle Konservləşdirilmiş lobya. 425ml.</t>
  </si>
  <si>
    <t>Bizim tarla Yaşıl Noxud. 680qr</t>
  </si>
  <si>
    <t>Bravo Qarabaşaq. 800qr.</t>
  </si>
  <si>
    <t>Sultan Basmati Düyü. 1900kq.</t>
  </si>
  <si>
    <t>Bakı. Yaşı tumlu zeytun. 1 kq.</t>
  </si>
  <si>
    <t>Santa Bremor Forel. 300qr.</t>
  </si>
  <si>
    <t>Halal nemət, 1000 bərəkət Sosiska 1kq.</t>
  </si>
  <si>
    <t>SAB, Toyuq. Bişmiş Kolbasa 1kq.</t>
  </si>
  <si>
    <t>Ovçular, Krakov Bişmiş Kolbasa. 1kq.</t>
  </si>
  <si>
    <t>Домик в Деревне. 3.2%-ıi süd. 950ml.</t>
  </si>
  <si>
    <t>Pınar, Milföy. Dondurulmuş xəmir 500qr.</t>
  </si>
  <si>
    <t>Uzun ömür İvanovka pendiri. 1kq.</t>
  </si>
  <si>
    <t>"Meçta Xozyayki" klassik mayonez. 900ml.</t>
  </si>
  <si>
    <t>Plan</t>
  </si>
  <si>
    <t>Kar faizi</t>
  </si>
  <si>
    <t>PLAN FAKT</t>
  </si>
  <si>
    <t>Sales Point</t>
  </si>
  <si>
    <t>Sales</t>
  </si>
  <si>
    <t>Tax (15%)</t>
  </si>
  <si>
    <t>% (Plan)</t>
  </si>
  <si>
    <t>Profit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</si>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</sst>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₼-42C]_-;\-* #,##0.00\ [$₼-42C]_-;_-* &quot;-&quot;??\ [$₼-42C]_-;_-@_-"/>
    <numFmt numFmtId="165" formatCode="_-* #,##0\ [$₼-42C]_-;\-* #,##0\ [$₼-42C]_-;_-* &quot;-&quot;??\ [$₼-42C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b/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8B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2" fillId="0" borderId="0" xfId="1" applyFont="1"/>
    <xf numFmtId="0" fontId="3" fillId="0" borderId="0" xfId="1" applyFont="1"/>
    <xf numFmtId="9" fontId="2" fillId="2" borderId="1" xfId="2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5" fontId="2" fillId="0" borderId="3" xfId="3" applyNumberFormat="1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left" vertical="center"/>
    </xf>
    <xf numFmtId="165" fontId="2" fillId="0" borderId="2" xfId="3" applyNumberFormat="1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5" xfId="3" applyFont="1" applyBorder="1" applyAlignment="1">
      <alignment horizontal="left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9" fontId="5" fillId="3" borderId="2" xfId="2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9" xfId="1" applyFont="1" applyBorder="1" applyAlignment="1">
      <alignment horizontal="center"/>
    </xf>
  </cellXfs>
  <cellStyles count="4">
    <cellStyle name="Normal" xfId="0" builtinId="0"/>
    <cellStyle name="Normal 3 2 2" xfId="1" xr:uid="{C1F46316-9F61-4BF3-A6D8-C6B8852DB356}"/>
    <cellStyle name="Normal 4" xfId="3" xr:uid="{6EC15AE9-C802-4F72-A637-CA6FFCC363BC}"/>
    <cellStyle name="Percent 2" xfId="2" xr:uid="{4AA427AC-DE27-4D36-89B0-0209C41FC2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519D-6C16-411E-B76F-B2E8FE9C88C3}">
  <dimension ref="A1:I24"/>
  <sheetViews>
    <sheetView showGridLines="0" tabSelected="1" zoomScale="115" zoomScaleNormal="115" workbookViewId="0">
      <selection activeCell="G5" sqref="G5"/>
    </sheetView>
  </sheetViews>
  <sheetFormatPr defaultColWidth="11.42578125" defaultRowHeight="14.25" x14ac:dyDescent="0.2"/>
  <cols>
    <col min="1" max="1" width="45" style="1" bestFit="1" customWidth="1"/>
    <col min="2" max="2" width="20.85546875" style="1" bestFit="1" customWidth="1"/>
    <col min="3" max="4" width="12.42578125" style="1" bestFit="1" customWidth="1"/>
    <col min="5" max="7" width="14.140625" style="1" bestFit="1" customWidth="1"/>
    <col min="8" max="8" width="11.5703125" style="1" bestFit="1" customWidth="1"/>
    <col min="9" max="9" width="12.5703125" style="1" bestFit="1" customWidth="1"/>
    <col min="10" max="16384" width="11.42578125" style="1"/>
  </cols>
  <sheetData>
    <row r="1" spans="1:9" ht="28.5" thickBot="1" x14ac:dyDescent="0.45">
      <c r="A1" s="17" t="s">
        <v>25</v>
      </c>
      <c r="B1" s="18"/>
      <c r="C1" s="19"/>
      <c r="D1" s="16"/>
    </row>
    <row r="2" spans="1:9" ht="18" x14ac:dyDescent="0.25">
      <c r="A2" s="15" t="s">
        <v>24</v>
      </c>
      <c r="B2" s="14">
        <v>0.18</v>
      </c>
      <c r="C2" s="2"/>
      <c r="D2" s="2"/>
      <c r="E2" s="2"/>
      <c r="F2" s="2"/>
      <c r="G2" s="2"/>
      <c r="H2" s="2"/>
      <c r="I2" s="2"/>
    </row>
    <row r="3" spans="1:9" ht="15.75" thickBot="1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2">
      <c r="A4" s="13"/>
      <c r="B4" s="12" t="s">
        <v>26</v>
      </c>
      <c r="C4" s="12" t="s">
        <v>23</v>
      </c>
      <c r="D4" s="12" t="s">
        <v>27</v>
      </c>
      <c r="E4" s="12" t="s">
        <v>30</v>
      </c>
      <c r="F4" s="12" t="s">
        <v>28</v>
      </c>
      <c r="G4" s="12" t="s">
        <v>31</v>
      </c>
      <c r="H4" s="11" t="s">
        <v>29</v>
      </c>
    </row>
    <row r="5" spans="1:9" x14ac:dyDescent="0.2">
      <c r="A5" s="10" t="s">
        <v>22</v>
      </c>
      <c r="B5" s="9" t="s">
        <v>5</v>
      </c>
      <c r="C5" s="8">
        <v>485794</v>
      </c>
      <c r="D5" s="8">
        <v>477671</v>
      </c>
      <c r="E5" s="4">
        <f t="shared" ref="E5:E23" si="0">D5*$B$2</f>
        <v>85980.78</v>
      </c>
      <c r="F5" s="4">
        <f t="shared" ref="F5:F23" si="1">E5*0.15</f>
        <v>12897.117</v>
      </c>
      <c r="G5" s="4">
        <f t="shared" ref="G5:G23" si="2">E5-F5</f>
        <v>73083.663</v>
      </c>
      <c r="H5" s="3">
        <f t="shared" ref="H5:H23" si="3">D5/C5</f>
        <v>0.98327892069478007</v>
      </c>
    </row>
    <row r="6" spans="1:9" x14ac:dyDescent="0.2">
      <c r="A6" s="10" t="s">
        <v>21</v>
      </c>
      <c r="B6" s="9" t="s">
        <v>0</v>
      </c>
      <c r="C6" s="8">
        <v>474224</v>
      </c>
      <c r="D6" s="8">
        <f>C6-150360</f>
        <v>323864</v>
      </c>
      <c r="E6" s="4">
        <f t="shared" si="0"/>
        <v>58295.519999999997</v>
      </c>
      <c r="F6" s="4">
        <f t="shared" si="1"/>
        <v>8744.3279999999995</v>
      </c>
      <c r="G6" s="4">
        <f t="shared" si="2"/>
        <v>49551.191999999995</v>
      </c>
      <c r="H6" s="3">
        <f t="shared" si="3"/>
        <v>0.68293464691791217</v>
      </c>
    </row>
    <row r="7" spans="1:9" x14ac:dyDescent="0.2">
      <c r="A7" s="10" t="s">
        <v>20</v>
      </c>
      <c r="B7" s="9" t="s">
        <v>2</v>
      </c>
      <c r="C7" s="8">
        <v>453198</v>
      </c>
      <c r="D7" s="8">
        <v>352631</v>
      </c>
      <c r="E7" s="4">
        <f t="shared" si="0"/>
        <v>63473.579999999994</v>
      </c>
      <c r="F7" s="4">
        <f t="shared" si="1"/>
        <v>9521.0369999999984</v>
      </c>
      <c r="G7" s="4">
        <f t="shared" si="2"/>
        <v>53952.542999999998</v>
      </c>
      <c r="H7" s="3">
        <f t="shared" si="3"/>
        <v>0.77809478417821787</v>
      </c>
    </row>
    <row r="8" spans="1:9" x14ac:dyDescent="0.2">
      <c r="A8" s="10" t="s">
        <v>19</v>
      </c>
      <c r="B8" s="9" t="s">
        <v>7</v>
      </c>
      <c r="C8" s="8">
        <v>154056</v>
      </c>
      <c r="D8" s="8">
        <f>C8-150360</f>
        <v>3696</v>
      </c>
      <c r="E8" s="4">
        <f t="shared" si="0"/>
        <v>665.28</v>
      </c>
      <c r="F8" s="4">
        <f t="shared" si="1"/>
        <v>99.791999999999987</v>
      </c>
      <c r="G8" s="4">
        <f t="shared" si="2"/>
        <v>565.48799999999994</v>
      </c>
      <c r="H8" s="3">
        <f t="shared" si="3"/>
        <v>2.3991275899672846E-2</v>
      </c>
    </row>
    <row r="9" spans="1:9" x14ac:dyDescent="0.2">
      <c r="A9" s="10" t="s">
        <v>18</v>
      </c>
      <c r="B9" s="9" t="s">
        <v>0</v>
      </c>
      <c r="C9" s="8">
        <v>182705</v>
      </c>
      <c r="D9" s="8">
        <f>C9-150360</f>
        <v>32345</v>
      </c>
      <c r="E9" s="4">
        <f t="shared" si="0"/>
        <v>5822.0999999999995</v>
      </c>
      <c r="F9" s="4">
        <f t="shared" si="1"/>
        <v>873.31499999999994</v>
      </c>
      <c r="G9" s="4">
        <f t="shared" si="2"/>
        <v>4948.7849999999999</v>
      </c>
      <c r="H9" s="3">
        <f t="shared" si="3"/>
        <v>0.177034016584111</v>
      </c>
    </row>
    <row r="10" spans="1:9" x14ac:dyDescent="0.2">
      <c r="A10" s="10" t="s">
        <v>17</v>
      </c>
      <c r="B10" s="9" t="s">
        <v>7</v>
      </c>
      <c r="C10" s="8">
        <v>97044</v>
      </c>
      <c r="D10" s="8">
        <v>88921</v>
      </c>
      <c r="E10" s="4">
        <f t="shared" si="0"/>
        <v>16005.779999999999</v>
      </c>
      <c r="F10" s="4">
        <f t="shared" si="1"/>
        <v>2400.8669999999997</v>
      </c>
      <c r="G10" s="4">
        <f t="shared" si="2"/>
        <v>13604.912999999999</v>
      </c>
      <c r="H10" s="3">
        <f t="shared" si="3"/>
        <v>0.91629570091917067</v>
      </c>
    </row>
    <row r="11" spans="1:9" x14ac:dyDescent="0.2">
      <c r="A11" s="10" t="s">
        <v>16</v>
      </c>
      <c r="B11" s="9" t="s">
        <v>7</v>
      </c>
      <c r="C11" s="8">
        <v>493893</v>
      </c>
      <c r="D11" s="8">
        <v>521321</v>
      </c>
      <c r="E11" s="4">
        <f t="shared" si="0"/>
        <v>93837.78</v>
      </c>
      <c r="F11" s="4">
        <f t="shared" si="1"/>
        <v>14075.666999999999</v>
      </c>
      <c r="G11" s="4">
        <f t="shared" si="2"/>
        <v>79762.112999999998</v>
      </c>
      <c r="H11" s="3">
        <f t="shared" si="3"/>
        <v>1.0555342958900005</v>
      </c>
    </row>
    <row r="12" spans="1:9" x14ac:dyDescent="0.2">
      <c r="A12" s="10" t="s">
        <v>15</v>
      </c>
      <c r="B12" s="9" t="s">
        <v>2</v>
      </c>
      <c r="C12" s="8">
        <v>69092</v>
      </c>
      <c r="D12" s="8">
        <f>C12-1503</f>
        <v>67589</v>
      </c>
      <c r="E12" s="4">
        <f t="shared" si="0"/>
        <v>12166.02</v>
      </c>
      <c r="F12" s="4">
        <f t="shared" si="1"/>
        <v>1824.903</v>
      </c>
      <c r="G12" s="4">
        <f t="shared" si="2"/>
        <v>10341.117</v>
      </c>
      <c r="H12" s="3">
        <f t="shared" si="3"/>
        <v>0.97824639610953512</v>
      </c>
    </row>
    <row r="13" spans="1:9" x14ac:dyDescent="0.2">
      <c r="A13" s="10" t="s">
        <v>14</v>
      </c>
      <c r="B13" s="9" t="s">
        <v>0</v>
      </c>
      <c r="C13" s="8">
        <v>335451</v>
      </c>
      <c r="D13" s="8">
        <v>327328</v>
      </c>
      <c r="E13" s="4">
        <f t="shared" si="0"/>
        <v>58919.040000000001</v>
      </c>
      <c r="F13" s="4">
        <f t="shared" si="1"/>
        <v>8837.8559999999998</v>
      </c>
      <c r="G13" s="4">
        <f t="shared" si="2"/>
        <v>50081.184000000001</v>
      </c>
      <c r="H13" s="3">
        <f t="shared" si="3"/>
        <v>0.97578483891835166</v>
      </c>
    </row>
    <row r="14" spans="1:9" x14ac:dyDescent="0.2">
      <c r="A14" s="10" t="s">
        <v>13</v>
      </c>
      <c r="B14" s="9" t="s">
        <v>5</v>
      </c>
      <c r="C14" s="8">
        <v>244146</v>
      </c>
      <c r="D14" s="8">
        <f>C14-150360</f>
        <v>93786</v>
      </c>
      <c r="E14" s="4">
        <f t="shared" si="0"/>
        <v>16881.48</v>
      </c>
      <c r="F14" s="4">
        <f t="shared" si="1"/>
        <v>2532.2219999999998</v>
      </c>
      <c r="G14" s="4">
        <f t="shared" si="2"/>
        <v>14349.258</v>
      </c>
      <c r="H14" s="3">
        <f t="shared" si="3"/>
        <v>0.38413899879580249</v>
      </c>
    </row>
    <row r="15" spans="1:9" x14ac:dyDescent="0.2">
      <c r="A15" s="10" t="s">
        <v>12</v>
      </c>
      <c r="B15" s="9" t="s">
        <v>7</v>
      </c>
      <c r="C15" s="8">
        <v>42882</v>
      </c>
      <c r="D15" s="8">
        <v>34759</v>
      </c>
      <c r="E15" s="4">
        <f t="shared" si="0"/>
        <v>6256.62</v>
      </c>
      <c r="F15" s="4">
        <f t="shared" si="1"/>
        <v>938.49299999999994</v>
      </c>
      <c r="G15" s="4">
        <f t="shared" si="2"/>
        <v>5318.1270000000004</v>
      </c>
      <c r="H15" s="3">
        <f t="shared" si="3"/>
        <v>0.81057320087682483</v>
      </c>
    </row>
    <row r="16" spans="1:9" x14ac:dyDescent="0.2">
      <c r="A16" s="10" t="s">
        <v>11</v>
      </c>
      <c r="B16" s="9" t="s">
        <v>0</v>
      </c>
      <c r="C16" s="8">
        <v>14629</v>
      </c>
      <c r="D16" s="8">
        <v>6506</v>
      </c>
      <c r="E16" s="4">
        <f t="shared" si="0"/>
        <v>1171.08</v>
      </c>
      <c r="F16" s="4">
        <f t="shared" si="1"/>
        <v>175.66199999999998</v>
      </c>
      <c r="G16" s="4">
        <f t="shared" si="2"/>
        <v>995.41799999999989</v>
      </c>
      <c r="H16" s="3">
        <f t="shared" si="3"/>
        <v>0.44473306446100214</v>
      </c>
    </row>
    <row r="17" spans="1:9" x14ac:dyDescent="0.2">
      <c r="A17" s="10" t="s">
        <v>10</v>
      </c>
      <c r="B17" s="9" t="s">
        <v>0</v>
      </c>
      <c r="C17" s="8">
        <v>234238</v>
      </c>
      <c r="D17" s="8">
        <f>C17-150360</f>
        <v>83878</v>
      </c>
      <c r="E17" s="4">
        <f t="shared" si="0"/>
        <v>15098.039999999999</v>
      </c>
      <c r="F17" s="4">
        <f t="shared" si="1"/>
        <v>2264.7059999999997</v>
      </c>
      <c r="G17" s="4">
        <f t="shared" si="2"/>
        <v>12833.333999999999</v>
      </c>
      <c r="H17" s="3">
        <f t="shared" si="3"/>
        <v>0.35808878149574364</v>
      </c>
    </row>
    <row r="18" spans="1:9" x14ac:dyDescent="0.2">
      <c r="A18" s="10" t="s">
        <v>9</v>
      </c>
      <c r="B18" s="9" t="s">
        <v>2</v>
      </c>
      <c r="C18" s="8">
        <v>32322</v>
      </c>
      <c r="D18" s="8">
        <v>24199</v>
      </c>
      <c r="E18" s="4">
        <f t="shared" si="0"/>
        <v>4355.82</v>
      </c>
      <c r="F18" s="4">
        <f t="shared" si="1"/>
        <v>653.37299999999993</v>
      </c>
      <c r="G18" s="4">
        <f t="shared" si="2"/>
        <v>3702.4469999999997</v>
      </c>
      <c r="H18" s="3">
        <f t="shared" si="3"/>
        <v>0.74868510611967076</v>
      </c>
    </row>
    <row r="19" spans="1:9" x14ac:dyDescent="0.2">
      <c r="A19" s="10" t="s">
        <v>8</v>
      </c>
      <c r="B19" s="9" t="s">
        <v>7</v>
      </c>
      <c r="C19" s="8">
        <v>52400</v>
      </c>
      <c r="D19" s="8">
        <v>60000</v>
      </c>
      <c r="E19" s="4">
        <f t="shared" si="0"/>
        <v>10800</v>
      </c>
      <c r="F19" s="4">
        <f t="shared" si="1"/>
        <v>1620</v>
      </c>
      <c r="G19" s="4">
        <f t="shared" si="2"/>
        <v>9180</v>
      </c>
      <c r="H19" s="3">
        <f t="shared" si="3"/>
        <v>1.1450381679389312</v>
      </c>
    </row>
    <row r="20" spans="1:9" x14ac:dyDescent="0.2">
      <c r="A20" s="10" t="s">
        <v>6</v>
      </c>
      <c r="B20" s="9" t="s">
        <v>5</v>
      </c>
      <c r="C20" s="8">
        <v>388518</v>
      </c>
      <c r="D20" s="8">
        <v>380395</v>
      </c>
      <c r="E20" s="4">
        <f t="shared" si="0"/>
        <v>68471.099999999991</v>
      </c>
      <c r="F20" s="4">
        <f t="shared" si="1"/>
        <v>10270.664999999999</v>
      </c>
      <c r="G20" s="4">
        <f t="shared" si="2"/>
        <v>58200.43499999999</v>
      </c>
      <c r="H20" s="3">
        <f t="shared" si="3"/>
        <v>0.97909234578578086</v>
      </c>
    </row>
    <row r="21" spans="1:9" x14ac:dyDescent="0.2">
      <c r="A21" s="10" t="s">
        <v>4</v>
      </c>
      <c r="B21" s="9" t="s">
        <v>0</v>
      </c>
      <c r="C21" s="8">
        <v>438734</v>
      </c>
      <c r="D21" s="8">
        <v>430611</v>
      </c>
      <c r="E21" s="4">
        <f t="shared" si="0"/>
        <v>77509.98</v>
      </c>
      <c r="F21" s="4">
        <f t="shared" si="1"/>
        <v>11626.496999999999</v>
      </c>
      <c r="G21" s="4">
        <f t="shared" si="2"/>
        <v>65883.482999999993</v>
      </c>
      <c r="H21" s="3">
        <f t="shared" si="3"/>
        <v>0.9814853647084566</v>
      </c>
    </row>
    <row r="22" spans="1:9" x14ac:dyDescent="0.2">
      <c r="A22" s="10" t="s">
        <v>3</v>
      </c>
      <c r="B22" s="9" t="s">
        <v>2</v>
      </c>
      <c r="C22" s="8">
        <v>57791</v>
      </c>
      <c r="D22" s="8">
        <v>49668</v>
      </c>
      <c r="E22" s="4">
        <f t="shared" si="0"/>
        <v>8940.24</v>
      </c>
      <c r="F22" s="4">
        <f t="shared" si="1"/>
        <v>1341.0359999999998</v>
      </c>
      <c r="G22" s="4">
        <f t="shared" si="2"/>
        <v>7599.2039999999997</v>
      </c>
      <c r="H22" s="3">
        <f t="shared" si="3"/>
        <v>0.85944178159228946</v>
      </c>
    </row>
    <row r="23" spans="1:9" ht="15" thickBot="1" x14ac:dyDescent="0.25">
      <c r="A23" s="7" t="s">
        <v>1</v>
      </c>
      <c r="B23" s="6" t="s">
        <v>0</v>
      </c>
      <c r="C23" s="5">
        <v>342338</v>
      </c>
      <c r="D23" s="5">
        <f>C23-150360</f>
        <v>191978</v>
      </c>
      <c r="E23" s="4">
        <f t="shared" si="0"/>
        <v>34556.04</v>
      </c>
      <c r="F23" s="4">
        <f t="shared" si="1"/>
        <v>5183.4059999999999</v>
      </c>
      <c r="G23" s="4">
        <f t="shared" si="2"/>
        <v>29372.634000000002</v>
      </c>
      <c r="H23" s="3">
        <f t="shared" si="3"/>
        <v>0.56078495521969518</v>
      </c>
    </row>
    <row r="24" spans="1:9" ht="15" x14ac:dyDescent="0.25">
      <c r="A24" s="2"/>
      <c r="B24" s="2"/>
      <c r="C24" s="2"/>
      <c r="D24" s="2"/>
      <c r="E24" s="2"/>
      <c r="F24" s="2"/>
      <c r="G24" s="2"/>
      <c r="H24" s="2"/>
      <c r="I24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</dc:creator>
  <cp:lastModifiedBy>Ziko</cp:lastModifiedBy>
  <dcterms:created xsi:type="dcterms:W3CDTF">2015-06-05T18:17:20Z</dcterms:created>
  <dcterms:modified xsi:type="dcterms:W3CDTF">2023-08-20T19:55:06Z</dcterms:modified>
</cp:coreProperties>
</file>