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6.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1.xml" ContentType="application/xml"/>
  <Override PartName="/customXml/item3.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 name="Sheet1" sheetId="2" state="hidden" r:id="rId3"/>
    <sheet name="sim_result" sheetId="3" state="hidden" r:id="rId4"/>
    <sheet name="debug_tracker" sheetId="4" state="hidden" r:id="rId5"/>
    <sheet name="issue_tracker" sheetId="5" state="hidden" r:id="rId6"/>
    <sheet name="Sheet2" sheetId="6" state="hidden" r:id="rId7"/>
  </sheets>
  <definedNames>
    <definedName function="false" hidden="true" localSheetId="0" name="_xlnm._FilterDatabase" vbProcedure="false">Feuil1!$A$2:$M$2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E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Refer user_manual table 6-1</t>
        </r>
      </text>
    </comment>
    <comment ref="H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Does float specific values should be covered, as formal verification is done ? </t>
        </r>
      </text>
    </comment>
    <comment ref="H3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Is there any specific values like float to integer ? </t>
        </r>
      </text>
    </comment>
  </commentList>
</comments>
</file>

<file path=xl/sharedStrings.xml><?xml version="1.0" encoding="utf-8"?>
<sst xmlns="http://schemas.openxmlformats.org/spreadsheetml/2006/main" count="949" uniqueCount="452">
  <si>
    <t xml:space="preserve">Requirement Location</t>
  </si>
  <si>
    <t xml:space="preserve">Feature</t>
  </si>
  <si>
    <t xml:space="preserve">Sub Feature</t>
  </si>
  <si>
    <t xml:space="preserve">Extension</t>
  </si>
  <si>
    <t xml:space="preserve">Latency</t>
  </si>
  <si>
    <t xml:space="preserve">Support Special Patterns</t>
  </si>
  <si>
    <t xml:space="preserve">Feature Description</t>
  </si>
  <si>
    <t xml:space="preserve">Verification Goal</t>
  </si>
  <si>
    <t xml:space="preserve">Test Case</t>
  </si>
  <si>
    <t xml:space="preserve">Coverage Method</t>
  </si>
  <si>
    <t xml:space="preserve">Link to Coverage</t>
  </si>
  <si>
    <t xml:space="preserve">Missing coverage</t>
  </si>
  <si>
    <t xml:space="preserve">Notes</t>
  </si>
  <si>
    <t xml:space="preserve">Unprivileged ISA 20191213
Chapter 11.5</t>
  </si>
  <si>
    <t xml:space="preserve">Single-Precision Load and Store Instructions</t>
  </si>
  <si>
    <t xml:space="preserve">FLW</t>
  </si>
  <si>
    <t xml:space="preserve">F</t>
  </si>
  <si>
    <t xml:space="preserve">NA</t>
  </si>
  <si>
    <t xml:space="preserve">fl.w fd, imm(rs1)
f[rd] = M[x[rs1] + sext(offset)][31:0]
fd is calculated using signed arithmetic</t>
  </si>
  <si>
    <r>
      <rPr>
        <b val="true"/>
        <sz val="11"/>
        <color rgb="FF000000"/>
        <rFont val="Calibri"/>
        <family val="2"/>
        <charset val="1"/>
      </rPr>
      <t xml:space="preserve">Constraints: 
</t>
    </r>
    <r>
      <rPr>
        <b val="true"/>
        <sz val="11"/>
        <color rgb="FFFF0000"/>
        <rFont val="Calibri"/>
        <family val="2"/>
        <charset val="1"/>
      </rPr>
      <t xml:space="preserve">The instructions generated are precedeed by a multicycle F instruction</t>
    </r>
  </si>
  <si>
    <t xml:space="preserve">corev_rand_fp_instr_mlt_cyc_test</t>
  </si>
  <si>
    <t xml:space="preserve">Test Coverage, 
Functional Coverage</t>
  </si>
  <si>
    <t xml:space="preserve">f_multicycle_test</t>
  </si>
  <si>
    <t xml:space="preserve">1) this constraint is due to formal verification not handling cases where a multi-cycle instruction precedes a F instruction
2) user-defined core-v-verif func coverage</t>
  </si>
  <si>
    <t xml:space="preserve">FSW</t>
  </si>
  <si>
    <t xml:space="preserve">fs.w fs2, imm(rs1)
M[fs1+imm][11:0] = fs2
Both rs1 and rs2 treated as signed numbers</t>
  </si>
  <si>
    <t xml:space="preserve">Unprivileged ISA 20191213
Chapter 11.6</t>
  </si>
  <si>
    <t xml:space="preserve">Single-Precision Floating-Point Computational Instructions</t>
  </si>
  <si>
    <t xml:space="preserve">FADD.S</t>
  </si>
  <si>
    <t xml:space="preserve">F or ZFINX</t>
  </si>
  <si>
    <t xml:space="preserve">1..FPU_ADDMUL_LAT + 1</t>
  </si>
  <si>
    <t xml:space="preserve">Y</t>
  </si>
  <si>
    <t xml:space="preserve">fadd.s rd, rs1, rs2
f[rd] = f[rs1] + f[rs2]
Perform single-precision floating-point addition.</t>
  </si>
  <si>
    <t xml:space="preserve">this constraint is due to formal verification not handling cases where a multi-cycle instruction precedes a F instruction</t>
  </si>
  <si>
    <t xml:space="preserve">FSUB.S</t>
  </si>
  <si>
    <t xml:space="preserve">fsub.s rd, rs1, rs2
f[rd] = f[rs1] - f[rs2]
Perform single-precision floating-point substraction.</t>
  </si>
  <si>
    <t xml:space="preserve">FMUL.S</t>
  </si>
  <si>
    <t xml:space="preserve">fmul.s rd, rs1, rs2
f[rd] = f[rs1] × f[rs2]
Perform single-precision floating-point multiplication.</t>
  </si>
  <si>
    <t xml:space="preserve">Register operands:
All possible rs1 registers are used.
All possible rs2 registers are used.
All possible rd registers are used.</t>
  </si>
  <si>
    <t xml:space="preserve">corev_rand_fp_instr_test,
corev_rand_fp_instr_w_special_ops_test,
corev_rand_fp_instr_mlt_cyc_test</t>
  </si>
  <si>
    <t xml:space="preserve">Functional Coverage</t>
  </si>
  <si>
    <t xml:space="preserve">1) use func coverage from Imperas</t>
  </si>
  <si>
    <r>
      <rPr>
        <sz val="11"/>
        <rFont val="Calibri"/>
        <family val="2"/>
        <charset val="1"/>
      </rPr>
      <t xml:space="preserve">Input operands:
</t>
    </r>
    <r>
      <rPr>
        <b val="true"/>
        <sz val="11"/>
        <color rgb="FFFF0000"/>
        <rFont val="Calibri"/>
        <family val="2"/>
        <charset val="1"/>
      </rPr>
      <t xml:space="preserve">rs1 value is +/-ve, +/-zero, +/-infty, NaN, &lt;SUBNORMAL&gt;
rs2 value is +/-ve, +/-zero, +/-infty, NaN, &lt;SUBNORMAL&gt;
All combinations of the above are used
</t>
    </r>
    <r>
      <rPr>
        <sz val="11"/>
        <rFont val="Calibri"/>
        <family val="2"/>
        <charset val="1"/>
      </rPr>
      <t xml:space="preserve">All bits of rs1 are toggled
All bits of rs2 are toggled
All rounding modes are tested</t>
    </r>
  </si>
  <si>
    <t xml:space="preserve">1) use func coverage from Imperas
2) Formal bug: operands not 0 AND not rounding down</t>
  </si>
  <si>
    <r>
      <rPr>
        <sz val="11"/>
        <color rgb="FF000000"/>
        <rFont val="Calibri"/>
        <family val="2"/>
        <charset val="1"/>
      </rPr>
      <t xml:space="preserve">Output result:
</t>
    </r>
    <r>
      <rPr>
        <sz val="11"/>
        <rFont val="Calibri"/>
        <family val="2"/>
        <charset val="1"/>
      </rPr>
      <t xml:space="preserve">rd value is +/-ve, +/-zero, NaN
All bits of rd are toggled
</t>
    </r>
    <r>
      <rPr>
        <b val="true"/>
        <sz val="11"/>
        <color rgb="FFFF0000"/>
        <rFont val="Calibri"/>
        <family val="2"/>
        <charset val="1"/>
      </rPr>
      <t xml:space="preserve">UF flag have been set </t>
    </r>
  </si>
  <si>
    <t xml:space="preserve">1) use func coverage from Imperas
2) Ques: why specific  flag is expected at output?
Ans: because has bug on this, need to stress on this scenario</t>
  </si>
  <si>
    <t xml:space="preserve">FDIV.S</t>
  </si>
  <si>
    <t xml:space="preserve">[1..12]</t>
  </si>
  <si>
    <t xml:space="preserve">fdiv.s rd, rs1, rs2
f[rd] = f[rs1] / f[rs2]
Perform single-precision floating-point division.</t>
  </si>
  <si>
    <r>
      <rPr>
        <sz val="11"/>
        <rFont val="Calibri"/>
        <family val="2"/>
        <charset val="1"/>
      </rPr>
      <t xml:space="preserve">Register operands:
All possible rs1 registers are used.
All possible rs2 registers are used.
All possible rd registers are used.
</t>
    </r>
    <r>
      <rPr>
        <b val="true"/>
        <sz val="11"/>
        <color rgb="FFFF0000"/>
        <rFont val="Calibri"/>
        <family val="2"/>
        <charset val="1"/>
      </rPr>
      <t xml:space="preserve">All possible register combinations where first operand is the destination register of the previous instruction  
All possible register combinations where second operand is the destination register of the previous instruction</t>
    </r>
  </si>
  <si>
    <t xml:space="preserve">corev_rand_fp_instr_test,
corev_rand_fp_instr_data_fwd_test,
corev_rand_fp_instr_w_special_ops_test,
corev_rand_fp_instr_mlt_cyc_test</t>
  </si>
  <si>
    <r>
      <rPr>
        <sz val="11"/>
        <rFont val="Calibri"/>
        <family val="2"/>
        <charset val="1"/>
      </rPr>
      <t xml:space="preserve">Input operands:
</t>
    </r>
    <r>
      <rPr>
        <b val="true"/>
        <sz val="11"/>
        <color rgb="FFFF0000"/>
        <rFont val="Calibri"/>
        <family val="2"/>
        <charset val="1"/>
      </rPr>
      <t xml:space="preserve">rs1 value is +/-ve, +/-zero, +/-infty, NaN, &lt;SUBNORMAL&gt;
rs2 value is +/-ve, +/-zero, +/-infty
All combinations of the above are used
</t>
    </r>
    <r>
      <rPr>
        <sz val="11"/>
        <rFont val="Calibri"/>
        <family val="2"/>
        <charset val="1"/>
      </rPr>
      <t xml:space="preserve">All bits of rs1 are toggled
All bits of rs2 are toggled
All rounding modes are tested</t>
    </r>
  </si>
  <si>
    <t xml:space="preserve">Output result:
rd value is +/-ve, +/-zero, NaN
All bits of rd are toggled</t>
  </si>
  <si>
    <t xml:space="preserve">FSQRT.S</t>
  </si>
  <si>
    <t xml:space="preserve">fsqrt.s rd, rs1
f[rd] = sqrt( f[rs1] )
Perform single-precision floating-point square root.</t>
  </si>
  <si>
    <r>
      <rPr>
        <sz val="11"/>
        <rFont val="Calibri"/>
        <family val="2"/>
        <charset val="1"/>
      </rPr>
      <t xml:space="preserve">Register operands:
All possible rs1 registers are used.
All possible rd registers are used.
</t>
    </r>
    <r>
      <rPr>
        <b val="true"/>
        <sz val="11"/>
        <color rgb="FFFF0000"/>
        <rFont val="Calibri"/>
        <family val="2"/>
        <charset val="1"/>
      </rPr>
      <t xml:space="preserve">All possible register combinations where first operand is the destination register of the previous instruction  </t>
    </r>
  </si>
  <si>
    <r>
      <rPr>
        <sz val="11"/>
        <rFont val="Calibri"/>
        <family val="2"/>
        <charset val="1"/>
      </rPr>
      <t xml:space="preserve">Input operands:
</t>
    </r>
    <r>
      <rPr>
        <b val="true"/>
        <sz val="11"/>
        <color rgb="FFFF0000"/>
        <rFont val="Calibri"/>
        <family val="2"/>
        <charset val="1"/>
      </rPr>
      <t xml:space="preserve">rs1 value is +/-ve, +/-zero, +/-infty, NaN, &lt;SUBNORMAL&gt;
</t>
    </r>
    <r>
      <rPr>
        <sz val="11"/>
        <rFont val="Calibri"/>
        <family val="2"/>
        <charset val="1"/>
      </rPr>
      <t xml:space="preserve">All bits of rs1 are toggled
All rounding modes are tested
</t>
    </r>
  </si>
  <si>
    <t xml:space="preserve">Output result:
rd is +zero
All bits of rd are toggled</t>
  </si>
  <si>
    <t xml:space="preserve">FMIN.S</t>
  </si>
  <si>
    <t xml:space="preserve">1..FPU_OTHERS_LAT + 1</t>
  </si>
  <si>
    <t xml:space="preserve">fmin.s rd, rs1, rs2
f[rd] = min(f[rs1], f[rs2])
Write the smaller of single precision data in rs1 and rs2 to rd.</t>
  </si>
  <si>
    <t xml:space="preserve">FMAX.S</t>
  </si>
  <si>
    <t xml:space="preserve">fmax.s rd, rs1, rs2
f[rd] = max(f[rs1], f[rs2])
Write the larger of single precision data in rs1 and rs2 to rd.</t>
  </si>
  <si>
    <t xml:space="preserve">F[N]MADD.S</t>
  </si>
  <si>
    <t xml:space="preserve">f[n]madd.s  rd,rs1,rs2,rs3
f[rd] = f[rs1]×f[rs2]+f[rs3]
Perform single-precision fused multiply addition. If [N] is opt-in, reverses the sign of rs1 and rs3.</t>
  </si>
  <si>
    <r>
      <rPr>
        <sz val="11"/>
        <rFont val="Calibri"/>
        <family val="2"/>
        <charset val="1"/>
      </rPr>
      <t xml:space="preserve">Output result:
rd value is +/-ve, +/-zero, NaN
All bits of rd are toggled
</t>
    </r>
    <r>
      <rPr>
        <b val="true"/>
        <sz val="11"/>
        <color rgb="FFFF0000"/>
        <rFont val="Calibri"/>
        <family val="2"/>
        <charset val="1"/>
      </rPr>
      <t xml:space="preserve">UF flag have been set </t>
    </r>
  </si>
  <si>
    <t xml:space="preserve">F[N]MSUB.S</t>
  </si>
  <si>
    <t xml:space="preserve">f[n]msub.s  rd,rs1,rs2,rs3
f[rd] = f[rs1]×f[rs2]-f[rs3]
Perform single-precision fused multiply addition. If [N] is opt-in, reverses the sign of rs1 and rs3.</t>
  </si>
  <si>
    <r>
      <rPr>
        <sz val="11"/>
        <rFont val="Calibri"/>
        <family val="2"/>
        <charset val="1"/>
      </rPr>
      <t xml:space="preserve">Register operands:
All possible rs1 registers are used.
All possible rs2 registers are used.
All possible rs3 registers are used.
All possible rd registers are used.
</t>
    </r>
    <r>
      <rPr>
        <b val="true"/>
        <sz val="11"/>
        <color rgb="FFFF0000"/>
        <rFont val="Calibri"/>
        <family val="2"/>
        <charset val="1"/>
      </rPr>
      <t xml:space="preserve">All possible register combinations where first operand is the destination register of the previous instruction  
All possible register combinations where second operand is the destination register of the previous instruction
All possible register combinations where third operand is the destination register of the previous instruction</t>
    </r>
  </si>
  <si>
    <t xml:space="preserve">Unprivileged ISA 20191213
Chapter 11.7</t>
  </si>
  <si>
    <t xml:space="preserve">Single-Precision Floating-Point Conversion and Move
Instructions</t>
  </si>
  <si>
    <t xml:space="preserve">FCVT.W[U].S</t>
  </si>
  <si>
    <t xml:space="preserve">fcvt.w[u].s   rd, rs1
Converts a floating-point number in floating-point register rs1 to a (un)signed 32-bit in integer register rd.</t>
  </si>
  <si>
    <t xml:space="preserve">Register operands:
All possible rs1 registers are used.
All possible rd registers are used.</t>
  </si>
  <si>
    <r>
      <rPr>
        <sz val="11"/>
        <color rgb="FF000000"/>
        <rFont val="Calibri"/>
        <family val="2"/>
        <charset val="1"/>
      </rPr>
      <t xml:space="preserve">Input operands:
</t>
    </r>
    <r>
      <rPr>
        <b val="true"/>
        <sz val="11"/>
        <color rgb="FFFF0000"/>
        <rFont val="Calibri"/>
        <family val="2"/>
        <charset val="1"/>
      </rPr>
      <t xml:space="preserve">rs1 value is minimum valid input, zero, maximum valid input.
rs1 value is out-of-range negative input, out-of-range positive input, -infty, +infty, NaN, &lt;SUBNORMAL&gt;
</t>
    </r>
    <r>
      <rPr>
        <sz val="11"/>
        <color rgb="FF000000"/>
        <rFont val="Calibri"/>
        <family val="2"/>
        <charset val="1"/>
      </rPr>
      <t xml:space="preserve">All bits of rs1 are toggled
</t>
    </r>
  </si>
  <si>
    <r>
      <rPr>
        <sz val="11"/>
        <color rgb="FF000000"/>
        <rFont val="Calibri"/>
        <family val="2"/>
        <charset val="1"/>
      </rPr>
      <t xml:space="preserve">Output result:
rd values for out-of-range values, negative, positive, zero (if applicable) 
All bits of rd are toggled
</t>
    </r>
    <r>
      <rPr>
        <sz val="11"/>
        <color rgb="FFFF0000"/>
        <rFont val="Calibri"/>
        <family val="2"/>
        <charset val="1"/>
      </rPr>
      <t xml:space="preserve">NV</t>
    </r>
    <r>
      <rPr>
        <b val="true"/>
        <sz val="11"/>
        <color rgb="FFFF0000"/>
        <rFont val="Calibri"/>
        <family val="2"/>
        <charset val="1"/>
      </rPr>
      <t xml:space="preserve"> flag have been set </t>
    </r>
  </si>
  <si>
    <t xml:space="preserve">FCVT.S.W[U]</t>
  </si>
  <si>
    <t xml:space="preserve">fcvt.s.w[u]   rd, rs1
Converts a (un)signed 32-bit in integer register rs1 to a floating-point number in floating-point register rd</t>
  </si>
  <si>
    <r>
      <rPr>
        <sz val="11"/>
        <rFont val="Calibri"/>
        <family val="2"/>
        <charset val="1"/>
      </rPr>
      <t xml:space="preserve">Input operands:
</t>
    </r>
    <r>
      <rPr>
        <b val="true"/>
        <sz val="11"/>
        <color rgb="FFFF0000"/>
        <rFont val="Calibri"/>
        <family val="2"/>
        <charset val="1"/>
      </rPr>
      <t xml:space="preserve">rs1 value is minimum valid input, zero, maximum valid input.
rs1 value is within or out of range of float percision for signed/unsigned
All bits of rs1 are toggled
</t>
    </r>
  </si>
  <si>
    <t xml:space="preserve">Output result:
rd values for out-of-range values, negative, positive, zero (if applicable) 
All bits of rd are toggled
</t>
  </si>
  <si>
    <t xml:space="preserve">FSGNJ[N/X].S</t>
  </si>
  <si>
    <t xml:space="preserve">fsgnj[n/x].s    rd, rs1, rs2
Produce a result that takes all bits except the sign bit from rs1.
For fsgnj, the result’s sign bit is rs2 sign bit.
For fsgnjn, the result's sign bit is the opposite of rs2 sign bit 
For fsgnjx, the result's sign bit is a XOR between rs2 sign bit and rs1 sign bit</t>
  </si>
  <si>
    <t xml:space="preserve">FMV.W.X
</t>
  </si>
  <si>
    <t xml:space="preserve">??</t>
  </si>
  <si>
    <t xml:space="preserve">fmw.w.x    rd,rs1
Move the single-precision value encoded in IEEE 754-2008 standard encoding from the lower 32 bits of integer register rs1 to the floating-point register rd.</t>
  </si>
  <si>
    <t xml:space="preserve">FMV.X.W
</t>
  </si>
  <si>
    <t xml:space="preserve">fmw.x.w    rd,rs1
Move the single-precision value in floating-point register rs1 represented in IEEE 754-2008 encoding to the lower 32 bits of integer register rd.</t>
  </si>
  <si>
    <t xml:space="preserve">Unprivileged ISA 20191213
Chapter 11.8</t>
  </si>
  <si>
    <t xml:space="preserve">Single-Precision Floating-Point Compare Instructions</t>
  </si>
  <si>
    <t xml:space="preserve">FEQ.S</t>
  </si>
  <si>
    <t xml:space="preserve">feq.s    rd,rs1,rs2
Performs a quiet equal comparison between floating-point registers rs1 and rs2 and record the Boolean result in integer register rd.
Only signaling NaN inputs cause an Invalid Operation exception. The result is 0 if either operand is NaN.</t>
  </si>
  <si>
    <t xml:space="preserve">FLT.S</t>
  </si>
  <si>
    <t xml:space="preserve">flt.s    rd,rs1,rs2
Performs a quiet less comparison between floating-point registers rs1 and rs2 and record the Boolean result in integer register rd.
Only signaling NaN inputs cause an Invalid Operation exception. The result is 0 if either operand is NaN.</t>
  </si>
  <si>
    <t xml:space="preserve">FLE.S</t>
  </si>
  <si>
    <t xml:space="preserve">fle.s    rd,rs1,rs2
Performs a quiet less or equal comparison between floating-point registers rs1 and rs2 and record the Boolean result in integer register rd.
Only signaling NaN inputs cause an Invalid Operation exception. The result is 0 if either operand is NaN.</t>
  </si>
  <si>
    <t xml:space="preserve">Single-Precision Floating-Point Classify Instruction</t>
  </si>
  <si>
    <t xml:space="preserve">FCLASS</t>
  </si>
  <si>
    <t xml:space="preserve">fclass.s    rd,rs1
Examines the value in floating-point register rs1 and writes to integer register rd a 10-bit mask that indicates the class of the floating-point number.
The format of the mask is described in the table 11.5 (page 72) 
The corresponding bit in rd will be set if the property is true and clear otherwise.
All other bits in rd are cleared. Note that exactly one bit in rd will be set.</t>
  </si>
  <si>
    <t xml:space="preserve">Others test scenario</t>
  </si>
  <si>
    <t xml:space="preserve">1) mixtures of load store instructions between cv32 andcvfpu with/without operand dependency</t>
  </si>
  <si>
    <t xml:space="preserve">load</t>
  </si>
  <si>
    <t xml:space="preserve">rd(fpu) == rd(cv32)</t>
  </si>
  <si>
    <t xml:space="preserve">questions: how imperas ISS do comparison for load store instructions?
E.g for load, will Imperas has its expected rd to be compared with dut rd?</t>
  </si>
  <si>
    <t xml:space="preserve">use instr_1 other than load to update the rd
the instr_2 can be either one
- both rd are diff
- both rd are same
- previous rd is current rs
- previous rs is current rd
- previous and current has no dependency at all
instr_1 and instr_2 are parallel thread execution (cv32 and cvfpu)
cv32 first then cvfpu / cvfpu first then cv32</t>
  </si>
  <si>
    <t xml:space="preserve">data forwarding
fp instr is multicycle latency
most of the alu instr are single latency cycle</t>
  </si>
  <si>
    <t xml:space="preserve">floating point multicycle</t>
  </si>
  <si>
    <t xml:space="preserve">add / mul</t>
  </si>
  <si>
    <t xml:space="preserve">when FPU_ADDMUL_LAT &gt; 0</t>
  </si>
  <si>
    <t xml:space="preserve">cmp, cvt, csf</t>
  </si>
  <si>
    <t xml:space="preserve">FPU_OTHERS_LAT &gt; 0</t>
  </si>
  <si>
    <t xml:space="preserve">division / sqrt</t>
  </si>
  <si>
    <t xml:space="preserve">1..12</t>
  </si>
  <si>
    <t xml:space="preserve">Note</t>
  </si>
  <si>
    <t xml:space="preserve">rm (rounding mode) randomization is auto done by the generator</t>
  </si>
  <si>
    <t xml:space="preserve">no action is required</t>
  </si>
  <si>
    <t xml:space="preserve">patterns</t>
  </si>
  <si>
    <t xml:space="preserve">-/+ zero</t>
  </si>
  <si>
    <r>
      <rPr>
        <sz val="11"/>
        <color rgb="FFFF0000"/>
        <rFont val="Calibri"/>
        <family val="2"/>
        <charset val="1"/>
      </rPr>
      <t xml:space="preserve">s</t>
    </r>
    <r>
      <rPr>
        <sz val="11"/>
        <color rgb="FF000000"/>
        <rFont val="Calibri"/>
        <family val="2"/>
        <charset val="1"/>
      </rPr>
      <t xml:space="preserve">&lt;000_0000_0&gt;&lt;000_0000_0000_0000_0000_0000&gt;</t>
    </r>
  </si>
  <si>
    <t xml:space="preserve">-/+ infinity</t>
  </si>
  <si>
    <r>
      <rPr>
        <sz val="11"/>
        <color rgb="FFFF0000"/>
        <rFont val="Calibri"/>
        <family val="2"/>
        <charset val="1"/>
      </rPr>
      <t xml:space="preserve">s&lt;111_1111_1&gt;</t>
    </r>
    <r>
      <rPr>
        <sz val="11"/>
        <color rgb="FF000000"/>
        <rFont val="Calibri"/>
        <family val="2"/>
        <charset val="1"/>
      </rPr>
      <t xml:space="preserve">&lt;000_0000_0000_0000_0000_0000&gt;</t>
    </r>
  </si>
  <si>
    <t xml:space="preserve">NAN (quiet and signal)</t>
  </si>
  <si>
    <r>
      <rPr>
        <sz val="11"/>
        <color rgb="FF000000"/>
        <rFont val="Calibri"/>
        <family val="2"/>
        <charset val="1"/>
      </rPr>
      <t xml:space="preserve">For example, a bit-wise example of a IEEE floating-point standard single precision (32-bit) NaN would be: </t>
    </r>
    <r>
      <rPr>
        <sz val="11"/>
        <color rgb="FFFF0000"/>
        <rFont val="Calibri"/>
        <family val="2"/>
        <charset val="1"/>
      </rPr>
      <t xml:space="preserve">s</t>
    </r>
    <r>
      <rPr>
        <sz val="11"/>
        <color rgb="FF000000"/>
        <rFont val="Calibri"/>
        <family val="2"/>
        <charset val="1"/>
      </rPr>
      <t xml:space="preserve">111 1111 1</t>
    </r>
    <r>
      <rPr>
        <sz val="11"/>
        <color rgb="FFFF0000"/>
        <rFont val="Calibri"/>
        <family val="2"/>
        <charset val="1"/>
      </rPr>
      <t xml:space="preserve">a</t>
    </r>
    <r>
      <rPr>
        <sz val="11"/>
        <color rgb="FF000000"/>
        <rFont val="Calibri"/>
        <family val="2"/>
        <charset val="1"/>
      </rPr>
      <t xml:space="preserve">xx xxxx xxxx xxxx xxxx xxxx where s is the sign (most often ignored in applications), a determines the type of NaN, and x is an extra payload (most often ignored in applications). </t>
    </r>
    <r>
      <rPr>
        <sz val="11"/>
        <color rgb="FFFF0000"/>
        <rFont val="Calibri"/>
        <family val="2"/>
        <charset val="1"/>
      </rPr>
      <t xml:space="preserve">If a = 1, it is a quiet NaN</t>
    </r>
    <r>
      <rPr>
        <sz val="11"/>
        <color rgb="FF000000"/>
        <rFont val="Calibri"/>
        <family val="2"/>
        <charset val="1"/>
      </rPr>
      <t xml:space="preserve">; </t>
    </r>
    <r>
      <rPr>
        <sz val="11"/>
        <color rgb="FFFF0000"/>
        <rFont val="Calibri"/>
        <family val="2"/>
        <charset val="1"/>
      </rPr>
      <t xml:space="preserve">if a is zero and the payload is nonzero, then it is a signaling NaN.</t>
    </r>
  </si>
  <si>
    <t xml:space="preserve">A signalling NaN will produce a signal, usually in the form of exception from the FPU. Whether the exception is thrown depends on the state of the FPU</t>
  </si>
  <si>
    <t xml:space="preserve">-/+ subnormal numbers</t>
  </si>
  <si>
    <t xml:space="preserve">https://www.geeksforgeeks.org/ieee-standard-754-floating-point-numbers/</t>
  </si>
  <si>
    <t xml:space="preserve">https://stackoverflow.com/questions/8341395/what-is-a-subnormal-floating-point-number</t>
  </si>
  <si>
    <t xml:space="preserve">https://courses.physics.illinois.edu/cs357/sp2020/notes/ref-4-fp.html</t>
  </si>
  <si>
    <t xml:space="preserve">No</t>
  </si>
  <si>
    <t xml:space="preserve">Test</t>
  </si>
  <si>
    <t xml:space="preserve">Config</t>
  </si>
  <si>
    <t xml:space="preserve">has_ISS</t>
  </si>
  <si>
    <t xml:space="preserve">Date</t>
  </si>
  <si>
    <t xml:space="preserve">Git repo</t>
  </si>
  <si>
    <t xml:space="preserve">SEED</t>
  </si>
  <si>
    <t xml:space="preserve">Sim Status</t>
  </si>
  <si>
    <t xml:space="preserve">Remark</t>
  </si>
  <si>
    <t xml:space="preserve">core</t>
  </si>
  <si>
    <t xml:space="preserve">core-v-verif</t>
  </si>
  <si>
    <t xml:space="preserve">Gen</t>
  </si>
  <si>
    <t xml:space="preserve">Pass</t>
  </si>
  <si>
    <t xml:space="preserve">Fail</t>
  </si>
  <si>
    <t xml:space="preserve">1</t>
  </si>
  <si>
    <t xml:space="preserve">corev_fp_instr_test_for_regr</t>
  </si>
  <si>
    <t xml:space="preserve">pulp_fpu</t>
  </si>
  <si>
    <t xml:space="preserve">CV_CORE_BRANCH ?= dev_hw_loop_better_apu_rebase</t>
  </si>
  <si>
    <t xml:space="preserve">cv32e40p/dev-baoshan-update_fp_stream_tests_stage3</t>
  </si>
  <si>
    <t xml:space="preserve">random</t>
  </si>
  <si>
    <t xml:space="preserve">2 loops - (12/12 - ALL PASSED)</t>
  </si>
  <si>
    <t xml:space="preserve">1) To screen possible errors in core rvvi bhv when imperas referance is disabled (has_iss=no)</t>
  </si>
  <si>
    <t xml:space="preserve">2</t>
  </si>
  <si>
    <t xml:space="preserve">corev_fp_zfinx_instr_test_for_regr</t>
  </si>
  <si>
    <t xml:space="preserve">pulp_fpu_zfinx</t>
  </si>
  <si>
    <t xml:space="preserve">NA (12/12 - ALL PASSED)</t>
  </si>
  <si>
    <t xml:space="preserve">3</t>
  </si>
  <si>
    <t xml:space="preserve">pulp_fpu_1cyclat</t>
  </si>
  <si>
    <t xml:space="preserve">524712721
240055239</t>
  </si>
  <si>
    <t xml:space="preserve">250219142
905287469</t>
  </si>
  <si>
    <t xml:space="preserve">2/12 test are  failings
# ** Fatal: Reorder queue too long</t>
  </si>
  <si>
    <t xml:space="preserve">4</t>
  </si>
  <si>
    <t xml:space="preserve">+test_override_fp_instr_stream=3</t>
  </si>
  <si>
    <t xml:space="preserve">1 loop - 1/8 test is failing
pulp_fpu_0606_no4</t>
  </si>
  <si>
    <t xml:space="preserve">5</t>
  </si>
  <si>
    <t xml:space="preserve">1 loop - 1/8 test is failing
pulp_fpu_zfinx_0606_no4</t>
  </si>
  <si>
    <t xml:space="preserve">6</t>
  </si>
  <si>
    <t xml:space="preserve">Yes</t>
  </si>
  <si>
    <t xml:space="preserve">+test_override_fp_instr_stream=&lt;num&gt;</t>
  </si>
  <si>
    <t xml:space="preserve">2 loops - 7/16 tests are failing
failing idx - 1,2,3,6,7, 11, 15
pulp_fpu_0606_no6</t>
  </si>
  <si>
    <t xml:space="preserve">7</t>
  </si>
  <si>
    <t xml:space="preserve">2 loops - 12/16 tests are failing
failing idx - 0,1,3,5,6,7,8,9,10,12
sanity all failed</t>
  </si>
  <si>
    <t xml:space="preserve">8</t>
  </si>
  <si>
    <t xml:space="preserve">CV_CORE_BRANCH ?= dev_trap_by_minstret</t>
  </si>
  <si>
    <t xml:space="preserve">cv32e40p/dev-baoshan-refine_fp_stream_lib_0613</t>
  </si>
  <si>
    <t xml:space="preserve">2 loops - (15/16 - PASSED)
1 failed - known BE assertion errors</t>
  </si>
  <si>
    <t xml:space="preserve">1) To screen possible errors in core rvvi bhv when imperas referance is disabled (has_iss=no)
the core repo has no fixes for no3 above</t>
  </si>
  <si>
    <t xml:space="preserve">9</t>
  </si>
  <si>
    <t xml:space="preserve">2 loops - (15/16 - PASSED)</t>
  </si>
  <si>
    <t xml:space="preserve">10</t>
  </si>
  <si>
    <t xml:space="preserve">2 loops - (11/16 - PASSED)</t>
  </si>
  <si>
    <t xml:space="preserve">11</t>
  </si>
  <si>
    <t xml:space="preserve">CV_CORE_BRANCH ?= dev_apu_lsu_rvfi_conflict</t>
  </si>
  <si>
    <t xml:space="preserve">dev/cv32e40p</t>
  </si>
  <si>
    <t xml:space="preserve">2 loops (1/16 - FAILED)</t>
  </si>
  <si>
    <t xml:space="preserve">refer Issue_tracker</t>
  </si>
  <si>
    <t xml:space="preserve">12</t>
  </si>
  <si>
    <t xml:space="preserve">2 loops (16/16 - PASSED)</t>
  </si>
  <si>
    <t xml:space="preserve">13</t>
  </si>
  <si>
    <t xml:space="preserve">2 loops (4/16 - FAILED)</t>
  </si>
  <si>
    <t xml:space="preserve">14</t>
  </si>
  <si>
    <t xml:space="preserve">pulp_fpu_4cyclat</t>
  </si>
  <si>
    <t xml:space="preserve">2 loops (9/16 - FAILED)</t>
  </si>
  <si>
    <t xml:space="preserve">15</t>
  </si>
  <si>
    <t xml:space="preserve">pulp_fpu_zfinx_1cyclat</t>
  </si>
  <si>
    <t xml:space="preserve">2 loops (2/16 - FAILED)</t>
  </si>
  <si>
    <t xml:space="preserve">16</t>
  </si>
  <si>
    <t xml:space="preserve">pulp_fpu_zfinx_4cyclat</t>
  </si>
  <si>
    <t xml:space="preserve">2 loops (3/16 - FAILED)</t>
  </si>
  <si>
    <t xml:space="preserve">17</t>
  </si>
  <si>
    <t xml:space="preserve">CV_CORE_REPO   ?= https://github.com/openhwgroup/cv32e40p
CV_CORE_BRANCH ?= dev
CV_CORE_HASH   ?= head</t>
  </si>
  <si>
    <t xml:space="preserve">ALL</t>
  </si>
  <si>
    <t xml:space="preserve">test cvfpu v0.8.0 version with has_iss=yes
</t>
  </si>
  <si>
    <t xml:space="preserve">18</t>
  </si>
  <si>
    <t xml:space="preserve">CV_CORE_REPO   ?= https://github.com/YoannPruvost/cv32e40p
CV_CORE_BRANCH ?= cv32e40p/dev_debug
CV_CORE_HASH   ?= head</t>
  </si>
  <si>
    <t xml:space="preserve">dev/cv32e40p
hash: 309ac0c9</t>
  </si>
  <si>
    <t xml:space="preserve">19</t>
  </si>
  <si>
    <t xml:space="preserve">20</t>
  </si>
  <si>
    <t xml:space="preserve">pulp_fpu_3cyclat</t>
  </si>
  <si>
    <t xml:space="preserve">21</t>
  </si>
  <si>
    <t xml:space="preserve">pulp_fpu_zfinx_3cyclat</t>
  </si>
  <si>
    <t xml:space="preserve">22</t>
  </si>
  <si>
    <t xml:space="preserve">Resolve following fixmes/(review feedbacks)
- Add new extended class to insert mixed-instrs within a stream
- Add regressions bash script
- Update test yaml files
</t>
  </si>
  <si>
    <t xml:space="preserve">23</t>
  </si>
  <si>
    <t xml:space="preserve">Update verif plan</t>
  </si>
  <si>
    <t xml:space="preserve">24</t>
  </si>
  <si>
    <t xml:space="preserve">25</t>
  </si>
  <si>
    <t xml:space="preserve">26</t>
  </si>
  <si>
    <t xml:space="preserve">yes</t>
  </si>
  <si>
    <t xml:space="preserve">CV_CORE_REPO   ?= https://github.com/openhwgroup/cv32e40p
CV_CORE_BRANCH ?= dev
CV_CORE_HASH   ?= head
hash: b883519</t>
  </si>
  <si>
    <t xml:space="preserve">dev/cv32e40p
hash: 02ce3b8a</t>
  </si>
  <si>
    <t xml:space="preserve">1) no_fence, no_mulh (exclude these to see whether there are other issues in cv32e40p_rvfi)
2) core with  https://github.com/openhwgroup/cv32e40p/pull/824
3) core with Yoann bhv updates
4) manual tb updates for https://github.com/openhwgroup/core-v-verif/pull/2011</t>
  </si>
  <si>
    <t xml:space="preserve">27</t>
  </si>
  <si>
    <t xml:space="preserve">with fixes on reorder issue (update #1)</t>
  </si>
  <si>
    <t xml:space="preserve">cv32e40p/dev-baoshan-rvfi_issue_repo1</t>
  </si>
  <si>
    <t xml:space="preserve">1) with fence, no mulh</t>
  </si>
  <si>
    <t xml:space="preserve">28</t>
  </si>
  <si>
    <t xml:space="preserve">29</t>
  </si>
  <si>
    <t xml:space="preserve">with fixes on reorder issue (update #2)
</t>
  </si>
  <si>
    <t xml:space="preserve">30</t>
  </si>
  <si>
    <t xml:space="preserve">31</t>
  </si>
  <si>
    <t xml:space="preserve">1) with fence, no mulh
2) selected list and run more iteration tests (exclude 0,2,5,san)</t>
  </si>
  <si>
    <t xml:space="preserve">32</t>
  </si>
  <si>
    <t xml:space="preserve">33</t>
  </si>
  <si>
    <t xml:space="preserve">with fixes on issue_tracker#2 (update #1)</t>
  </si>
  <si>
    <t xml:space="preserve">34</t>
  </si>
  <si>
    <t xml:space="preserve">35</t>
  </si>
  <si>
    <t xml:space="preserve">pulp_fpu_2cyclat</t>
  </si>
  <si>
    <t xml:space="preserve">36</t>
  </si>
  <si>
    <t xml:space="preserve">pulp_fpu_zfinx_2cyclat</t>
  </si>
  <si>
    <t xml:space="preserve">37</t>
  </si>
  <si>
    <t xml:space="preserve">38</t>
  </si>
  <si>
    <t xml:space="preserve">dev_rvfi_fix</t>
  </si>
  <si>
    <t xml:space="preserve">dev-baoshan-rvfi_issue_repo2_5de3a621</t>
  </si>
  <si>
    <t xml:space="preserve">1) no mulh;
2) cv32e40p hash: 5de3a621 with additional updates;
3) no.40 is due to same issue as previous
4) no.41 is due to the known rtl issue on "Jr"</t>
  </si>
  <si>
    <t xml:space="preserve">39</t>
  </si>
  <si>
    <t xml:space="preserve">40</t>
  </si>
  <si>
    <t xml:space="preserve">41</t>
  </si>
  <si>
    <t xml:space="preserve">42</t>
  </si>
  <si>
    <t xml:space="preserve">1) no mulh;
2) cv32e40p hash: 5de3a621 with additional updates;
3) verify siemens tool issue is resolved with 2023 questasim
4) zfinx - known rtl issue on "Jr"</t>
  </si>
  <si>
    <t xml:space="preserve">43</t>
  </si>
  <si>
    <t xml:space="preserve">44</t>
  </si>
  <si>
    <t xml:space="preserve">cv32e40p/dev-baoshan-for_improve_cov</t>
  </si>
  <si>
    <t xml:space="preserve">1) same as above with only changes is verif branch
2) zfinx - known rtl issue on "Jr"
3) the locator attemp limit reached - stream issue - fixed</t>
  </si>
  <si>
    <t xml:space="preserve">45</t>
  </si>
  <si>
    <t xml:space="preserve">46</t>
  </si>
  <si>
    <t xml:space="preserve">1) same as above with new terminals for new emperas version</t>
  </si>
  <si>
    <t xml:space="preserve">47</t>
  </si>
  <si>
    <t xml:space="preserve">48</t>
  </si>
  <si>
    <t xml:space="preserve">49</t>
  </si>
  <si>
    <t xml:space="preserve">50</t>
  </si>
  <si>
    <t xml:space="preserve">1) no mulh; 
2) stream updates: clear fflag for all streams class
3) new stream "cv32e40p_fp_followed_by_csrr_instr_stream"
4) locator limit increase from 100-&gt; 200</t>
  </si>
  <si>
    <t xml:space="preserve">51</t>
  </si>
  <si>
    <t xml:space="preserve">52</t>
  </si>
  <si>
    <t xml:space="preserve">1) no mulh; 
2) stream updates: clear fflag for all streams class for every fp_instr (apply on specific streams)</t>
  </si>
  <si>
    <t xml:space="preserve">53</t>
  </si>
  <si>
    <t xml:space="preserve">54</t>
  </si>
  <si>
    <t xml:space="preserve">ypr_bef_hol</t>
  </si>
  <si>
    <t xml:space="preserve">cv32e40p/dev-baoshan-regr_update</t>
  </si>
  <si>
    <t xml:space="preserve">1) no mulh;
2) imperas: eng.20230613.0</t>
  </si>
  <si>
    <t xml:space="preserve">55</t>
  </si>
  <si>
    <t xml:space="preserve">56</t>
  </si>
  <si>
    <t xml:space="preserve">58</t>
  </si>
  <si>
    <t xml:space="preserve">ypr_bef_hol (cv32e40p_rvfi.sv_only_yoann_fix)</t>
  </si>
  <si>
    <t xml:space="preserve">1) no mulh;
2) imperas: eng.20230613.0
3) cv32e40p_rvfi.sv_only_yoann_fix</t>
  </si>
  <si>
    <t xml:space="preserve">59</t>
  </si>
  <si>
    <t xml:space="preserve">dev_dd_pgo_rtl_bug28</t>
  </si>
  <si>
    <t xml:space="preserve">1) with mulh</t>
  </si>
  <si>
    <t xml:space="preserve">60</t>
  </si>
  <si>
    <t xml:space="preserve">61</t>
  </si>
  <si>
    <t xml:space="preserve">cv32e40p_BACKUP_2023_07_26_rvfi_workaroud1_n_bug28</t>
  </si>
  <si>
    <t xml:space="preserve">1) with mulh
2) cv32e40p_rvfi.sv_only_yoann_fix + workaround1 (#1)
3) imperas: eng.20230613.0
4) workaround1 (#1) has issue</t>
  </si>
  <si>
    <t xml:space="preserve">62</t>
  </si>
  <si>
    <t xml:space="preserve">63</t>
  </si>
  <si>
    <t xml:space="preserve">1) cv32e40p_rvfi.sv_only_yoann_fix + workaround1 (#2)
2) workaround1 (#2) has issue</t>
  </si>
  <si>
    <t xml:space="preserve">64</t>
  </si>
  <si>
    <t xml:space="preserve">all</t>
  </si>
  <si>
    <t xml:space="preserve">65</t>
  </si>
  <si>
    <t xml:space="preserve">1) cv32e40p_rvfi.sv_only_yoann_fix + workaround1 (#3)
2) all errors are related to mulh</t>
  </si>
  <si>
    <t xml:space="preserve">66</t>
  </si>
  <si>
    <t xml:space="preserve">1) no mulh
2) cv32e40p_rvfi.sv_only_yoann_fix + workaround1 (#3)
4) 2cyclat: 1err(jr related)</t>
  </si>
  <si>
    <t xml:space="preserve">67</t>
  </si>
  <si>
    <t xml:space="preserve">Reproduce steps:</t>
  </si>
  <si>
    <t xml:space="preserve">git pull &lt;branch&gt; for core-v-verif as above table</t>
  </si>
  <si>
    <t xml:space="preserve">Update the CV_CORE_BRANCH  as above table</t>
  </si>
  <si>
    <t xml:space="preserve">rerun cmds as below (please fill up the &lt;INPUTS&gt; accordingly)</t>
  </si>
  <si>
    <r>
      <rPr>
        <sz val="16"/>
        <color rgb="FF000000"/>
        <rFont val="Calibri"/>
        <family val="2"/>
        <charset val="1"/>
      </rPr>
      <t xml:space="preserve">make gen_corev-dv TEST=</t>
    </r>
    <r>
      <rPr>
        <sz val="16"/>
        <color rgb="FFFF0000"/>
        <rFont val="Calibri"/>
        <family val="2"/>
        <charset val="1"/>
      </rPr>
      <t xml:space="preserve">&lt;TEST&gt;</t>
    </r>
    <r>
      <rPr>
        <sz val="16"/>
        <color rgb="FF000000"/>
        <rFont val="Calibri"/>
        <family val="2"/>
        <charset val="1"/>
      </rPr>
      <t xml:space="preserve"> CFG=</t>
    </r>
    <r>
      <rPr>
        <sz val="16"/>
        <color rgb="FFFF0000"/>
        <rFont val="Calibri"/>
        <family val="2"/>
        <charset val="1"/>
      </rPr>
      <t xml:space="preserve">&lt;Config&gt;</t>
    </r>
    <r>
      <rPr>
        <sz val="16"/>
        <color rgb="FF000000"/>
        <rFont val="Calibri"/>
        <family val="2"/>
        <charset val="1"/>
      </rPr>
      <t xml:space="preserve"> SIMULATOR=vsim CFG_PLUSARGS="+test_override_fp_instr_stream=</t>
    </r>
    <r>
      <rPr>
        <sz val="16"/>
        <color rgb="FFFF0000"/>
        <rFont val="Calibri"/>
        <family val="2"/>
        <charset val="1"/>
      </rPr>
      <t xml:space="preserve">&lt;IDX&gt;</t>
    </r>
    <r>
      <rPr>
        <sz val="16"/>
        <color rgb="FF000000"/>
        <rFont val="Calibri"/>
        <family val="2"/>
        <charset val="1"/>
      </rPr>
      <t xml:space="preserve">"  SEED=</t>
    </r>
    <r>
      <rPr>
        <sz val="16"/>
        <color rgb="FFFF0000"/>
        <rFont val="Calibri"/>
        <family val="2"/>
        <charset val="1"/>
      </rPr>
      <t xml:space="preserve">&lt;Gen&gt;</t>
    </r>
    <r>
      <rPr>
        <sz val="16"/>
        <color rgb="FF000000"/>
        <rFont val="Calibri"/>
        <family val="2"/>
        <charset val="1"/>
      </rPr>
      <t xml:space="preserve"> </t>
    </r>
  </si>
  <si>
    <r>
      <rPr>
        <sz val="16"/>
        <color rgb="FF000000"/>
        <rFont val="Calibri"/>
        <family val="2"/>
        <charset val="1"/>
      </rPr>
      <t xml:space="preserve">make test TEST=</t>
    </r>
    <r>
      <rPr>
        <sz val="16"/>
        <color rgb="FFFF0000"/>
        <rFont val="Calibri"/>
        <family val="2"/>
        <charset val="1"/>
      </rPr>
      <t xml:space="preserve">&lt;TEST&gt;</t>
    </r>
    <r>
      <rPr>
        <sz val="16"/>
        <color rgb="FF000000"/>
        <rFont val="Calibri"/>
        <family val="2"/>
        <charset val="1"/>
      </rPr>
      <t xml:space="preserve"> WAVES=1 CFG=</t>
    </r>
    <r>
      <rPr>
        <sz val="16"/>
        <color rgb="FFFF0000"/>
        <rFont val="Calibri"/>
        <family val="2"/>
        <charset val="1"/>
      </rPr>
      <t xml:space="preserve">&lt;Config&gt;</t>
    </r>
    <r>
      <rPr>
        <sz val="16"/>
        <color rgb="FF000000"/>
        <rFont val="Calibri"/>
        <family val="2"/>
        <charset val="1"/>
      </rPr>
      <t xml:space="preserve">  SIMULATOR=vsim USE_ISS=</t>
    </r>
    <r>
      <rPr>
        <sz val="16"/>
        <color rgb="FFFF0000"/>
        <rFont val="Calibri"/>
        <family val="2"/>
        <charset val="1"/>
      </rPr>
      <t xml:space="preserve">&lt;has_iss&gt;</t>
    </r>
    <r>
      <rPr>
        <sz val="16"/>
        <color rgb="FF000000"/>
        <rFont val="Calibri"/>
        <family val="2"/>
        <charset val="1"/>
      </rPr>
      <t xml:space="preserve"> SEED=</t>
    </r>
    <r>
      <rPr>
        <sz val="16"/>
        <color rgb="FFFF0000"/>
        <rFont val="Calibri"/>
        <family val="2"/>
        <charset val="1"/>
      </rPr>
      <t xml:space="preserve">&lt;GEN2&gt;</t>
    </r>
  </si>
  <si>
    <t xml:space="preserve">Input</t>
  </si>
  <si>
    <t xml:space="preserve">Value</t>
  </si>
  <si>
    <t xml:space="preserve">&lt;TEST&gt;</t>
  </si>
  <si>
    <t xml:space="preserve">corev_sanity_fp_instr_test</t>
  </si>
  <si>
    <t xml:space="preserve">&lt;Config&gt;</t>
  </si>
  <si>
    <t xml:space="preserve">&lt;IDX&gt;</t>
  </si>
  <si>
    <t xml:space="preserve">&lt;GEN&gt;</t>
  </si>
  <si>
    <t xml:space="preserve">g -r "SIMULATION P" *</t>
  </si>
  <si>
    <t xml:space="preserve">sim_result</t>
  </si>
  <si>
    <t xml:space="preserve">Err msg</t>
  </si>
  <si>
    <t xml:space="preserve">4, 5</t>
  </si>
  <si>
    <t xml:space="preserve"># UVM_ERROR @ 2082.300 ns : uvma_obi_memory_assert.sv(226) reporter [OBIMEMASRT] be of 0x0 not consistent with addr 0x7fc00004
# UVM_ERROR @ 2082.300 ns : uvma_obi_memory_assert.sv(209) reporter [OBIMEMASRT] be of 0x0 was not contiguous
# UVM_ERROR @ 2082.300 ns : uvma_obi_memory_assert.sv(185) reporter [OBIMEMASRT] be was zero during an address cycle</t>
  </si>
  <si>
    <t xml:space="preserve">known issues for fdiv/fsqrt</t>
  </si>
  <si>
    <r>
      <rPr>
        <sz val="11"/>
        <color rgb="FFFF0000"/>
        <rFont val="Calibri"/>
        <family val="2"/>
        <charset val="1"/>
      </rPr>
      <t xml:space="preserve">failing idx[1] - Fatal: Reorder queue too long (known issue - reported) -&gt; email "[core-v-verif]  Fatal: Reorder queue too long"
failing idx[2] - mul.s  f26,f29,f1,rdn' - FPR register value mismatch
failing idx[3] - seed (gen,test) (339181287, 490098654) -&gt; email "[cvfpu] overflow flag is set in fpu during division infinity by zero"
</t>
    </r>
    <r>
      <rPr>
        <sz val="11"/>
        <color rgb="FF000000"/>
        <rFont val="Calibri"/>
        <family val="2"/>
        <charset val="1"/>
      </rPr>
      <t xml:space="preserve"># Info (IDV) Instruction executed prior to mismatch '0x432(main+280): 19047a53 fdiv.s  f20,f8,f16'
# Error (IDV) CSR register value mismatch (HartId:0, PC:0x00000432 main+280):
# Info (IDV)  0&gt; CSR 001 (fflags)
# Info (IDV)   . dut:0x00000015 NV:1 DZ:0 OF:1 UF:0 NX:1
# Info (IDV)   . ref:0x00000011 NV:1 DZ:0 OF:0 UF:0 NX:1
</t>
    </r>
    <r>
      <rPr>
        <sz val="11"/>
        <color rgb="FFFF0000"/>
        <rFont val="Calibri"/>
        <family val="2"/>
        <charset val="1"/>
      </rPr>
      <t xml:space="preserve">failing idx[6]  - similar to idx[2]
failing sanity[0] - similar to idx[3]
failing idx[10] - seed (273434038,214969984) - email "[cv32e40p] operands of current execution multicycle fpu instruction was corrupted by next decoded fp instruction"
</t>
    </r>
    <r>
      <rPr>
        <sz val="11"/>
        <color rgb="FF000000"/>
        <rFont val="Calibri"/>
        <family val="2"/>
        <charset val="1"/>
      </rPr>
      <t xml:space="preserve">Info (IDV) Instruction executed prior to mismatch '0x468(main+348): 58082b53 fsqrt.s f22,f16,rdn'
Info (IDV)   . dut:0x7fc00000
Info (IDV)   . ref:0x3f39fb371490.000 ns             491 00000468 58082b53 fsqrt.s          f22, f16            f22=7fc00000 f16:3f071d0d</t>
    </r>
  </si>
  <si>
    <t xml:space="preserve">with has_iss=yes; only anlaysis the first error
idx[1] - has sent to Yoann, pending fix
idx[2] - known issue related to rdn when result is 0 - https://github.com/openhwgroup/cv32e40p/issues/728
idx[3] - has sent to Pascal, potential bug
idx[10] - has sent to Pascal, otential bug</t>
  </si>
  <si>
    <r>
      <rPr>
        <sz val="11"/>
        <color rgb="FFFF0000"/>
        <rFont val="Calibri"/>
        <family val="2"/>
        <charset val="1"/>
      </rPr>
      <t xml:space="preserve">failing idx[0] - known issue - similar to no2.idx[2]
failing idx[1] - should DZ flag set when 0/0 ??
</t>
    </r>
    <r>
      <rPr>
        <sz val="11"/>
        <color rgb="FF000000"/>
        <rFont val="Calibri"/>
        <family val="2"/>
        <charset val="1"/>
      </rPr>
      <t xml:space="preserve">Info (IDV) Instruction executed prior to mismatch '0x3c2(main+518): 19ad4453 fdiv.s  x8,x26,x26,rmm'
974.000 ns             319 000003c2 19ad4453 fdiv.s            x8, x26, x26        x8=7fc00000 x26:00000000 x26:00000000
Info (IDV)   . dut:0x0000001d NV:1 DZ:1 OF:1 UF:0 NX:1
Info (IDV)   . ref:0x00000015 NV:1 DZ:0 OF:1 UF:0 NX:1
</t>
    </r>
    <r>
      <rPr>
        <sz val="11"/>
        <color rgb="FFFF0000"/>
        <rFont val="Calibri"/>
        <family val="2"/>
        <charset val="1"/>
      </rPr>
      <t xml:space="preserve">failing idx[3,8,10] - known issue ?? -   FDIV.FSQRT.Rounding.Mode.Calculation.Mismatches.xlsx
</t>
    </r>
    <r>
      <rPr>
        <sz val="11"/>
        <color rgb="FF000000"/>
        <rFont val="Calibri"/>
        <family val="2"/>
        <charset val="1"/>
      </rPr>
      <t xml:space="preserve">Info (IDV) Instruction executed prior to mismatch '0x53a(main+850): 58053153 fsqrt.s x2,x10,rup'
2336.000 ns             773 0000053a 58053153 fsqrt.s           x2, x10             x2=1ed8ee14 x10:0005be95
Info (IDV)   . dut:0x1ed8ee14
Info (IDV)   . ref:0x1ed8ee15
</t>
    </r>
    <r>
      <rPr>
        <sz val="11"/>
        <color rgb="FFFF0000"/>
        <rFont val="Calibri"/>
        <family val="2"/>
        <charset val="1"/>
      </rPr>
      <t xml:space="preserve">failing idx[5,6,7,9,12] - known issue - similar to idx[0]
failing sanity[0,2] - similar to idx [3]
</t>
    </r>
  </si>
  <si>
    <t xml:space="preserve">failing idx - 0,1,3,5,6,7,8,9,10,12</t>
  </si>
  <si>
    <t xml:space="preserve">failing idx[3] - known issue - be of 0x0 not consistent with addr 0x7fc00004</t>
  </si>
  <si>
    <t xml:space="preserve">pulp_fpu;</t>
  </si>
  <si>
    <t xml:space="preserve">failing idx[3,10] - known issue - be of 0x0 not consistent with addr 0x7fc00004
failing sanity[0,1] - known issue - be of 0x0 not consistent with addr 0x7fc00004</t>
  </si>
  <si>
    <t xml:space="preserve">pulp_fpu_1cyclat;</t>
  </si>
  <si>
    <r>
      <rPr>
        <sz val="11"/>
        <color rgb="FF000000"/>
        <rFont val="Calibri"/>
        <family val="2"/>
        <charset val="1"/>
      </rPr>
      <t xml:space="preserve">failing idx[0] - </t>
    </r>
    <r>
      <rPr>
        <sz val="11"/>
        <color rgb="FFFF0000"/>
        <rFont val="Calibri"/>
        <family val="2"/>
        <charset val="1"/>
      </rPr>
      <t xml:space="preserve">rtl assertions at cv32e40p_mult.sv Line: 358,368,378 (first error)</t>
    </r>
    <r>
      <rPr>
        <sz val="11"/>
        <color rgb="FF000000"/>
        <rFont val="Calibri"/>
        <family val="2"/>
        <charset val="1"/>
      </rPr>
      <t xml:space="preserve"> + known issues (BE of 0x0 not consistent with addr 0x7fc00004) + </t>
    </r>
    <r>
      <rPr>
        <sz val="11"/>
        <color rgb="FFFF0000"/>
        <rFont val="Calibri"/>
        <family val="2"/>
        <charset val="1"/>
      </rPr>
      <t xml:space="preserve">Fatal: Reorder queue too long
</t>
    </r>
    <r>
      <rPr>
        <sz val="11"/>
        <color rgb="FF000000"/>
        <rFont val="Calibri"/>
        <family val="2"/>
        <charset val="1"/>
      </rPr>
      <t xml:space="preserve">failing idx[1,2, 6,7,8,10,13] - </t>
    </r>
    <r>
      <rPr>
        <sz val="11"/>
        <color rgb="FFFF0000"/>
        <rFont val="Calibri"/>
        <family val="2"/>
        <charset val="1"/>
      </rPr>
      <t xml:space="preserve">rtl assertions at cv32e40p_mult.sv Line: 358,368,378 (first error) </t>
    </r>
    <r>
      <rPr>
        <sz val="11"/>
        <color rgb="FF000000"/>
        <rFont val="Calibri"/>
        <family val="2"/>
        <charset val="1"/>
      </rPr>
      <t xml:space="preserve">+ 1 known issue (BE ....)
failing sanity[1] - </t>
    </r>
    <r>
      <rPr>
        <sz val="11"/>
        <color rgb="FFFF0000"/>
        <rFont val="Calibri"/>
        <family val="2"/>
        <charset val="1"/>
      </rPr>
      <t xml:space="preserve">rtl assertions at cv32e40p_mult.sv Line: 358,368,378 (first error) + Fatal: Reorder queue too long</t>
    </r>
  </si>
  <si>
    <r>
      <rPr>
        <sz val="11"/>
        <color rgb="FFFF0000"/>
        <rFont val="Calibri"/>
        <family val="2"/>
        <charset val="1"/>
      </rPr>
      <t xml:space="preserve">fpu_4cyclat</t>
    </r>
    <r>
      <rPr>
        <sz val="11"/>
        <rFont val="Calibri"/>
        <family val="2"/>
        <charset val="1"/>
      </rPr>
      <t xml:space="preserve">; 9 failing tests</t>
    </r>
  </si>
  <si>
    <r>
      <rPr>
        <sz val="11"/>
        <color rgb="FF000000"/>
        <rFont val="Calibri"/>
        <family val="2"/>
        <charset val="1"/>
      </rPr>
      <t xml:space="preserve">failing_idx[3,10] - </t>
    </r>
    <r>
      <rPr>
        <sz val="11"/>
        <color rgb="FFFF0000"/>
        <rFont val="Calibri"/>
        <family val="2"/>
        <charset val="1"/>
      </rPr>
      <t xml:space="preserve">rtl assertions at cv32e40p_mult.sv Line: 368,358 (first error)</t>
    </r>
    <r>
      <rPr>
        <sz val="11"/>
        <color rgb="FF000000"/>
        <rFont val="Calibri"/>
        <family val="2"/>
        <charset val="1"/>
      </rPr>
      <t xml:space="preserve"> + 1 known issue (BE related)</t>
    </r>
  </si>
  <si>
    <t xml:space="preserve">fpu_zfinx_1cyclat; CV32E40P_FP_N_MIXED_INSTR_MORE_FDIV_FSQRT_STREAM</t>
  </si>
  <si>
    <r>
      <rPr>
        <sz val="11"/>
        <color rgb="FF000000"/>
        <rFont val="Calibri"/>
        <family val="2"/>
        <charset val="1"/>
      </rPr>
      <t xml:space="preserve">failing idx[3,10] - </t>
    </r>
    <r>
      <rPr>
        <sz val="11"/>
        <color rgb="FFFF0000"/>
        <rFont val="Calibri"/>
        <family val="2"/>
        <charset val="1"/>
      </rPr>
      <t xml:space="preserve">rtl assertions at cv32e40p_mult.sv Line: 358,368,378 (first error)</t>
    </r>
    <r>
      <rPr>
        <sz val="11"/>
        <color rgb="FF000000"/>
        <rFont val="Calibri"/>
        <family val="2"/>
        <charset val="1"/>
      </rPr>
      <t xml:space="preserve"> + 1 known issue (BE ....)
failing idx[9] - </t>
    </r>
    <r>
      <rPr>
        <sz val="11"/>
        <color rgb="FFFF0000"/>
        <rFont val="Calibri"/>
        <family val="2"/>
        <charset val="1"/>
      </rPr>
      <t xml:space="preserve">rtl assertions at cv32e40p_mult.sv Line: 358,368,378 (first error) + Fatal: Reorder queue too long</t>
    </r>
  </si>
  <si>
    <r>
      <rPr>
        <sz val="11"/>
        <color rgb="FFFF0000"/>
        <rFont val="Calibri"/>
        <family val="2"/>
        <charset val="1"/>
      </rPr>
      <t xml:space="preserve">pulp_fpu_zfinx_4cyclat</t>
    </r>
    <r>
      <rPr>
        <sz val="11"/>
        <color rgb="FF000000"/>
        <rFont val="Calibri"/>
        <family val="2"/>
        <charset val="1"/>
      </rPr>
      <t xml:space="preserve">; 3 failing tests</t>
    </r>
  </si>
  <si>
    <r>
      <rPr>
        <sz val="11"/>
        <color rgb="FFFF0000"/>
        <rFont val="Calibri"/>
        <family val="2"/>
        <charset val="1"/>
      </rPr>
      <t xml:space="preserve">failing[0,2,3,5,9,11,14, s1] - </t>
    </r>
    <r>
      <rPr>
        <sz val="11"/>
        <color rgb="FF4472C4"/>
        <rFont val="Calibri"/>
        <family val="2"/>
        <charset val="1"/>
      </rPr>
      <t xml:space="preserve">email [cv32e40p] mult_i assertion error
</t>
    </r>
    <r>
      <rPr>
        <sz val="11"/>
        <color rgb="FFFF0000"/>
        <rFont val="Calibri"/>
        <family val="2"/>
        <charset val="1"/>
      </rPr>
      <t xml:space="preserve">failing[7] - mismatch '0x1b62(main+6222): </t>
    </r>
    <r>
      <rPr>
        <sz val="11"/>
        <color rgb="FF4472C4"/>
        <rFont val="Calibri"/>
        <family val="2"/>
        <charset val="1"/>
      </rPr>
      <t xml:space="preserve">dbf42987 flw     f19,-577(x8) -- email: [cv32e40p_rvfi] rvfi send wrong info for specific scenario</t>
    </r>
    <r>
      <rPr>
        <sz val="11"/>
        <color rgb="FFFF0000"/>
        <rFont val="Calibri"/>
        <family val="2"/>
        <charset val="1"/>
      </rPr>
      <t xml:space="preserve"> (tracker no.4)
</t>
    </r>
    <r>
      <rPr>
        <sz val="11"/>
        <color rgb="FF000000"/>
        <rFont val="Calibri"/>
        <family val="2"/>
        <charset val="1"/>
      </rPr>
      <t xml:space="preserve">failing[s0] - known issue_1 (be of 0x0 …) </t>
    </r>
  </si>
  <si>
    <t xml:space="preserve">rerun_gen   corev_fp_instr_test_for_regr pulp_fpu 978247814 fp_operand_forwarding
rerung_test corev_fp_instr_test_for_regr pulp_fpu 996936320 yes</t>
  </si>
  <si>
    <r>
      <rPr>
        <sz val="11"/>
        <color rgb="FFFF0000"/>
        <rFont val="Calibri"/>
        <family val="2"/>
        <charset val="1"/>
      </rPr>
      <t xml:space="preserve">failing[3,4,10,13]</t>
    </r>
    <r>
      <rPr>
        <sz val="11"/>
        <color rgb="FF4472C4"/>
        <rFont val="Calibri"/>
        <family val="2"/>
        <charset val="1"/>
      </rPr>
      <t xml:space="preserve"> </t>
    </r>
    <r>
      <rPr>
        <sz val="11"/>
        <color rgb="FF548235"/>
        <rFont val="Calibri"/>
        <family val="2"/>
        <charset val="1"/>
      </rPr>
      <t xml:space="preserve">- mulh* related - https://github.com/openhwgroup/cv32e40p/issues/652 (Pascal is fixing this now)
</t>
    </r>
    <r>
      <rPr>
        <sz val="11"/>
        <color rgb="FFFF0000"/>
        <rFont val="Calibri"/>
        <family val="2"/>
        <charset val="1"/>
      </rPr>
      <t xml:space="preserve">failing[7] - mismatched...lhu     x10,1019(x13) -- same as no9.failing[7]
</t>
    </r>
    <r>
      <rPr>
        <sz val="11"/>
        <color rgb="FF000000"/>
        <rFont val="Calibri"/>
        <family val="2"/>
        <charset val="1"/>
      </rPr>
      <t xml:space="preserve">failing[11]  - known issue_1 (be of 0x0 …) 
</t>
    </r>
    <r>
      <rPr>
        <sz val="11"/>
        <color rgb="FFFF0000"/>
        <rFont val="Calibri"/>
        <family val="2"/>
        <charset val="1"/>
      </rPr>
      <t xml:space="preserve">failing[15] - mismatched...lw      x11,1138(x23)'  -- same as no9.failing[7]</t>
    </r>
  </si>
  <si>
    <t xml:space="preserve">20, 26</t>
  </si>
  <si>
    <r>
      <rPr>
        <sz val="11"/>
        <color rgb="FFFF0000"/>
        <rFont val="Calibri"/>
        <family val="2"/>
        <charset val="1"/>
      </rPr>
      <t xml:space="preserve">failing[ALL] - mismatched…fmv.s.x </t>
    </r>
    <r>
      <rPr>
        <sz val="11"/>
        <color rgb="FF4472C4"/>
        <rFont val="Calibri"/>
        <family val="2"/>
        <charset val="1"/>
      </rPr>
      <t xml:space="preserve">-- email: [cv32e40p_rvfi] rvfi does not probe CSR registers correctly for fpu with pipeline latency added</t>
    </r>
    <r>
      <rPr>
        <sz val="11"/>
        <color rgb="FFFF0000"/>
        <rFont val="Calibri"/>
        <family val="2"/>
        <charset val="1"/>
      </rPr>
      <t xml:space="preserve"> (tracker no.2)</t>
    </r>
  </si>
  <si>
    <t xml:space="preserve">pulp_fpu_3cyclat; also affected *_1cyclat config</t>
  </si>
  <si>
    <t xml:space="preserve">failing[ALL] - mismatched…mulh*  related - https://github.com/openhwgroup/cv32e40p/issues/652 (Pascal is fixing this now)</t>
  </si>
  <si>
    <r>
      <rPr>
        <sz val="11"/>
        <color rgb="FFFF0000"/>
        <rFont val="Calibri"/>
        <family val="2"/>
        <charset val="1"/>
      </rPr>
      <t xml:space="preserve">failing[3,9,11, san0] </t>
    </r>
    <r>
      <rPr>
        <sz val="11"/>
        <color rgb="FF4472C4"/>
        <rFont val="Calibri"/>
        <family val="2"/>
        <charset val="1"/>
      </rPr>
      <t xml:space="preserve">- Reorder queue too long </t>
    </r>
    <r>
      <rPr>
        <sz val="11"/>
        <color rgb="FFFF0000"/>
        <rFont val="Calibri"/>
        <family val="2"/>
        <charset val="1"/>
      </rPr>
      <t xml:space="preserve">(tracker no.1)
failing[13] - </t>
    </r>
    <r>
      <rPr>
        <sz val="11"/>
        <color rgb="FF70AD47"/>
        <rFont val="Calibri"/>
        <family val="2"/>
        <charset val="1"/>
      </rPr>
      <t xml:space="preserve">00090067 jr      x18' - </t>
    </r>
    <r>
      <rPr>
        <sz val="11"/>
        <color rgb="FF548235"/>
        <rFont val="Calibri"/>
        <family val="2"/>
        <charset val="1"/>
      </rPr>
      <t xml:space="preserve">Bug_Report_20230628 (no1; similar to but not exact; check with PGO on this matter - suffix = _&lt;date&gt;_dbg_F13
</t>
    </r>
    <r>
      <rPr>
        <sz val="11"/>
        <color rgb="FFFF0000"/>
        <rFont val="Calibri"/>
        <family val="2"/>
        <charset val="1"/>
      </rPr>
      <t xml:space="preserve">failing[15] - 01e509b3 add     x19,x10,x30' </t>
    </r>
    <r>
      <rPr>
        <sz val="11"/>
        <color rgb="FF4472C4"/>
        <rFont val="Calibri"/>
        <family val="2"/>
        <charset val="1"/>
      </rPr>
      <t xml:space="preserve">- email: [cv32e40p_rvfi] wrong rd captured in xreg during b2b instruction with same rd</t>
    </r>
    <r>
      <rPr>
        <sz val="11"/>
        <color rgb="FFFF0000"/>
        <rFont val="Calibri"/>
        <family val="2"/>
        <charset val="1"/>
      </rPr>
      <t xml:space="preserve"> (tracker no.3)</t>
    </r>
  </si>
  <si>
    <r>
      <rPr>
        <sz val="11"/>
        <color rgb="FFFF0000"/>
        <rFont val="Calibri"/>
        <family val="2"/>
        <charset val="1"/>
      </rPr>
      <t xml:space="preserve">failing[3,9,11, san0] -</t>
    </r>
    <r>
      <rPr>
        <sz val="11"/>
        <color rgb="FF4472C4"/>
        <rFont val="Calibri"/>
        <family val="2"/>
        <charset val="1"/>
      </rPr>
      <t xml:space="preserve"> Reorder queue too long
- [3] stuck due to lh; similar to email [cv32e40p_rvfi] Reorder fatal error
- [9] stuck during lw; similar to email [cv32e40p_rvfi] Reorder fatal error
- [9] stuck during lui; similar to email [cv32e40p_rvfi] Reorder fatal error
- [san0] stuck due to c.lw; similar to email [cv32e40p_rvfi] Reorder fatal error</t>
    </r>
  </si>
  <si>
    <r>
      <rPr>
        <sz val="11"/>
        <color rgb="FFFF0000"/>
        <rFont val="Calibri"/>
        <family val="2"/>
        <charset val="1"/>
      </rPr>
      <t xml:space="preserve">failing[1,3,9,11] - </t>
    </r>
    <r>
      <rPr>
        <sz val="11"/>
        <color rgb="FF4472C4"/>
        <rFont val="Calibri"/>
        <family val="2"/>
        <charset val="1"/>
      </rPr>
      <t xml:space="preserve">Reorder queue too long</t>
    </r>
  </si>
  <si>
    <r>
      <rPr>
        <sz val="11"/>
        <color rgb="FFFF0000"/>
        <rFont val="Calibri"/>
        <family val="2"/>
        <charset val="1"/>
      </rPr>
      <t xml:space="preserve">failing[6]</t>
    </r>
    <r>
      <rPr>
        <sz val="11"/>
        <color rgb="FF000000"/>
        <rFont val="Calibri"/>
        <family val="2"/>
        <charset val="1"/>
      </rPr>
      <t xml:space="preserve"> </t>
    </r>
    <r>
      <rPr>
        <sz val="11"/>
        <color rgb="FF4472C4"/>
        <rFont val="Calibri"/>
        <family val="2"/>
        <charset val="1"/>
      </rPr>
      <t xml:space="preserve">- test hang due to the jump to test_done issue - constraint issue? - siemens report has been filed</t>
    </r>
  </si>
  <si>
    <r>
      <rPr>
        <sz val="11"/>
        <color rgb="FFFF0000"/>
        <rFont val="Calibri"/>
        <family val="2"/>
        <charset val="1"/>
      </rPr>
      <t xml:space="preserve">failing[7] - try1 </t>
    </r>
    <r>
      <rPr>
        <sz val="11"/>
        <color rgb="FF4472C4"/>
        <rFont val="Calibri"/>
        <family val="2"/>
        <charset val="1"/>
      </rPr>
      <t xml:space="preserve">- similar to tracker no.4
</t>
    </r>
    <r>
      <rPr>
        <sz val="11"/>
        <color rgb="FFFF0000"/>
        <rFont val="Calibri"/>
        <family val="2"/>
        <charset val="1"/>
      </rPr>
      <t xml:space="preserve">failing[7],try2 ; failing[2],try3 </t>
    </r>
    <r>
      <rPr>
        <sz val="11"/>
        <color rgb="FF4472C4"/>
        <rFont val="Calibri"/>
        <family val="2"/>
        <charset val="1"/>
      </rPr>
      <t xml:space="preserve">- Reorder queue too long</t>
    </r>
    <r>
      <rPr>
        <sz val="11"/>
        <color rgb="FF000000"/>
        <rFont val="Calibri"/>
        <family val="2"/>
        <charset val="1"/>
      </rPr>
      <t xml:space="preserve">;  
</t>
    </r>
    <r>
      <rPr>
        <sz val="11"/>
        <color rgb="FFFF0000"/>
        <rFont val="Calibri"/>
        <family val="2"/>
        <charset val="1"/>
      </rPr>
      <t xml:space="preserve">failing[15],try2; failing[5],try3 </t>
    </r>
    <r>
      <rPr>
        <sz val="11"/>
        <color rgb="FF000000"/>
        <rFont val="Calibri"/>
        <family val="2"/>
        <charset val="1"/>
      </rPr>
      <t xml:space="preserve">  </t>
    </r>
    <r>
      <rPr>
        <sz val="11"/>
        <color rgb="FF4472C4"/>
        <rFont val="Calibri"/>
        <family val="2"/>
        <charset val="1"/>
      </rPr>
      <t xml:space="preserve">- similar to tracker no.4</t>
    </r>
  </si>
  <si>
    <t xml:space="preserve">1) no fence, no mulh
2) with rvfi fixes on reorder issue</t>
  </si>
  <si>
    <r>
      <rPr>
        <sz val="11"/>
        <color rgb="FFFF0000"/>
        <rFont val="Calibri"/>
        <family val="2"/>
        <charset val="1"/>
      </rPr>
      <t xml:space="preserve">failing[7], try1 </t>
    </r>
    <r>
      <rPr>
        <sz val="11"/>
        <color rgb="FF4472C4"/>
        <rFont val="Calibri"/>
        <family val="2"/>
        <charset val="1"/>
      </rPr>
      <t xml:space="preserve">- similar to status_tracker no.4
</t>
    </r>
    <r>
      <rPr>
        <sz val="11"/>
        <color rgb="FFFF0000"/>
        <rFont val="Calibri"/>
        <family val="2"/>
        <charset val="1"/>
      </rPr>
      <t xml:space="preserve">failing[23],try4</t>
    </r>
    <r>
      <rPr>
        <sz val="11"/>
        <color rgb="FF000000"/>
        <rFont val="Calibri"/>
        <family val="2"/>
        <charset val="1"/>
      </rPr>
      <t xml:space="preserve"> </t>
    </r>
    <r>
      <rPr>
        <sz val="11"/>
        <color rgb="FF4472C4"/>
        <rFont val="Calibri"/>
        <family val="2"/>
        <charset val="1"/>
      </rPr>
      <t xml:space="preserve">- c7952383 lw      x7,-903(x10)' - similar to tracker no.4 (Yes, if Yoan cannot reproduce, pass him this info instead, pulp_fpu_run27_try3_dbg_F5)</t>
    </r>
  </si>
  <si>
    <t xml:space="preserve">failing[san0] - Bug_Report_20230628 (no1; similar to but not exact; check with PGO on this matter - suffix = _&lt;date&gt;_dbg_F13</t>
  </si>
  <si>
    <t xml:space="preserve">Pascal said ths is a bug that need to be fixed</t>
  </si>
  <si>
    <r>
      <rPr>
        <sz val="11"/>
        <color rgb="FFFF0000"/>
        <rFont val="Calibri"/>
        <family val="2"/>
        <charset val="1"/>
      </rPr>
      <t xml:space="preserve">failing[14,59] </t>
    </r>
    <r>
      <rPr>
        <sz val="11"/>
        <color rgb="FF4472C4"/>
        <rFont val="Calibri"/>
        <family val="2"/>
        <charset val="1"/>
      </rPr>
      <t xml:space="preserve">- Bug_Report_20230628 (no1; similar to but not exact; check with PGO on this matter - suffix = _&lt;date&gt;_dbg_F13
</t>
    </r>
    <r>
      <rPr>
        <sz val="11"/>
        <color rgb="FFFF0000"/>
        <rFont val="Calibri"/>
        <family val="2"/>
        <charset val="1"/>
      </rPr>
      <t xml:space="preserve">failing[79] - sra     x18,x5,x1 </t>
    </r>
    <r>
      <rPr>
        <sz val="11"/>
        <color rgb="FF000000"/>
        <rFont val="Calibri"/>
        <family val="2"/>
        <charset val="1"/>
      </rPr>
      <t xml:space="preserve">-</t>
    </r>
    <r>
      <rPr>
        <sz val="11"/>
        <color rgb="FF4472C4"/>
        <rFont val="Calibri"/>
        <family val="2"/>
        <charset val="1"/>
      </rPr>
      <t xml:space="preserve"> similar to tracker no.3</t>
    </r>
  </si>
  <si>
    <r>
      <rPr>
        <sz val="11"/>
        <color rgb="FFFF0000"/>
        <rFont val="Calibri"/>
        <family val="2"/>
        <charset val="1"/>
      </rPr>
      <t xml:space="preserve">failing[7] -  lbu     x31,1330(x21)</t>
    </r>
    <r>
      <rPr>
        <sz val="11"/>
        <color rgb="FF4472C4"/>
        <rFont val="Calibri"/>
        <family val="2"/>
        <charset val="1"/>
      </rPr>
      <t xml:space="preserve"> - similar to tracker no.3</t>
    </r>
  </si>
  <si>
    <r>
      <rPr>
        <sz val="11"/>
        <color rgb="FFFF0000"/>
        <rFont val="Calibri"/>
        <family val="2"/>
        <charset val="1"/>
      </rPr>
      <t xml:space="preserve">failing[1,2,3,4,7,san] - lui     x5 </t>
    </r>
    <r>
      <rPr>
        <sz val="11"/>
        <color rgb="FF4472C4"/>
        <rFont val="Calibri"/>
        <family val="2"/>
        <charset val="1"/>
      </rPr>
      <t xml:space="preserve">- tracker no.2 is not fully cleaned (updated email)</t>
    </r>
  </si>
  <si>
    <r>
      <rPr>
        <sz val="11"/>
        <color rgb="FFFF0000"/>
        <rFont val="Calibri"/>
        <family val="2"/>
        <charset val="1"/>
      </rPr>
      <t xml:space="preserve">failing[20] - rem     x2,x18,x22' - 1 err only -</t>
    </r>
    <r>
      <rPr>
        <sz val="11"/>
        <color rgb="FF000000"/>
        <rFont val="Calibri"/>
        <family val="2"/>
        <charset val="1"/>
      </rPr>
      <t xml:space="preserve"> </t>
    </r>
    <r>
      <rPr>
        <sz val="11"/>
        <color rgb="FF4472C4"/>
        <rFont val="Calibri"/>
        <family val="2"/>
        <charset val="1"/>
      </rPr>
      <t xml:space="preserve">similar to tracker no.3</t>
    </r>
  </si>
  <si>
    <r>
      <rPr>
        <sz val="11"/>
        <color rgb="FFFF0000"/>
        <rFont val="Calibri"/>
        <family val="2"/>
        <charset val="1"/>
      </rPr>
      <t xml:space="preserve">failing[17]  - Bug_Report_20230628 (no1; similar to but not exact; check with PGO on this matter - suffix = _&lt;date&gt;_dbg_F13
failing[san6] - similar to tracker no.3 (good to rerun when fix is ready)
failing[san3]</t>
    </r>
    <r>
      <rPr>
        <sz val="11"/>
        <color rgb="FFC55A11"/>
        <rFont val="Calibri"/>
        <family val="2"/>
        <charset val="1"/>
      </rPr>
      <t xml:space="preserve"> - rand_cnt hit limit 100 and not able to find space for instr placement (this is an issue here..rarely happen but it does happen....how to fix?)</t>
    </r>
  </si>
  <si>
    <t xml:space="preserve">san3 and san6 need further action in future</t>
  </si>
  <si>
    <r>
      <rPr>
        <sz val="11"/>
        <color rgb="FFFF0000"/>
        <rFont val="Calibri"/>
        <family val="2"/>
        <charset val="1"/>
      </rPr>
      <t xml:space="preserve">failing[28] </t>
    </r>
    <r>
      <rPr>
        <sz val="11"/>
        <color rgb="FF000000"/>
        <rFont val="Calibri"/>
        <family val="2"/>
        <charset val="1"/>
      </rPr>
      <t xml:space="preserve">- new - DUT WRAPPER virtual peripheral signaled exit_value=20000000 </t>
    </r>
    <r>
      <rPr>
        <sz val="11"/>
        <color rgb="FF4472C4"/>
        <rFont val="Calibri"/>
        <family val="2"/>
        <charset val="1"/>
      </rPr>
      <t xml:space="preserve">- uvmt_cv32_firmware_test.sv //TODO: exit_value will not be valid</t>
    </r>
  </si>
  <si>
    <t xml:space="preserve">this TODO was put by Mike in Y2020 - //TODO: exit_value will not be valid - need to add a latch in the vp_status_vif
** not able to reproduce in same repo with same seed, why ??</t>
  </si>
  <si>
    <r>
      <rPr>
        <sz val="11"/>
        <color rgb="FFFF0000"/>
        <rFont val="Calibri"/>
        <family val="2"/>
        <charset val="1"/>
      </rPr>
      <t xml:space="preserve">failing[san0] - fcvt.w.s x … - https://github.com/openhwgroup/cvfpu/issues/83
failing[san7]</t>
    </r>
    <r>
      <rPr>
        <sz val="11"/>
        <color rgb="FF000000"/>
        <rFont val="Calibri"/>
        <family val="2"/>
        <charset val="1"/>
      </rPr>
      <t xml:space="preserve"> -</t>
    </r>
    <r>
      <rPr>
        <sz val="11"/>
        <color rgb="FF4472C4"/>
        <rFont val="Calibri"/>
        <family val="2"/>
        <charset val="1"/>
      </rPr>
      <t xml:space="preserve"> license checkout issue</t>
    </r>
  </si>
  <si>
    <t xml:space="preserve">pending fix for cvfpu</t>
  </si>
  <si>
    <r>
      <rPr>
        <sz val="11"/>
        <color rgb="FFFF0000"/>
        <rFont val="Calibri"/>
        <family val="2"/>
        <charset val="1"/>
      </rPr>
      <t xml:space="preserve">failing[52] -</t>
    </r>
    <r>
      <rPr>
        <sz val="11"/>
        <color rgb="FF000000"/>
        <rFont val="Calibri"/>
        <family val="2"/>
        <charset val="1"/>
      </rPr>
      <t xml:space="preserve"> </t>
    </r>
    <r>
      <rPr>
        <sz val="11"/>
        <color rgb="FF4472C4"/>
        <rFont val="Calibri"/>
        <family val="2"/>
        <charset val="1"/>
      </rPr>
      <t xml:space="preserve">fcvt.w.s x … - https://github.com/openhwgroup/cvfpu/issues/83</t>
    </r>
  </si>
  <si>
    <t xml:space="preserve">54, 58</t>
  </si>
  <si>
    <r>
      <rPr>
        <sz val="11"/>
        <color rgb="FFFF0000"/>
        <rFont val="Calibri"/>
        <family val="2"/>
        <charset val="1"/>
      </rPr>
      <t xml:space="preserve">failing[2] - </t>
    </r>
    <r>
      <rPr>
        <sz val="11"/>
        <color rgb="FF4472C4"/>
        <rFont val="Calibri"/>
        <family val="2"/>
        <charset val="1"/>
      </rPr>
      <t xml:space="preserve">lw      x2 - rerun with Yoann's fix only resolved the failure</t>
    </r>
    <r>
      <rPr>
        <sz val="11"/>
        <color rgb="FFFF0000"/>
        <rFont val="Calibri"/>
        <family val="2"/>
        <charset val="1"/>
      </rPr>
      <t xml:space="preserve"> - Jain to debug this
failing[3] </t>
    </r>
    <r>
      <rPr>
        <sz val="11"/>
        <color rgb="FF4472C4"/>
        <rFont val="Calibri"/>
        <family val="2"/>
        <charset val="1"/>
      </rPr>
      <t xml:space="preserve">- addi    x25 - rerun with Yoann's fix only still not able to resolve the error - pending to debug</t>
    </r>
    <r>
      <rPr>
        <sz val="11"/>
        <color rgb="FFFF0000"/>
        <rFont val="Calibri"/>
        <family val="2"/>
        <charset val="1"/>
      </rPr>
      <t xml:space="preserve"> - reply to Yoann</t>
    </r>
  </si>
  <si>
    <t xml:space="preserve">59, 60</t>
  </si>
  <si>
    <r>
      <rPr>
        <sz val="11"/>
        <color rgb="FFFF0000"/>
        <rFont val="Calibri"/>
        <family val="2"/>
        <charset val="1"/>
      </rPr>
      <t xml:space="preserve">failing[0] -</t>
    </r>
    <r>
      <rPr>
        <sz val="11"/>
        <color rgb="FF4472C4"/>
        <rFont val="Calibri"/>
        <family val="2"/>
        <charset val="1"/>
      </rPr>
      <t xml:space="preserve"> mulhsu  x28 - </t>
    </r>
    <r>
      <rPr>
        <i val="true"/>
        <sz val="11"/>
        <color rgb="FF4472C4"/>
        <rFont val="Calibri"/>
        <family val="2"/>
        <charset val="1"/>
      </rPr>
      <t xml:space="preserve">bug28</t>
    </r>
  </si>
  <si>
    <t xml:space="preserve">debug summary sent to Pascal</t>
  </si>
  <si>
    <t xml:space="preserve">[Xavier] Pascal will start to look into fp issues starting from July</t>
  </si>
  <si>
    <t xml:space="preserve">Xavier to share the information in adding tests in jenkins jobs to run</t>
  </si>
  <si>
    <t xml:space="preserve">Review fp cov: </t>
  </si>
  <si>
    <t xml:space="preserve">https://github.com/dd-vaibhavjain/core-v-verif/commits/cv32e40p/dev_vja_f_zfinx_cov</t>
  </si>
  <si>
    <t xml:space="preserve">uvme_rv32f_covg.sv is the related coverage component</t>
  </si>
  <si>
    <t xml:space="preserve">do not run cyclat config until Yoann has fixed the reorder issue</t>
  </si>
  <si>
    <t xml:space="preserve">add regr jobs in jenkins once v2.0 is available in jenkins</t>
  </si>
  <si>
    <t xml:space="preserve">update the fp verif plan with this</t>
  </si>
  <si>
    <t xml:space="preserve">Issue</t>
  </si>
  <si>
    <t xml:space="preserve">Priority</t>
  </si>
  <si>
    <t xml:space="preserve">Sandbox</t>
  </si>
  <si>
    <r>
      <rPr>
        <sz val="11"/>
        <color rgb="FF000000"/>
        <rFont val="Calibri"/>
        <family val="2"/>
        <charset val="1"/>
      </rPr>
      <t xml:space="preserve">Steps to Reproduce
</t>
    </r>
    <r>
      <rPr>
        <sz val="11"/>
        <color rgb="FFFF0000"/>
        <rFont val="Calibri"/>
        <family val="2"/>
        <charset val="1"/>
      </rPr>
      <t xml:space="preserve">use QUESTA version 2022.4 for no.1 till no.5
use QUESTA version 2023.2_1 for no.6 and above</t>
    </r>
  </si>
  <si>
    <t xml:space="preserve">Owner</t>
  </si>
  <si>
    <t xml:space="preserve">Status</t>
  </si>
  <si>
    <t xml:space="preserve">Description / [Refer Attachment]</t>
  </si>
  <si>
    <t xml:space="preserve">Report Date</t>
  </si>
  <si>
    <t xml:space="preserve">[cv32e40p_rvfi] Reorder fatal error</t>
  </si>
  <si>
    <t xml:space="preserve">P0</t>
  </si>
  <si>
    <t xml:space="preserve">core-v-verif_FOR_COMMIT_[1/2]</t>
  </si>
  <si>
    <t xml:space="preserve">&gt; make gen_corev-dv TEST=corev_fp_zfinx_instr_test_for_regr CFG=pulp_fpu_zfinx SIMULATOR=vsim SEED=770440033 CFG_PLUSARGS="+test_override_fp_instr_stream=fp_n_mixed_instr_more_fdiv_fsqrt"
&gt; make test TEST=corev_fp_zfinx_instr_test_for_regr CFG=pulp_fpu_zfinx SIMULATOR=vsim WAVES=1 SEED=678596116 USE_ISS=yes GUI=yes</t>
  </si>
  <si>
    <t xml:space="preserve">Yoann</t>
  </si>
  <si>
    <t xml:space="preserve">Fixed (13-July)</t>
  </si>
  <si>
    <r>
      <rPr>
        <sz val="11"/>
        <color rgb="FF000000"/>
        <rFont val="Calibri"/>
        <family val="2"/>
        <charset val="1"/>
      </rPr>
      <t xml:space="preserve">Main blocking issue in FP tests for default config (no latency configuration)
</t>
    </r>
    <r>
      <rPr>
        <sz val="11"/>
        <color rgb="FFFF0000"/>
        <rFont val="Calibri"/>
        <family val="2"/>
        <charset val="1"/>
      </rPr>
      <t xml:space="preserve">** verified, refer sim_result 29-32</t>
    </r>
  </si>
  <si>
    <t xml:space="preserve">[cv32e40p_rvfi] rvfi does not probe CSR registers correctly for fpu with pipeline latency added</t>
  </si>
  <si>
    <t xml:space="preserve">core-v-verif_FOR_COMMIT_0724</t>
  </si>
  <si>
    <t xml:space="preserve">https://gitlab.dolphin.fr/speed_processing/ml_ai_processing/cv32e40p/cv32e40p-ohg/design/-/issues/2</t>
  </si>
  <si>
    <t xml:space="preserve">update #1, #2 still not clean </t>
  </si>
  <si>
    <r>
      <rPr>
        <sz val="11"/>
        <color rgb="FF000000"/>
        <rFont val="Calibri"/>
        <family val="2"/>
        <charset val="1"/>
      </rPr>
      <t xml:space="preserve">Main blocking issue in FP tests for tests with latency but is related to design issue. 
</t>
    </r>
    <r>
      <rPr>
        <sz val="11"/>
        <color rgb="FFFF0000"/>
        <rFont val="Calibri"/>
        <family val="2"/>
        <charset val="1"/>
      </rPr>
      <t xml:space="preserve">** rvfi need further improvement to handle such condition
</t>
    </r>
    <r>
      <rPr>
        <sz val="11"/>
        <color rgb="FF000000"/>
        <rFont val="Calibri"/>
        <family val="2"/>
        <charset val="1"/>
      </rPr>
      <t xml:space="preserve">** workaround is applied temporary</t>
    </r>
  </si>
  <si>
    <t xml:space="preserve">[cv32e40p_rvfi] wrong rd captured in xreg during b2b instruction with same rd</t>
  </si>
  <si>
    <t xml:space="preserve">P1</t>
  </si>
  <si>
    <t xml:space="preserve">core-v-verif_FOR_COMMIT_3</t>
  </si>
  <si>
    <t xml:space="preserve">&gt; make gen_corev-dv TEST=corev_fp_instr_test_for_regr CFG=pulp_fpu SIMULATOR=vsim SEED=937293495 CFG_PLUSARGS="+test_override_fp_instr_stream=fp_operand_forwarding"
&gt; make test TEST=corev_fp_instr_test_for_regr CFG=pulp_fpu SIMULATOR=vsim WAVES=1 SEED=062565458 USE_ISS=yes</t>
  </si>
  <si>
    <t xml:space="preserve">Open</t>
  </si>
  <si>
    <t xml:space="preserve">+no_fence=1; rerun with fixes(no1) is still failing</t>
  </si>
  <si>
    <t xml:space="preserve">[cv32e40p_rvfi] rvfi send wrong info for specific scenario</t>
  </si>
  <si>
    <r>
      <rPr>
        <sz val="11"/>
        <rFont val="Calibri"/>
        <family val="2"/>
        <charset val="1"/>
      </rPr>
      <t xml:space="preserve">&gt; Goto /net/buffalo/volume1/projects/cv32/users/ypr/core-v-verif_FOR_COMMIT/cv32e40p/tests/programs/corev-dv/corev_fp_instr_test_for_regr
-	Replace corev-dv.yaml with corev-dv.yaml_w_fence
&gt; Goto /net/buffalo/volume1/projects/cv32/users/ypr/core-v-verif_FOR_COMMIT/cv32e40p/env/corev-dv/instr_lib
-	Replace &lt;files&gt; with &lt;files&gt;_bak1
</t>
    </r>
    <r>
      <rPr>
        <sz val="11"/>
        <color rgb="FF000000"/>
        <rFont val="Calibri"/>
        <family val="2"/>
        <charset val="1"/>
      </rPr>
      <t xml:space="preserve">&gt; make gen_corev-dv TEST=corev_fp_instr_test_for_regr CFG=pulp_fpu SIMULATOR=vsim SEED=978247814 CFG_PLUSARGS="+test_override_fp_instr_stream=fp_operand_forwarding"
&gt; make test TEST=corev_fp_instr_test_for_regr CFG=pulp_fpu SIMULATOR=vsim WAVES=1 SEED=996936320 USE_ISS=yes</t>
    </r>
  </si>
  <si>
    <r>
      <rPr>
        <sz val="11"/>
        <color rgb="FF000000"/>
        <rFont val="Calibri"/>
        <family val="2"/>
        <charset val="1"/>
      </rPr>
      <t xml:space="preserve">with fence and need manual changes for few files (refer steps to reproduce)
</t>
    </r>
    <r>
      <rPr>
        <sz val="11"/>
        <color rgb="FFFF0000"/>
        <rFont val="Calibri"/>
        <family val="2"/>
        <charset val="1"/>
      </rPr>
      <t xml:space="preserve">** verified by using same fix from No.1</t>
    </r>
  </si>
  <si>
    <t xml:space="preserve">rand solver is not working correctly for scratch_reg constraint
[cv32e40p] Recommend to use QUESTA_2023.2_1 version for Questa simulation</t>
  </si>
  <si>
    <t xml:space="preserve">&gt; make gen_corev-dv TEST=corev_fp_zfinx_instr_test_for_regr CFG=pulp_fpu_zfinx SIMULATOR=vsim SEED=098060768 CFG_PLUSARGS="+test_override_fp_instr_stream=constraint_mc_fp"</t>
  </si>
  <si>
    <t xml:space="preserve">baoshan</t>
  </si>
  <si>
    <t xml:space="preserve">Fixed (17-July)</t>
  </si>
  <si>
    <r>
      <rPr>
        <sz val="11"/>
        <color rgb="FF000000"/>
        <rFont val="Calibri"/>
        <family val="2"/>
        <charset val="1"/>
      </rPr>
      <t xml:space="preserve">1) waiting siemens support feedback - </t>
    </r>
    <r>
      <rPr>
        <sz val="11"/>
        <color rgb="FFFF0000"/>
        <rFont val="Calibri"/>
        <family val="2"/>
        <charset val="1"/>
      </rPr>
      <t xml:space="preserve">confirmed is tool issue. Use QUESTA_2023.2_1 instead
</t>
    </r>
    <r>
      <rPr>
        <sz val="11"/>
        <color rgb="FF000000"/>
        <rFont val="Calibri"/>
        <family val="2"/>
        <charset val="1"/>
      </rPr>
      <t xml:space="preserve">2) or apply workaround on riscv_instr_gen_config.sv</t>
    </r>
  </si>
  <si>
    <t xml:space="preserve">https://gitlab.dolphin.fr/speed_processing/ml_ai_processing/cv32e40p/cv32e40p-ohg/design/-/issues/1</t>
  </si>
  <si>
    <t xml:space="preserve">Vaibhav</t>
  </si>
  <si>
    <t xml:space="preserve">[cv32e40p_rvfi] compute_csr_we has issue if csr instruction take more than 2 decoding cycles due to flusing the ex and wb</t>
  </si>
  <si>
    <t xml:space="preserve">https://gitlab.dolphin.fr/speed_processing/ml_ai_processing/cv32e40p/cv32e40p-ohg/design/-/issues/3</t>
  </si>
  <si>
    <t xml:space="preserve">Note:</t>
  </si>
  <si>
    <t xml:space="preserve">1) P0 is highest priority. Example P0 &gt; P1 &gt; P2</t>
  </si>
  <si>
    <t xml:space="preserve">https://statics.teams.cdn.office.net/evergreen-assets/safelinks/1/atp-safelinks.html</t>
  </si>
  <si>
    <t xml:space="preserve">https://github.com/openhwgroup/core-v-verif/issues/2015</t>
  </si>
  <si>
    <t xml:space="preserve">imperas related</t>
  </si>
  <si>
    <t xml:space="preserve">&lt;test&gt; = v32e40p_fp_directed_stream_&lt;case&gt;</t>
  </si>
  <si>
    <t xml:space="preserve">Instr</t>
  </si>
  <si>
    <t xml:space="preserve">Reg</t>
  </si>
  <si>
    <t xml:space="preserve">&lt;case&gt;</t>
  </si>
  <si>
    <t xml:space="preserve">cv32e40p</t>
  </si>
  <si>
    <t xml:space="preserve">zfinx</t>
  </si>
  <si>
    <t xml:space="preserve">#726</t>
  </si>
  <si>
    <t xml:space="preserve">fmadd.s  x30  x1   x10   x23  RMM</t>
  </si>
  <si>
    <t xml:space="preserve">x30</t>
  </si>
  <si>
    <t xml:space="preserve">db80_8000</t>
  </si>
  <si>
    <t xml:space="preserve">case1</t>
  </si>
  <si>
    <r>
      <rPr>
        <sz val="11"/>
        <color rgb="FF000000"/>
        <rFont val="Calibri"/>
        <family val="2"/>
        <charset val="1"/>
      </rPr>
      <t xml:space="preserve">F multiply accumulate instructions set underflow flag of fflags wrongly
Result:
1) </t>
    </r>
    <r>
      <rPr>
        <sz val="11"/>
        <color rgb="FFFF0000"/>
        <rFont val="Calibri"/>
        <family val="2"/>
        <charset val="1"/>
      </rPr>
      <t xml:space="preserve">has ISS errors</t>
    </r>
    <r>
      <rPr>
        <sz val="11"/>
        <color rgb="FF000000"/>
        <rFont val="Calibri"/>
        <family val="2"/>
        <charset val="1"/>
      </rPr>
      <t xml:space="preserve">; ISS is expecting </t>
    </r>
    <r>
      <rPr>
        <sz val="11"/>
        <color rgb="FFFF0000"/>
        <rFont val="Calibri"/>
        <family val="2"/>
        <charset val="1"/>
      </rPr>
      <t xml:space="preserve">UF</t>
    </r>
    <r>
      <rPr>
        <sz val="11"/>
        <color rgb="FF000000"/>
        <rFont val="Calibri"/>
        <family val="2"/>
        <charset val="1"/>
      </rPr>
      <t xml:space="preserve"> and IE flags set (DUT only set IE flag)
2) rd captured is 32'h0080_0000 (</t>
    </r>
    <r>
      <rPr>
        <sz val="11"/>
        <color rgb="FFFF0000"/>
        <rFont val="Calibri"/>
        <family val="2"/>
        <charset val="1"/>
      </rPr>
      <t xml:space="preserve">different than reported in #726</t>
    </r>
    <r>
      <rPr>
        <sz val="11"/>
        <color rgb="FF000000"/>
        <rFont val="Calibri"/>
        <family val="2"/>
        <charset val="1"/>
      </rPr>
      <t xml:space="preserve">)</t>
    </r>
  </si>
  <si>
    <t xml:space="preserve">x23</t>
  </si>
  <si>
    <t xml:space="preserve">00f6_66d8</t>
  </si>
  <si>
    <t xml:space="preserve">x10</t>
  </si>
  <si>
    <t xml:space="preserve">b737_0010</t>
  </si>
  <si>
    <t xml:space="preserve">x1</t>
  </si>
  <si>
    <t xml:space="preserve">08a5_a200</t>
  </si>
  <si>
    <t xml:space="preserve">#727</t>
  </si>
  <si>
    <t xml:space="preserve">fcvt.w.s x1, x14, DYN(RDN)</t>
  </si>
  <si>
    <t xml:space="preserve">x14</t>
  </si>
  <si>
    <t xml:space="preserve">cf00_0000</t>
  </si>
  <si>
    <r>
      <rPr>
        <sz val="11"/>
        <color rgb="FF000000"/>
        <rFont val="Calibri"/>
        <family val="2"/>
        <charset val="1"/>
      </rPr>
      <t xml:space="preserve">FCVT.W.S instructions set invalid operation flag of fflags wrongly
Result:
1) </t>
    </r>
    <r>
      <rPr>
        <sz val="11"/>
        <color rgb="FFFF0000"/>
        <rFont val="Calibri"/>
        <family val="2"/>
        <charset val="1"/>
      </rPr>
      <t xml:space="preserve">has ISS errors</t>
    </r>
    <r>
      <rPr>
        <sz val="11"/>
        <color rgb="FF000000"/>
        <rFont val="Calibri"/>
        <family val="2"/>
        <charset val="1"/>
      </rPr>
      <t xml:space="preserve">; ISS is expecting no fflags (DUT set NV flag)</t>
    </r>
  </si>
  <si>
    <t xml:space="preserve">980b_c9d2</t>
  </si>
  <si>
    <t xml:space="preserve">#728</t>
  </si>
  <si>
    <t xml:space="preserve">fmul.s x4, x7, x12, DYN(RDN)</t>
  </si>
  <si>
    <t xml:space="preserve">x12</t>
  </si>
  <si>
    <t xml:space="preserve">0</t>
  </si>
  <si>
    <r>
      <rPr>
        <sz val="11"/>
        <color rgb="FF000000"/>
        <rFont val="Calibri"/>
        <family val="2"/>
        <charset val="1"/>
      </rPr>
      <t xml:space="preserve">FMUL.S instructions calculate wrong result when either of the operands is 0
Result:
1) </t>
    </r>
    <r>
      <rPr>
        <sz val="11"/>
        <color rgb="FF00B050"/>
        <rFont val="Calibri"/>
        <family val="2"/>
        <charset val="1"/>
      </rPr>
      <t xml:space="preserve">no ISS errors; no fflags are asserted</t>
    </r>
  </si>
  <si>
    <t xml:space="preserve">x7</t>
  </si>
  <si>
    <t xml:space="preserve">3614_6dbd</t>
  </si>
  <si>
    <t xml:space="preserve">x4</t>
  </si>
  <si>
    <t xml:space="preserve">e867_7bea</t>
  </si>
  <si>
    <t xml:space="preserve">#729</t>
  </si>
  <si>
    <t xml:space="preserve">fmul.s x15, x12, x8, RUP</t>
  </si>
  <si>
    <t xml:space="preserve">x15</t>
  </si>
  <si>
    <t xml:space="preserve">100c_255c</t>
  </si>
  <si>
    <r>
      <rPr>
        <sz val="11"/>
        <color rgb="FF000000"/>
        <rFont val="Calibri"/>
        <family val="2"/>
        <charset val="1"/>
      </rPr>
      <t xml:space="preserve">FMUL.S instructions set underflow flag of fflags wrongly
Result:
1) </t>
    </r>
    <r>
      <rPr>
        <sz val="11"/>
        <color rgb="FFFF0000"/>
        <rFont val="Calibri"/>
        <family val="2"/>
        <charset val="1"/>
      </rPr>
      <t xml:space="preserve">has ISS errors</t>
    </r>
    <r>
      <rPr>
        <sz val="11"/>
        <color rgb="FF000000"/>
        <rFont val="Calibri"/>
        <family val="2"/>
        <charset val="1"/>
      </rPr>
      <t xml:space="preserve">; ISS is expecting </t>
    </r>
    <r>
      <rPr>
        <sz val="11"/>
        <color rgb="FFFF0000"/>
        <rFont val="Calibri"/>
        <family val="2"/>
        <charset val="1"/>
      </rPr>
      <t xml:space="preserve">UF</t>
    </r>
    <r>
      <rPr>
        <sz val="11"/>
        <color rgb="FF000000"/>
        <rFont val="Calibri"/>
        <family val="2"/>
        <charset val="1"/>
      </rPr>
      <t xml:space="preserve"> and IE flags set (DUT only set IE flag)
2) rd captured is 32'h0080_0000 (</t>
    </r>
    <r>
      <rPr>
        <sz val="11"/>
        <color rgb="FFFF0000"/>
        <rFont val="Calibri"/>
        <family val="2"/>
        <charset val="1"/>
      </rPr>
      <t xml:space="preserve">different than reported in #729</t>
    </r>
    <r>
      <rPr>
        <sz val="11"/>
        <color rgb="FF000000"/>
        <rFont val="Calibri"/>
        <family val="2"/>
        <charset val="1"/>
      </rPr>
      <t xml:space="preserve">)</t>
    </r>
  </si>
  <si>
    <t xml:space="preserve">3e7f_ffff</t>
  </si>
  <si>
    <t xml:space="preserve">x8</t>
  </si>
  <si>
    <t xml:space="preserve">017f_ffff</t>
  </si>
  <si>
    <t xml:space="preserve">cvfpu</t>
  </si>
  <si>
    <t xml:space="preserve">#94</t>
  </si>
  <si>
    <t xml:space="preserve">f32_mulAdd
f32_mul
f32_div</t>
  </si>
  <si>
    <t xml:space="preserve">any operation that caused UF and IE flags asserted</t>
  </si>
  <si>
    <t xml:space="preserve">case2, case 3</t>
  </si>
  <si>
    <r>
      <rPr>
        <sz val="11"/>
        <color rgb="FF000000"/>
        <rFont val="Calibri"/>
        <family val="2"/>
        <charset val="1"/>
      </rPr>
      <t xml:space="preserve">Underflow flag not set at subnormal/normal boundary
Result:
- f32_mulAdd, f32_mul: errors as expected stated in issue#94 (</t>
    </r>
    <r>
      <rPr>
        <sz val="11"/>
        <color rgb="FFFF0000"/>
        <rFont val="Calibri"/>
        <family val="2"/>
        <charset val="1"/>
      </rPr>
      <t xml:space="preserve">DUT missed UF flag set</t>
    </r>
    <r>
      <rPr>
        <sz val="11"/>
        <color rgb="FF000000"/>
        <rFont val="Calibri"/>
        <family val="2"/>
        <charset val="1"/>
      </rPr>
      <t xml:space="preserve">)
- f32_div: </t>
    </r>
    <r>
      <rPr>
        <sz val="11"/>
        <color rgb="FF00B050"/>
        <rFont val="Calibri"/>
        <family val="2"/>
        <charset val="1"/>
      </rPr>
      <t xml:space="preserve">no ISS errors, DUT set both UF and IE flags</t>
    </r>
  </si>
</sst>
</file>

<file path=xl/styles.xml><?xml version="1.0" encoding="utf-8"?>
<styleSheet xmlns="http://schemas.openxmlformats.org/spreadsheetml/2006/main">
  <numFmts count="4">
    <numFmt numFmtId="164" formatCode="General"/>
    <numFmt numFmtId="165" formatCode="d\-mmm"/>
    <numFmt numFmtId="166" formatCode="0.00000000000000000"/>
    <numFmt numFmtId="167" formatCode="0.00E+00"/>
  </numFmts>
  <fonts count="23">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sz val="11"/>
      <color rgb="FF9C0006"/>
      <name val="Calibri"/>
      <family val="2"/>
      <charset val="1"/>
    </font>
    <font>
      <sz val="11"/>
      <name val="Calibri"/>
      <family val="2"/>
      <charset val="1"/>
    </font>
    <font>
      <b val="true"/>
      <sz val="11"/>
      <color rgb="FFFF0000"/>
      <name val="Calibri"/>
      <family val="2"/>
      <charset val="1"/>
    </font>
    <font>
      <sz val="12"/>
      <color rgb="FF000000"/>
      <name val="Calibri"/>
      <family val="2"/>
      <charset val="1"/>
    </font>
    <font>
      <sz val="11"/>
      <color rgb="FFFF0000"/>
      <name val="Calibri"/>
      <family val="2"/>
      <charset val="1"/>
    </font>
    <font>
      <u val="single"/>
      <sz val="11"/>
      <color rgb="FF0563C1"/>
      <name val="Calibri"/>
      <family val="2"/>
      <charset val="1"/>
    </font>
    <font>
      <sz val="11"/>
      <color rgb="FF9C5700"/>
      <name val="Calibri"/>
      <family val="2"/>
      <charset val="1"/>
    </font>
    <font>
      <sz val="11"/>
      <color rgb="FF006100"/>
      <name val="Calibri"/>
      <family val="2"/>
      <charset val="1"/>
    </font>
    <font>
      <b val="true"/>
      <sz val="14"/>
      <color rgb="FF000000"/>
      <name val="Calibri"/>
      <family val="2"/>
      <charset val="1"/>
    </font>
    <font>
      <sz val="16"/>
      <color rgb="FF000000"/>
      <name val="Calibri"/>
      <family val="2"/>
      <charset val="1"/>
    </font>
    <font>
      <sz val="16"/>
      <color rgb="FFFF0000"/>
      <name val="Calibri"/>
      <family val="2"/>
      <charset val="1"/>
    </font>
    <font>
      <sz val="11"/>
      <color rgb="FF4472C4"/>
      <name val="Calibri"/>
      <family val="2"/>
      <charset val="1"/>
    </font>
    <font>
      <sz val="11"/>
      <color rgb="FF548235"/>
      <name val="Calibri"/>
      <family val="2"/>
      <charset val="1"/>
    </font>
    <font>
      <sz val="11"/>
      <color rgb="FF70AD47"/>
      <name val="Calibri"/>
      <family val="2"/>
      <charset val="1"/>
    </font>
    <font>
      <sz val="11"/>
      <color rgb="FFC55A11"/>
      <name val="Calibri"/>
      <family val="2"/>
      <charset val="1"/>
    </font>
    <font>
      <i val="true"/>
      <sz val="11"/>
      <color rgb="FF4472C4"/>
      <name val="Calibri"/>
      <family val="2"/>
      <charset val="1"/>
    </font>
    <font>
      <sz val="11"/>
      <color rgb="FF00B050"/>
      <name val="Calibri"/>
      <family val="2"/>
      <charset val="1"/>
    </font>
  </fonts>
  <fills count="11">
    <fill>
      <patternFill patternType="none"/>
    </fill>
    <fill>
      <patternFill patternType="gray125"/>
    </fill>
    <fill>
      <patternFill patternType="solid">
        <fgColor rgb="FFFFC7CE"/>
        <bgColor rgb="FFDAE3F3"/>
      </patternFill>
    </fill>
    <fill>
      <patternFill patternType="solid">
        <fgColor rgb="FFFFEB9C"/>
        <bgColor rgb="FFE2F0D9"/>
      </patternFill>
    </fill>
    <fill>
      <patternFill patternType="solid">
        <fgColor rgb="FFC6EFCE"/>
        <bgColor rgb="FFE2F0D9"/>
      </patternFill>
    </fill>
    <fill>
      <patternFill patternType="solid">
        <fgColor rgb="FF9DC3E6"/>
        <bgColor rgb="FFC0C0C0"/>
      </patternFill>
    </fill>
    <fill>
      <patternFill patternType="solid">
        <fgColor rgb="FFE2F0D9"/>
        <bgColor rgb="FFDAE3F3"/>
      </patternFill>
    </fill>
    <fill>
      <patternFill patternType="solid">
        <fgColor rgb="FFDAE3F3"/>
        <bgColor rgb="FFE2F0D9"/>
      </patternFill>
    </fill>
    <fill>
      <patternFill patternType="solid">
        <fgColor rgb="FFFFFF00"/>
        <bgColor rgb="FFFFFF00"/>
      </patternFill>
    </fill>
    <fill>
      <patternFill patternType="solid">
        <fgColor rgb="FFFFFFFF"/>
        <bgColor rgb="FFE2F0D9"/>
      </patternFill>
    </fill>
    <fill>
      <patternFill patternType="solid">
        <fgColor rgb="FFFFC000"/>
        <bgColor rgb="FFFF99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12" fillId="3" borderId="0" applyFont="true" applyBorder="false" applyAlignment="true" applyProtection="false">
      <alignment horizontal="general" vertical="bottom" textRotation="0" wrapText="false" indent="0" shrinkToFit="false"/>
    </xf>
    <xf numFmtId="164" fontId="13" fillId="4" borderId="0" applyFont="true" applyBorder="false" applyAlignment="true" applyProtection="false">
      <alignment horizontal="general" vertical="bottom" textRotation="0" wrapText="false" indent="0" shrinkToFit="false"/>
    </xf>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21" applyFont="true" applyBorder="true" applyAlignment="true" applyProtection="tru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center" vertical="top" textRotation="0" wrapText="true" indent="0" shrinkToFit="false"/>
      <protection locked="true" hidden="false"/>
    </xf>
    <xf numFmtId="164" fontId="7" fillId="6" borderId="1" xfId="0" applyFont="true" applyBorder="true" applyAlignment="true" applyProtection="false">
      <alignment horizontal="center"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general"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9" fillId="6" borderId="1" xfId="0" applyFont="true" applyBorder="true" applyAlignment="true" applyProtection="false">
      <alignment horizontal="left" vertical="top" textRotation="0" wrapText="true" indent="0" shrinkToFit="false"/>
      <protection locked="true" hidden="false"/>
    </xf>
    <xf numFmtId="164" fontId="0" fillId="6" borderId="1" xfId="0" applyFont="false" applyBorder="tru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center" vertical="top" textRotation="0" wrapText="true" indent="0" shrinkToFit="false"/>
      <protection locked="true" hidden="false"/>
    </xf>
    <xf numFmtId="164" fontId="0" fillId="6" borderId="0" xfId="0" applyFont="true" applyBorder="fals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7"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false" indent="0" shrinkToFit="false"/>
      <protection locked="true" hidden="false"/>
    </xf>
    <xf numFmtId="164" fontId="5" fillId="6" borderId="1" xfId="21" applyFont="true" applyBorder="true" applyAlignment="true" applyProtection="true">
      <alignment horizontal="center" vertical="top" textRotation="0" wrapText="true" indent="0" shrinkToFit="false"/>
      <protection locked="true" hidden="false"/>
    </xf>
    <xf numFmtId="164" fontId="5" fillId="0" borderId="1" xfId="21" applyFont="true" applyBorder="true" applyAlignment="true" applyProtection="true">
      <alignment horizontal="center"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6" borderId="1" xfId="0" applyFont="true" applyBorder="true" applyAlignment="true" applyProtection="false">
      <alignment horizontal="center" vertical="top" textRotation="0" wrapText="fals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6" borderId="1" xfId="0" applyFont="true" applyBorder="true" applyAlignment="true" applyProtection="false">
      <alignment horizontal="general" vertical="top" textRotation="0" wrapText="true" indent="0" shrinkToFit="false"/>
      <protection locked="true" hidden="false"/>
    </xf>
    <xf numFmtId="164" fontId="6" fillId="2" borderId="0" xfId="21" applyFont="true" applyBorder="true" applyAlignment="true" applyProtection="tru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top" textRotation="0" wrapText="false" indent="0" shrinkToFit="false"/>
      <protection locked="true" hidden="false"/>
    </xf>
    <xf numFmtId="164" fontId="12" fillId="3" borderId="0" xfId="22" applyFont="false" applyBorder="true" applyAlignment="true" applyProtection="true">
      <alignment horizontal="left" vertical="top" textRotation="0" wrapText="false" indent="0" shrinkToFit="false"/>
      <protection locked="true" hidden="false"/>
    </xf>
    <xf numFmtId="164" fontId="12" fillId="3" borderId="1" xfId="22" applyFont="true" applyBorder="true" applyAlignment="true" applyProtection="true">
      <alignment horizontal="left" vertical="top" textRotation="0" wrapText="false" indent="0" shrinkToFit="false"/>
      <protection locked="true" hidden="false"/>
    </xf>
    <xf numFmtId="164" fontId="12" fillId="3" borderId="1" xfId="22" applyFont="true" applyBorder="true" applyAlignment="true" applyProtection="true">
      <alignment horizontal="center" vertical="top" textRotation="0" wrapText="false" indent="0" shrinkToFit="false"/>
      <protection locked="true" hidden="false"/>
    </xf>
    <xf numFmtId="165" fontId="12" fillId="3" borderId="1" xfId="22" applyFont="false" applyBorder="true" applyAlignment="true" applyProtection="true">
      <alignment horizontal="center" vertical="top" textRotation="0" wrapText="false" indent="0" shrinkToFit="false"/>
      <protection locked="true" hidden="false"/>
    </xf>
    <xf numFmtId="164" fontId="12" fillId="3" borderId="1" xfId="22" applyFont="true" applyBorder="true" applyAlignment="true" applyProtection="true">
      <alignment horizontal="center" vertical="top" textRotation="0" wrapText="true" indent="0" shrinkToFit="false"/>
      <protection locked="true" hidden="false"/>
    </xf>
    <xf numFmtId="164" fontId="0" fillId="8" borderId="0" xfId="0" applyFont="false" applyBorder="false" applyAlignment="true" applyProtection="false">
      <alignment horizontal="left" vertical="top" textRotation="0" wrapText="false" indent="0" shrinkToFit="false"/>
      <protection locked="true" hidden="false"/>
    </xf>
    <xf numFmtId="164" fontId="0" fillId="8" borderId="1" xfId="0" applyFont="false" applyBorder="true" applyAlignment="true" applyProtection="false">
      <alignment horizontal="left" vertical="top" textRotation="0" wrapText="false" indent="0" shrinkToFit="false"/>
      <protection locked="true" hidden="false"/>
    </xf>
    <xf numFmtId="164" fontId="0" fillId="8" borderId="1" xfId="0" applyFont="false" applyBorder="true" applyAlignment="true" applyProtection="false">
      <alignment horizontal="center" vertical="top" textRotation="0" wrapText="false" indent="0" shrinkToFit="false"/>
      <protection locked="true" hidden="false"/>
    </xf>
    <xf numFmtId="164" fontId="0" fillId="8" borderId="1" xfId="0" applyFont="false" applyBorder="true" applyAlignment="true" applyProtection="false">
      <alignment horizontal="left" vertical="top" textRotation="0" wrapText="true" indent="0" shrinkToFit="false"/>
      <protection locked="true" hidden="false"/>
    </xf>
    <xf numFmtId="164" fontId="6" fillId="2" borderId="1" xfId="21" applyFont="true" applyBorder="true" applyAlignment="true" applyProtection="true">
      <alignment horizontal="left" vertical="top" textRotation="0" wrapText="true" indent="0" shrinkToFit="false"/>
      <protection locked="true" hidden="false"/>
    </xf>
    <xf numFmtId="164" fontId="12" fillId="3" borderId="1" xfId="22" applyFont="true" applyBorder="true" applyAlignment="true" applyProtection="true">
      <alignment horizontal="left" vertical="top" textRotation="0" wrapText="true" indent="0" shrinkToFit="false"/>
      <protection locked="true" hidden="false"/>
    </xf>
    <xf numFmtId="164" fontId="12" fillId="8" borderId="0" xfId="22" applyFont="false" applyBorder="true" applyAlignment="true" applyProtection="true">
      <alignment horizontal="left" vertical="top" textRotation="0" wrapText="false" indent="0" shrinkToFit="false"/>
      <protection locked="true" hidden="false"/>
    </xf>
    <xf numFmtId="164" fontId="12" fillId="8" borderId="1" xfId="22" applyFont="false" applyBorder="true" applyAlignment="true" applyProtection="true">
      <alignment horizontal="left" vertical="top" textRotation="0" wrapText="false" indent="0" shrinkToFit="false"/>
      <protection locked="true" hidden="false"/>
    </xf>
    <xf numFmtId="164" fontId="12" fillId="8" borderId="1" xfId="22" applyFont="false" applyBorder="true" applyAlignment="true" applyProtection="true">
      <alignment horizontal="center" vertical="top" textRotation="0" wrapText="false" indent="0" shrinkToFit="false"/>
      <protection locked="true" hidden="false"/>
    </xf>
    <xf numFmtId="165" fontId="12" fillId="8" borderId="1" xfId="22" applyFont="false" applyBorder="true" applyAlignment="true" applyProtection="true">
      <alignment horizontal="center" vertical="top" textRotation="0" wrapText="false" indent="0" shrinkToFit="false"/>
      <protection locked="true" hidden="false"/>
    </xf>
    <xf numFmtId="164" fontId="0" fillId="8" borderId="3" xfId="0" applyFont="false" applyBorder="true" applyAlignment="true" applyProtection="false">
      <alignment horizontal="left" vertical="top" textRotation="0" wrapText="true" indent="0" shrinkToFit="false"/>
      <protection locked="true" hidden="false"/>
    </xf>
    <xf numFmtId="164" fontId="0" fillId="8" borderId="3" xfId="0" applyFont="false" applyBorder="true" applyAlignment="true" applyProtection="false">
      <alignment horizontal="center" vertical="top" textRotation="0" wrapText="true" indent="0" shrinkToFit="false"/>
      <protection locked="true" hidden="false"/>
    </xf>
    <xf numFmtId="164" fontId="12" fillId="8" borderId="1" xfId="22" applyFont="false" applyBorder="true" applyAlignment="true" applyProtection="true">
      <alignment horizontal="left" vertical="top" textRotation="0" wrapText="tru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0" fillId="0" borderId="4" xfId="0" applyFont="false" applyBorder="true" applyAlignment="true" applyProtection="false">
      <alignment horizontal="center" vertical="top" textRotation="0" wrapText="false" indent="0" shrinkToFit="false"/>
      <protection locked="true" hidden="false"/>
    </xf>
    <xf numFmtId="164" fontId="0" fillId="0" borderId="3" xfId="0" applyFont="false" applyBorder="true" applyAlignment="true" applyProtection="false">
      <alignment horizontal="center" vertical="top" textRotation="0" wrapText="false" indent="0" shrinkToFit="false"/>
      <protection locked="true" hidden="false"/>
    </xf>
    <xf numFmtId="164" fontId="6" fillId="2" borderId="1" xfId="21" applyFont="true" applyBorder="true" applyAlignment="true" applyProtection="true">
      <alignment horizontal="left" vertical="top" textRotation="0" wrapText="false" indent="0" shrinkToFit="false"/>
      <protection locked="true" hidden="false"/>
    </xf>
    <xf numFmtId="164" fontId="6" fillId="2" borderId="1" xfId="21" applyFont="true" applyBorder="true" applyAlignment="true" applyProtection="true">
      <alignment horizontal="center" vertical="top" textRotation="0" wrapText="false" indent="0" shrinkToFit="false"/>
      <protection locked="true" hidden="false"/>
    </xf>
    <xf numFmtId="164" fontId="13" fillId="4" borderId="1" xfId="23"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8" borderId="0" xfId="0" applyFont="false" applyBorder="false" applyAlignment="true" applyProtection="false">
      <alignment horizontal="center" vertical="top" textRotation="0" wrapText="false" indent="0" shrinkToFit="false"/>
      <protection locked="true" hidden="false"/>
    </xf>
    <xf numFmtId="165" fontId="0" fillId="0" borderId="2" xfId="0" applyFont="fals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8" borderId="2" xfId="0" applyFont="false" applyBorder="true" applyAlignment="true" applyProtection="false">
      <alignment horizontal="center" vertical="top" textRotation="0" wrapText="false" indent="0" shrinkToFit="false"/>
      <protection locked="true" hidden="false"/>
    </xf>
    <xf numFmtId="165" fontId="0" fillId="8" borderId="2" xfId="0" applyFont="false" applyBorder="true" applyAlignment="true" applyProtection="false">
      <alignment horizontal="center" vertical="top" textRotation="0" wrapText="false" indent="0" shrinkToFit="false"/>
      <protection locked="true" hidden="false"/>
    </xf>
    <xf numFmtId="164" fontId="0" fillId="8" borderId="2" xfId="0" applyFont="false" applyBorder="true" applyAlignment="true" applyProtection="false">
      <alignment horizontal="left" vertical="top" textRotation="0" wrapText="true" indent="0" shrinkToFit="false"/>
      <protection locked="true" hidden="false"/>
    </xf>
    <xf numFmtId="164" fontId="12" fillId="3" borderId="2" xfId="22" applyFont="true" applyBorder="true" applyAlignment="true" applyProtection="true">
      <alignment horizontal="left" vertical="top" textRotation="0" wrapText="true" indent="0" shrinkToFit="false"/>
      <protection locked="true" hidden="false"/>
    </xf>
    <xf numFmtId="164" fontId="12" fillId="9" borderId="1" xfId="22" applyFont="true" applyBorder="true" applyAlignment="true" applyProtection="true">
      <alignment horizontal="left" vertical="top" textRotation="0" wrapText="false" indent="0" shrinkToFit="false"/>
      <protection locked="true" hidden="false"/>
    </xf>
    <xf numFmtId="164" fontId="12" fillId="0" borderId="1" xfId="22" applyFont="true" applyBorder="true" applyAlignment="true" applyProtection="tru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left" vertical="top" textRotation="0" wrapText="false" indent="0" shrinkToFit="false"/>
      <protection locked="true" hidden="false"/>
    </xf>
    <xf numFmtId="164" fontId="0" fillId="7" borderId="1" xfId="0" applyFont="true" applyBorder="true" applyAlignment="true" applyProtection="false">
      <alignment horizontal="center" vertical="top" textRotation="0" wrapText="false" indent="0" shrinkToFit="false"/>
      <protection locked="true" hidden="false"/>
    </xf>
    <xf numFmtId="165" fontId="0" fillId="0" borderId="1" xfId="0" applyFont="fals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left" vertical="top" textRotation="0" wrapText="false" indent="0" shrinkToFit="false"/>
      <protection locked="true" hidden="false"/>
    </xf>
    <xf numFmtId="165" fontId="0" fillId="8" borderId="1" xfId="0" applyFont="false" applyBorder="true" applyAlignment="true" applyProtection="false">
      <alignment horizontal="left" vertical="top" textRotation="0" wrapText="false" indent="0" shrinkToFit="false"/>
      <protection locked="true" hidden="false"/>
    </xf>
    <xf numFmtId="165" fontId="0" fillId="10" borderId="1" xfId="0" applyFont="false" applyBorder="tru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left" vertical="top"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6" borderId="5"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top" textRotation="0" wrapText="true" indent="0" shrinkToFit="false"/>
      <protection locked="true" hidden="false"/>
    </xf>
    <xf numFmtId="164" fontId="11" fillId="0" borderId="1" xfId="20" applyFont="true" applyBorder="true" applyAlignment="true" applyProtection="true">
      <alignment horizontal="left"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13" fillId="4" borderId="1" xfId="23" applyFont="true" applyBorder="true" applyAlignment="true" applyProtection="tru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21" applyFont="true" applyBorder="true" applyAlignment="true" applyProtection="true">
      <alignment horizontal="left" vertical="top" textRotation="0" wrapText="false" indent="0" shrinkToFit="false"/>
      <protection locked="true" hidden="false"/>
    </xf>
    <xf numFmtId="164" fontId="6" fillId="2" borderId="1" xfId="21" applyFont="true" applyBorder="true" applyAlignment="true" applyProtection="true">
      <alignment horizontal="general" vertical="bottom" textRotation="0" wrapText="false" indent="0" shrinkToFit="false"/>
      <protection locked="true" hidden="false"/>
    </xf>
    <xf numFmtId="166" fontId="0" fillId="0" borderId="1"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false" applyProtection="false">
      <alignment horizontal="general" vertical="bottom" textRotation="0" wrapText="false" indent="0" shrinkToFit="false"/>
      <protection locked="true" hidden="false"/>
    </xf>
    <xf numFmtId="164" fontId="0" fillId="0" borderId="1" xfId="22" applyFont="true" applyBorder="true" applyAlignment="true" applyProtection="true">
      <alignment horizontal="left" vertical="top" textRotation="0" wrapText="false" indent="0" shrinkToFit="false"/>
      <protection locked="true" hidden="false"/>
    </xf>
    <xf numFmtId="164" fontId="0" fillId="0" borderId="1" xfId="23" applyFont="true" applyBorder="true" applyAlignment="true" applyProtection="true">
      <alignment horizontal="left" vertical="top"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cel Built-in Bad" xfId="21"/>
    <cellStyle name="*unknown*" xfId="20" builtinId="8"/>
    <cellStyle name="Excel Built-in Neutral" xfId="22"/>
    <cellStyle name="Excel Built-in Good" xfId="23"/>
  </cellStyles>
  <dxfs count="2">
    <dxf>
      <fill>
        <patternFill patternType="solid">
          <bgColor rgb="FF9DC3E6"/>
        </patternFill>
      </fill>
    </dxf>
    <dxf>
      <fill>
        <patternFill patternType="solid">
          <fgColor rgb="FF2E3436"/>
          <bgColor rgb="FFFFFFFF"/>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548235"/>
      <rgbColor rgb="FF800080"/>
      <rgbColor rgb="FF008080"/>
      <rgbColor rgb="FFC0C0C0"/>
      <rgbColor rgb="FF808080"/>
      <rgbColor rgb="FF9999FF"/>
      <rgbColor rgb="FF993366"/>
      <rgbColor rgb="FFE2F0D9"/>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6EFCE"/>
      <rgbColor rgb="FFFFEB9C"/>
      <rgbColor rgb="FF9DC3E6"/>
      <rgbColor rgb="FFFF99CC"/>
      <rgbColor rgb="FFCC99FF"/>
      <rgbColor rgb="FFFFC7CE"/>
      <rgbColor rgb="FF4472C4"/>
      <rgbColor rgb="FF33CCCC"/>
      <rgbColor rgb="FF99CC00"/>
      <rgbColor rgb="FFFFC000"/>
      <rgbColor rgb="FFFF9900"/>
      <rgbColor rgb="FFC55A11"/>
      <rgbColor rgb="FF666699"/>
      <rgbColor rgb="FF70AD47"/>
      <rgbColor rgb="FF003366"/>
      <rgbColor rgb="FF00B050"/>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www.geeksforgeeks.org/ieee-standard-754-floating-point-numbers/" TargetMode="External"/><Relationship Id="rId2" Type="http://schemas.openxmlformats.org/officeDocument/2006/relationships/hyperlink" Target="https://stackoverflow.com/questions/8341395/what-is-a-subnormal-floating-point-number" TargetMode="External"/><Relationship Id="rId3" Type="http://schemas.openxmlformats.org/officeDocument/2006/relationships/hyperlink" Target="https://courses.physics.illinois.edu/cs357/sp2020/notes/ref-4-fp.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dd-vaibhavjain/core-v-verif/commits/cv32e40p/dev_vja_f_zfinx_cov"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itlab.dolphin.fr/speed_processing/ml_ai_processing/cv32e40p/cv32e40p-ohg/design/-/issues/2" TargetMode="External"/><Relationship Id="rId2" Type="http://schemas.openxmlformats.org/officeDocument/2006/relationships/hyperlink" Target="https://gitlab.dolphin.fr/speed_processing/ml_ai_processing/cv32e40p/cv32e40p-ohg/design/-/issues/1" TargetMode="External"/><Relationship Id="rId3" Type="http://schemas.openxmlformats.org/officeDocument/2006/relationships/hyperlink" Target="https://gitlab.dolphin.fr/speed_processing/ml_ai_processing/cv32e40p/cv32e40p-ohg/design/-/issues/3"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statics.teams.cdn.office.net/evergreen-assets/safelinks/1/atp-safelinks.html" TargetMode="External"/><Relationship Id="rId2" Type="http://schemas.openxmlformats.org/officeDocument/2006/relationships/hyperlink" Target="https://github.com/openhwgroup/core-v-verif/issues/201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N48"/>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G3" activeCellId="0" sqref="G3"/>
    </sheetView>
  </sheetViews>
  <sheetFormatPr defaultColWidth="11.4609375" defaultRowHeight="14.4" zeroHeight="false" outlineLevelRow="0" outlineLevelCol="0"/>
  <cols>
    <col collapsed="false" customWidth="true" hidden="false" outlineLevel="0" max="1" min="1" style="1" width="25.33"/>
    <col collapsed="false" customWidth="true" hidden="false" outlineLevel="0" max="2" min="2" style="1" width="16.11"/>
    <col collapsed="false" customWidth="true" hidden="false" outlineLevel="0" max="3" min="3" style="2" width="16.44"/>
    <col collapsed="false" customWidth="true" hidden="false" outlineLevel="0" max="4" min="4" style="3" width="15.11"/>
    <col collapsed="false" customWidth="true" hidden="false" outlineLevel="0" max="5" min="5" style="3" width="25"/>
    <col collapsed="false" customWidth="true" hidden="true" outlineLevel="0" max="6" min="6" style="3" width="13.33"/>
    <col collapsed="false" customWidth="true" hidden="false" outlineLevel="0" max="7" min="7" style="4" width="62.89"/>
    <col collapsed="false" customWidth="true" hidden="false" outlineLevel="0" max="8" min="8" style="5" width="66.34"/>
    <col collapsed="false" customWidth="true" hidden="false" outlineLevel="0" max="9" min="9" style="4" width="50.44"/>
    <col collapsed="false" customWidth="true" hidden="false" outlineLevel="0" max="10" min="10" style="6" width="22.01"/>
    <col collapsed="false" customWidth="true" hidden="false" outlineLevel="0" max="11" min="11" style="6" width="20.98"/>
    <col collapsed="false" customWidth="true" hidden="false" outlineLevel="0" max="12" min="12" style="6" width="21.66"/>
    <col collapsed="false" customWidth="true" hidden="false" outlineLevel="0" max="13" min="13" style="5" width="58.11"/>
    <col collapsed="false" customWidth="false" hidden="false" outlineLevel="0" max="1024" min="14" style="6" width="11.45"/>
  </cols>
  <sheetData>
    <row r="2" s="10" customFormat="true" ht="51.75" hidden="false" customHeight="true" outlineLevel="0" collapsed="false">
      <c r="A2" s="7" t="s">
        <v>0</v>
      </c>
      <c r="B2" s="7" t="s">
        <v>1</v>
      </c>
      <c r="C2" s="7" t="s">
        <v>2</v>
      </c>
      <c r="D2" s="7" t="s">
        <v>3</v>
      </c>
      <c r="E2" s="7" t="s">
        <v>4</v>
      </c>
      <c r="F2" s="7" t="s">
        <v>5</v>
      </c>
      <c r="G2" s="7" t="s">
        <v>6</v>
      </c>
      <c r="H2" s="7" t="s">
        <v>7</v>
      </c>
      <c r="I2" s="7" t="s">
        <v>8</v>
      </c>
      <c r="J2" s="8" t="s">
        <v>9</v>
      </c>
      <c r="K2" s="9" t="s">
        <v>10</v>
      </c>
      <c r="L2" s="8" t="s">
        <v>11</v>
      </c>
      <c r="M2" s="7" t="s">
        <v>12</v>
      </c>
    </row>
    <row r="3" customFormat="false" ht="60" hidden="false" customHeight="true" outlineLevel="0" collapsed="false">
      <c r="A3" s="11" t="s">
        <v>13</v>
      </c>
      <c r="B3" s="11" t="s">
        <v>14</v>
      </c>
      <c r="C3" s="11" t="s">
        <v>15</v>
      </c>
      <c r="D3" s="12" t="s">
        <v>16</v>
      </c>
      <c r="E3" s="13"/>
      <c r="F3" s="13" t="s">
        <v>17</v>
      </c>
      <c r="G3" s="14" t="s">
        <v>18</v>
      </c>
      <c r="H3" s="14" t="s">
        <v>19</v>
      </c>
      <c r="I3" s="15" t="s">
        <v>20</v>
      </c>
      <c r="J3" s="16" t="s">
        <v>21</v>
      </c>
      <c r="K3" s="17" t="s">
        <v>22</v>
      </c>
      <c r="L3" s="14"/>
      <c r="M3" s="16" t="s">
        <v>23</v>
      </c>
    </row>
    <row r="4" s="25" customFormat="true" ht="60" hidden="false" customHeight="true" outlineLevel="0" collapsed="false">
      <c r="A4" s="11"/>
      <c r="B4" s="11"/>
      <c r="C4" s="18" t="s">
        <v>24</v>
      </c>
      <c r="D4" s="12"/>
      <c r="E4" s="13"/>
      <c r="F4" s="19" t="s">
        <v>17</v>
      </c>
      <c r="G4" s="20" t="s">
        <v>25</v>
      </c>
      <c r="H4" s="20" t="s">
        <v>19</v>
      </c>
      <c r="I4" s="21" t="s">
        <v>20</v>
      </c>
      <c r="J4" s="22" t="s">
        <v>21</v>
      </c>
      <c r="K4" s="23" t="s">
        <v>22</v>
      </c>
      <c r="L4" s="24"/>
      <c r="M4" s="22" t="s">
        <v>23</v>
      </c>
    </row>
    <row r="5" customFormat="false" ht="60" hidden="false" customHeight="true" outlineLevel="0" collapsed="false">
      <c r="A5" s="11" t="s">
        <v>26</v>
      </c>
      <c r="B5" s="11" t="s">
        <v>27</v>
      </c>
      <c r="C5" s="11" t="s">
        <v>28</v>
      </c>
      <c r="D5" s="12" t="s">
        <v>29</v>
      </c>
      <c r="E5" s="12" t="s">
        <v>30</v>
      </c>
      <c r="F5" s="12" t="s">
        <v>31</v>
      </c>
      <c r="G5" s="14" t="s">
        <v>32</v>
      </c>
      <c r="H5" s="14" t="s">
        <v>19</v>
      </c>
      <c r="I5" s="15" t="s">
        <v>20</v>
      </c>
      <c r="J5" s="16" t="s">
        <v>21</v>
      </c>
      <c r="K5" s="17" t="s">
        <v>22</v>
      </c>
      <c r="L5" s="26"/>
      <c r="M5" s="16" t="s">
        <v>33</v>
      </c>
    </row>
    <row r="6" s="25" customFormat="true" ht="43.2" hidden="false" customHeight="false" outlineLevel="0" collapsed="false">
      <c r="A6" s="11"/>
      <c r="B6" s="11"/>
      <c r="C6" s="18" t="s">
        <v>34</v>
      </c>
      <c r="D6" s="27" t="s">
        <v>29</v>
      </c>
      <c r="E6" s="19" t="s">
        <v>30</v>
      </c>
      <c r="F6" s="27" t="s">
        <v>31</v>
      </c>
      <c r="G6" s="20" t="s">
        <v>35</v>
      </c>
      <c r="H6" s="20" t="s">
        <v>19</v>
      </c>
      <c r="I6" s="21" t="s">
        <v>20</v>
      </c>
      <c r="J6" s="22" t="s">
        <v>21</v>
      </c>
      <c r="K6" s="23" t="s">
        <v>22</v>
      </c>
      <c r="L6" s="22"/>
      <c r="M6" s="22" t="s">
        <v>33</v>
      </c>
      <c r="N6" s="28"/>
    </row>
    <row r="7" s="31" customFormat="true" ht="72" hidden="false" customHeight="true" outlineLevel="0" collapsed="false">
      <c r="A7" s="11"/>
      <c r="B7" s="11"/>
      <c r="C7" s="11" t="s">
        <v>36</v>
      </c>
      <c r="D7" s="12" t="s">
        <v>29</v>
      </c>
      <c r="E7" s="12" t="s">
        <v>30</v>
      </c>
      <c r="F7" s="13" t="s">
        <v>31</v>
      </c>
      <c r="G7" s="14" t="s">
        <v>37</v>
      </c>
      <c r="H7" s="29" t="s">
        <v>38</v>
      </c>
      <c r="I7" s="14" t="s">
        <v>39</v>
      </c>
      <c r="J7" s="30" t="s">
        <v>40</v>
      </c>
      <c r="K7" s="30"/>
      <c r="L7" s="30"/>
      <c r="M7" s="29" t="s">
        <v>41</v>
      </c>
    </row>
    <row r="8" customFormat="false" ht="115.2" hidden="false" customHeight="false" outlineLevel="0" collapsed="false">
      <c r="A8" s="11"/>
      <c r="B8" s="11"/>
      <c r="C8" s="11"/>
      <c r="D8" s="12"/>
      <c r="E8" s="12"/>
      <c r="F8" s="13"/>
      <c r="G8" s="14"/>
      <c r="H8" s="29" t="s">
        <v>42</v>
      </c>
      <c r="I8" s="14"/>
      <c r="J8" s="32" t="s">
        <v>40</v>
      </c>
      <c r="K8" s="26"/>
      <c r="L8" s="26"/>
      <c r="M8" s="29" t="s">
        <v>43</v>
      </c>
    </row>
    <row r="9" customFormat="false" ht="72" hidden="false" customHeight="false" outlineLevel="0" collapsed="false">
      <c r="A9" s="11"/>
      <c r="B9" s="11"/>
      <c r="C9" s="11"/>
      <c r="D9" s="12"/>
      <c r="E9" s="12"/>
      <c r="F9" s="13"/>
      <c r="G9" s="14"/>
      <c r="H9" s="16" t="s">
        <v>44</v>
      </c>
      <c r="I9" s="14"/>
      <c r="J9" s="32" t="s">
        <v>40</v>
      </c>
      <c r="K9" s="26"/>
      <c r="L9" s="26"/>
      <c r="M9" s="29" t="s">
        <v>45</v>
      </c>
    </row>
    <row r="10" customFormat="false" ht="55.2" hidden="false" customHeight="true" outlineLevel="0" collapsed="false">
      <c r="A10" s="11"/>
      <c r="B10" s="11"/>
      <c r="C10" s="11"/>
      <c r="D10" s="12"/>
      <c r="E10" s="12"/>
      <c r="F10" s="13"/>
      <c r="G10" s="14"/>
      <c r="H10" s="14" t="s">
        <v>19</v>
      </c>
      <c r="I10" s="14"/>
      <c r="J10" s="16" t="s">
        <v>21</v>
      </c>
      <c r="K10" s="17" t="s">
        <v>22</v>
      </c>
      <c r="L10" s="26"/>
      <c r="M10" s="16" t="s">
        <v>23</v>
      </c>
    </row>
    <row r="11" s="25" customFormat="true" ht="129.6" hidden="false" customHeight="true" outlineLevel="0" collapsed="false">
      <c r="A11" s="11"/>
      <c r="B11" s="11"/>
      <c r="C11" s="18" t="s">
        <v>46</v>
      </c>
      <c r="D11" s="27" t="s">
        <v>29</v>
      </c>
      <c r="E11" s="27" t="s">
        <v>47</v>
      </c>
      <c r="F11" s="27" t="s">
        <v>31</v>
      </c>
      <c r="G11" s="20" t="s">
        <v>48</v>
      </c>
      <c r="H11" s="33" t="s">
        <v>49</v>
      </c>
      <c r="I11" s="20" t="s">
        <v>50</v>
      </c>
      <c r="J11" s="34" t="s">
        <v>40</v>
      </c>
      <c r="K11" s="24"/>
      <c r="L11" s="24"/>
      <c r="M11" s="22" t="s">
        <v>41</v>
      </c>
    </row>
    <row r="12" s="25" customFormat="true" ht="115.2" hidden="false" customHeight="false" outlineLevel="0" collapsed="false">
      <c r="A12" s="11"/>
      <c r="B12" s="11"/>
      <c r="C12" s="18"/>
      <c r="D12" s="27"/>
      <c r="E12" s="27"/>
      <c r="F12" s="27"/>
      <c r="G12" s="20"/>
      <c r="H12" s="33" t="s">
        <v>51</v>
      </c>
      <c r="I12" s="20"/>
      <c r="J12" s="34" t="s">
        <v>40</v>
      </c>
      <c r="K12" s="24"/>
      <c r="L12" s="24"/>
      <c r="M12" s="22" t="s">
        <v>41</v>
      </c>
    </row>
    <row r="13" s="25" customFormat="true" ht="57.6" hidden="false" customHeight="false" outlineLevel="0" collapsed="false">
      <c r="A13" s="11"/>
      <c r="B13" s="11"/>
      <c r="C13" s="18"/>
      <c r="D13" s="27"/>
      <c r="E13" s="27"/>
      <c r="F13" s="27"/>
      <c r="G13" s="20"/>
      <c r="H13" s="33" t="s">
        <v>52</v>
      </c>
      <c r="I13" s="20"/>
      <c r="J13" s="34" t="s">
        <v>40</v>
      </c>
      <c r="K13" s="24"/>
      <c r="L13" s="24"/>
      <c r="M13" s="22" t="s">
        <v>41</v>
      </c>
    </row>
    <row r="14" s="25" customFormat="true" ht="63" hidden="false" customHeight="true" outlineLevel="0" collapsed="false">
      <c r="A14" s="11"/>
      <c r="B14" s="11"/>
      <c r="C14" s="18"/>
      <c r="D14" s="27"/>
      <c r="E14" s="27"/>
      <c r="F14" s="27"/>
      <c r="G14" s="20"/>
      <c r="H14" s="20" t="s">
        <v>19</v>
      </c>
      <c r="I14" s="20"/>
      <c r="J14" s="22" t="s">
        <v>21</v>
      </c>
      <c r="K14" s="23" t="s">
        <v>22</v>
      </c>
      <c r="L14" s="24"/>
      <c r="M14" s="22" t="s">
        <v>23</v>
      </c>
    </row>
    <row r="15" customFormat="false" ht="86.4" hidden="false" customHeight="true" outlineLevel="0" collapsed="false">
      <c r="A15" s="11"/>
      <c r="B15" s="11"/>
      <c r="C15" s="11" t="s">
        <v>53</v>
      </c>
      <c r="D15" s="12" t="s">
        <v>29</v>
      </c>
      <c r="E15" s="12" t="s">
        <v>47</v>
      </c>
      <c r="F15" s="12" t="s">
        <v>31</v>
      </c>
      <c r="G15" s="14" t="s">
        <v>54</v>
      </c>
      <c r="H15" s="29" t="s">
        <v>55</v>
      </c>
      <c r="I15" s="14" t="s">
        <v>50</v>
      </c>
      <c r="J15" s="32" t="s">
        <v>40</v>
      </c>
      <c r="K15" s="26"/>
      <c r="L15" s="26"/>
      <c r="M15" s="16" t="s">
        <v>41</v>
      </c>
    </row>
    <row r="16" customFormat="false" ht="86.4" hidden="false" customHeight="false" outlineLevel="0" collapsed="false">
      <c r="A16" s="11"/>
      <c r="B16" s="11"/>
      <c r="C16" s="11"/>
      <c r="D16" s="12"/>
      <c r="E16" s="12"/>
      <c r="F16" s="12"/>
      <c r="G16" s="14"/>
      <c r="H16" s="29" t="s">
        <v>56</v>
      </c>
      <c r="I16" s="14"/>
      <c r="J16" s="32" t="s">
        <v>40</v>
      </c>
      <c r="K16" s="26"/>
      <c r="L16" s="26"/>
      <c r="M16" s="16" t="s">
        <v>41</v>
      </c>
    </row>
    <row r="17" customFormat="false" ht="57.6" hidden="false" customHeight="false" outlineLevel="0" collapsed="false">
      <c r="A17" s="11"/>
      <c r="B17" s="11"/>
      <c r="C17" s="11"/>
      <c r="D17" s="12"/>
      <c r="E17" s="12"/>
      <c r="F17" s="12"/>
      <c r="G17" s="14"/>
      <c r="H17" s="29" t="s">
        <v>57</v>
      </c>
      <c r="I17" s="14"/>
      <c r="J17" s="32" t="s">
        <v>40</v>
      </c>
      <c r="K17" s="26"/>
      <c r="L17" s="26"/>
      <c r="M17" s="16" t="s">
        <v>41</v>
      </c>
    </row>
    <row r="18" customFormat="false" ht="60.6" hidden="false" customHeight="true" outlineLevel="0" collapsed="false">
      <c r="A18" s="11"/>
      <c r="B18" s="11"/>
      <c r="C18" s="11"/>
      <c r="D18" s="12"/>
      <c r="E18" s="12"/>
      <c r="F18" s="12"/>
      <c r="G18" s="14"/>
      <c r="H18" s="15" t="s">
        <v>19</v>
      </c>
      <c r="I18" s="14"/>
      <c r="J18" s="16" t="s">
        <v>21</v>
      </c>
      <c r="K18" s="17" t="s">
        <v>22</v>
      </c>
      <c r="L18" s="26"/>
      <c r="M18" s="16" t="s">
        <v>23</v>
      </c>
    </row>
    <row r="19" s="25" customFormat="true" ht="57.6" hidden="false" customHeight="false" outlineLevel="0" collapsed="false">
      <c r="A19" s="11"/>
      <c r="B19" s="11"/>
      <c r="C19" s="18" t="s">
        <v>58</v>
      </c>
      <c r="D19" s="27" t="s">
        <v>29</v>
      </c>
      <c r="E19" s="19" t="s">
        <v>59</v>
      </c>
      <c r="F19" s="19" t="s">
        <v>31</v>
      </c>
      <c r="G19" s="20" t="s">
        <v>60</v>
      </c>
      <c r="H19" s="20" t="s">
        <v>19</v>
      </c>
      <c r="I19" s="21" t="s">
        <v>20</v>
      </c>
      <c r="J19" s="22" t="s">
        <v>21</v>
      </c>
      <c r="K19" s="23" t="s">
        <v>22</v>
      </c>
      <c r="L19" s="24"/>
      <c r="M19" s="22" t="s">
        <v>23</v>
      </c>
    </row>
    <row r="20" customFormat="false" ht="57.6" hidden="false" customHeight="false" outlineLevel="0" collapsed="false">
      <c r="A20" s="11"/>
      <c r="B20" s="11"/>
      <c r="C20" s="11" t="s">
        <v>61</v>
      </c>
      <c r="D20" s="12" t="s">
        <v>29</v>
      </c>
      <c r="E20" s="13" t="s">
        <v>59</v>
      </c>
      <c r="F20" s="13" t="s">
        <v>31</v>
      </c>
      <c r="G20" s="14" t="s">
        <v>62</v>
      </c>
      <c r="H20" s="15" t="s">
        <v>19</v>
      </c>
      <c r="I20" s="15" t="s">
        <v>20</v>
      </c>
      <c r="J20" s="16" t="s">
        <v>21</v>
      </c>
      <c r="K20" s="17" t="s">
        <v>22</v>
      </c>
      <c r="L20" s="26"/>
      <c r="M20" s="16" t="s">
        <v>23</v>
      </c>
    </row>
    <row r="21" s="25" customFormat="true" ht="129.6" hidden="false" customHeight="true" outlineLevel="0" collapsed="false">
      <c r="A21" s="11"/>
      <c r="B21" s="11"/>
      <c r="C21" s="18" t="s">
        <v>63</v>
      </c>
      <c r="D21" s="27" t="s">
        <v>29</v>
      </c>
      <c r="E21" s="27" t="s">
        <v>30</v>
      </c>
      <c r="F21" s="27" t="s">
        <v>31</v>
      </c>
      <c r="G21" s="20" t="s">
        <v>64</v>
      </c>
      <c r="H21" s="33" t="s">
        <v>49</v>
      </c>
      <c r="I21" s="20" t="s">
        <v>50</v>
      </c>
      <c r="J21" s="34" t="s">
        <v>40</v>
      </c>
      <c r="K21" s="24"/>
      <c r="L21" s="24"/>
      <c r="M21" s="22" t="s">
        <v>41</v>
      </c>
    </row>
    <row r="22" s="25" customFormat="true" ht="86.4" hidden="false" customHeight="false" outlineLevel="0" collapsed="false">
      <c r="A22" s="11"/>
      <c r="B22" s="11"/>
      <c r="C22" s="18"/>
      <c r="D22" s="27"/>
      <c r="E22" s="27"/>
      <c r="F22" s="27"/>
      <c r="G22" s="20"/>
      <c r="H22" s="33" t="s">
        <v>56</v>
      </c>
      <c r="I22" s="20"/>
      <c r="J22" s="34" t="s">
        <v>40</v>
      </c>
      <c r="K22" s="24"/>
      <c r="L22" s="24"/>
      <c r="M22" s="22" t="s">
        <v>41</v>
      </c>
    </row>
    <row r="23" s="25" customFormat="true" ht="72" hidden="false" customHeight="false" outlineLevel="0" collapsed="false">
      <c r="A23" s="11"/>
      <c r="B23" s="11"/>
      <c r="C23" s="18"/>
      <c r="D23" s="27"/>
      <c r="E23" s="27"/>
      <c r="F23" s="27"/>
      <c r="G23" s="20"/>
      <c r="H23" s="33" t="s">
        <v>65</v>
      </c>
      <c r="I23" s="20"/>
      <c r="J23" s="34" t="s">
        <v>40</v>
      </c>
      <c r="K23" s="24"/>
      <c r="L23" s="24"/>
      <c r="M23" s="22" t="s">
        <v>45</v>
      </c>
    </row>
    <row r="24" s="25" customFormat="true" ht="43.2" hidden="false" customHeight="false" outlineLevel="0" collapsed="false">
      <c r="A24" s="11"/>
      <c r="B24" s="11"/>
      <c r="C24" s="18"/>
      <c r="D24" s="27"/>
      <c r="E24" s="27"/>
      <c r="F24" s="27"/>
      <c r="G24" s="20"/>
      <c r="H24" s="21" t="s">
        <v>19</v>
      </c>
      <c r="I24" s="20"/>
      <c r="J24" s="22" t="s">
        <v>21</v>
      </c>
      <c r="K24" s="23" t="s">
        <v>22</v>
      </c>
      <c r="L24" s="24"/>
      <c r="M24" s="22" t="s">
        <v>23</v>
      </c>
    </row>
    <row r="25" customFormat="false" ht="172.8" hidden="false" customHeight="true" outlineLevel="0" collapsed="false">
      <c r="A25" s="11"/>
      <c r="B25" s="11"/>
      <c r="C25" s="11" t="s">
        <v>66</v>
      </c>
      <c r="D25" s="12" t="s">
        <v>29</v>
      </c>
      <c r="E25" s="12" t="s">
        <v>30</v>
      </c>
      <c r="F25" s="12" t="s">
        <v>31</v>
      </c>
      <c r="G25" s="14" t="s">
        <v>67</v>
      </c>
      <c r="H25" s="29" t="s">
        <v>68</v>
      </c>
      <c r="I25" s="14" t="s">
        <v>50</v>
      </c>
      <c r="J25" s="32" t="s">
        <v>40</v>
      </c>
      <c r="K25" s="26"/>
      <c r="L25" s="26"/>
      <c r="M25" s="16" t="s">
        <v>41</v>
      </c>
    </row>
    <row r="26" customFormat="false" ht="86.4" hidden="false" customHeight="false" outlineLevel="0" collapsed="false">
      <c r="A26" s="11"/>
      <c r="B26" s="11"/>
      <c r="C26" s="11"/>
      <c r="D26" s="12"/>
      <c r="E26" s="12"/>
      <c r="F26" s="12"/>
      <c r="G26" s="14"/>
      <c r="H26" s="29" t="s">
        <v>56</v>
      </c>
      <c r="I26" s="14"/>
      <c r="J26" s="32" t="s">
        <v>40</v>
      </c>
      <c r="K26" s="26"/>
      <c r="L26" s="26"/>
      <c r="M26" s="16" t="s">
        <v>41</v>
      </c>
    </row>
    <row r="27" customFormat="false" ht="72" hidden="false" customHeight="false" outlineLevel="0" collapsed="false">
      <c r="A27" s="11"/>
      <c r="B27" s="11"/>
      <c r="C27" s="11"/>
      <c r="D27" s="12"/>
      <c r="E27" s="12"/>
      <c r="F27" s="12"/>
      <c r="G27" s="14"/>
      <c r="H27" s="29" t="s">
        <v>65</v>
      </c>
      <c r="I27" s="14"/>
      <c r="J27" s="32" t="s">
        <v>40</v>
      </c>
      <c r="K27" s="26"/>
      <c r="L27" s="26"/>
      <c r="M27" s="16" t="s">
        <v>45</v>
      </c>
    </row>
    <row r="28" customFormat="false" ht="43.2" hidden="false" customHeight="false" outlineLevel="0" collapsed="false">
      <c r="A28" s="11"/>
      <c r="B28" s="11"/>
      <c r="C28" s="11"/>
      <c r="D28" s="12"/>
      <c r="E28" s="12"/>
      <c r="F28" s="12"/>
      <c r="G28" s="14"/>
      <c r="H28" s="15" t="s">
        <v>19</v>
      </c>
      <c r="I28" s="14"/>
      <c r="J28" s="16" t="s">
        <v>21</v>
      </c>
      <c r="K28" s="17" t="s">
        <v>22</v>
      </c>
      <c r="L28" s="26"/>
      <c r="M28" s="16" t="s">
        <v>23</v>
      </c>
    </row>
    <row r="29" s="25" customFormat="true" ht="75" hidden="false" customHeight="true" outlineLevel="0" collapsed="false">
      <c r="A29" s="11" t="s">
        <v>69</v>
      </c>
      <c r="B29" s="11" t="s">
        <v>70</v>
      </c>
      <c r="C29" s="35" t="s">
        <v>71</v>
      </c>
      <c r="D29" s="27" t="s">
        <v>29</v>
      </c>
      <c r="E29" s="27" t="s">
        <v>59</v>
      </c>
      <c r="F29" s="27" t="s">
        <v>31</v>
      </c>
      <c r="G29" s="20" t="s">
        <v>72</v>
      </c>
      <c r="H29" s="22" t="s">
        <v>73</v>
      </c>
      <c r="I29" s="20" t="s">
        <v>39</v>
      </c>
      <c r="J29" s="34" t="s">
        <v>40</v>
      </c>
      <c r="K29" s="24"/>
      <c r="L29" s="24"/>
      <c r="M29" s="22" t="s">
        <v>41</v>
      </c>
    </row>
    <row r="30" s="25" customFormat="true" ht="100.8" hidden="false" customHeight="false" outlineLevel="0" collapsed="false">
      <c r="A30" s="11"/>
      <c r="B30" s="11"/>
      <c r="C30" s="35"/>
      <c r="D30" s="27"/>
      <c r="E30" s="27"/>
      <c r="F30" s="27"/>
      <c r="G30" s="20"/>
      <c r="H30" s="22" t="s">
        <v>74</v>
      </c>
      <c r="I30" s="20"/>
      <c r="J30" s="34" t="s">
        <v>40</v>
      </c>
      <c r="K30" s="24"/>
      <c r="L30" s="24"/>
      <c r="M30" s="22" t="s">
        <v>41</v>
      </c>
    </row>
    <row r="31" s="25" customFormat="true" ht="75" hidden="false" customHeight="true" outlineLevel="0" collapsed="false">
      <c r="A31" s="11"/>
      <c r="B31" s="11"/>
      <c r="C31" s="35"/>
      <c r="D31" s="27"/>
      <c r="E31" s="27"/>
      <c r="F31" s="27"/>
      <c r="G31" s="20"/>
      <c r="H31" s="22" t="s">
        <v>75</v>
      </c>
      <c r="I31" s="20"/>
      <c r="J31" s="34" t="s">
        <v>40</v>
      </c>
      <c r="K31" s="24"/>
      <c r="L31" s="24"/>
      <c r="M31" s="22" t="s">
        <v>45</v>
      </c>
    </row>
    <row r="32" s="25" customFormat="true" ht="43.2" hidden="false" customHeight="false" outlineLevel="0" collapsed="false">
      <c r="A32" s="11"/>
      <c r="B32" s="11"/>
      <c r="C32" s="35"/>
      <c r="D32" s="27"/>
      <c r="E32" s="27"/>
      <c r="F32" s="27"/>
      <c r="G32" s="20"/>
      <c r="H32" s="21" t="s">
        <v>19</v>
      </c>
      <c r="I32" s="20"/>
      <c r="J32" s="22" t="s">
        <v>21</v>
      </c>
      <c r="K32" s="23" t="s">
        <v>22</v>
      </c>
      <c r="L32" s="24"/>
      <c r="M32" s="22" t="s">
        <v>23</v>
      </c>
    </row>
    <row r="33" customFormat="false" ht="57.6" hidden="false" customHeight="true" outlineLevel="0" collapsed="false">
      <c r="A33" s="11"/>
      <c r="B33" s="11"/>
      <c r="C33" s="36" t="s">
        <v>76</v>
      </c>
      <c r="D33" s="12" t="s">
        <v>29</v>
      </c>
      <c r="E33" s="12" t="s">
        <v>59</v>
      </c>
      <c r="F33" s="12" t="s">
        <v>17</v>
      </c>
      <c r="G33" s="14" t="s">
        <v>77</v>
      </c>
      <c r="H33" s="16" t="s">
        <v>73</v>
      </c>
      <c r="I33" s="14" t="s">
        <v>39</v>
      </c>
      <c r="J33" s="32" t="s">
        <v>40</v>
      </c>
      <c r="K33" s="26"/>
      <c r="L33" s="26"/>
      <c r="M33" s="16" t="s">
        <v>41</v>
      </c>
    </row>
    <row r="34" customFormat="false" ht="86.4" hidden="false" customHeight="false" outlineLevel="0" collapsed="false">
      <c r="A34" s="11"/>
      <c r="B34" s="11"/>
      <c r="C34" s="36"/>
      <c r="D34" s="12"/>
      <c r="E34" s="12"/>
      <c r="F34" s="12"/>
      <c r="G34" s="14"/>
      <c r="H34" s="29" t="s">
        <v>78</v>
      </c>
      <c r="I34" s="14"/>
      <c r="J34" s="32" t="s">
        <v>40</v>
      </c>
      <c r="K34" s="26"/>
      <c r="L34" s="26"/>
      <c r="M34" s="16" t="s">
        <v>41</v>
      </c>
    </row>
    <row r="35" customFormat="false" ht="75" hidden="false" customHeight="true" outlineLevel="0" collapsed="false">
      <c r="A35" s="11"/>
      <c r="B35" s="11"/>
      <c r="C35" s="36"/>
      <c r="D35" s="12"/>
      <c r="E35" s="12"/>
      <c r="F35" s="12"/>
      <c r="G35" s="14"/>
      <c r="H35" s="16" t="s">
        <v>79</v>
      </c>
      <c r="I35" s="14"/>
      <c r="J35" s="32" t="s">
        <v>40</v>
      </c>
      <c r="K35" s="26"/>
      <c r="L35" s="26"/>
      <c r="M35" s="16" t="s">
        <v>41</v>
      </c>
    </row>
    <row r="36" customFormat="false" ht="48.6" hidden="false" customHeight="true" outlineLevel="0" collapsed="false">
      <c r="A36" s="11"/>
      <c r="B36" s="11"/>
      <c r="C36" s="36"/>
      <c r="D36" s="12"/>
      <c r="E36" s="12"/>
      <c r="F36" s="12"/>
      <c r="G36" s="14"/>
      <c r="H36" s="15" t="s">
        <v>19</v>
      </c>
      <c r="I36" s="14"/>
      <c r="J36" s="16" t="s">
        <v>21</v>
      </c>
      <c r="K36" s="26"/>
      <c r="L36" s="26"/>
      <c r="M36" s="16" t="s">
        <v>23</v>
      </c>
    </row>
    <row r="37" s="25" customFormat="true" ht="131.4" hidden="false" customHeight="true" outlineLevel="0" collapsed="false">
      <c r="A37" s="11"/>
      <c r="B37" s="11"/>
      <c r="C37" s="18" t="s">
        <v>80</v>
      </c>
      <c r="D37" s="27" t="s">
        <v>29</v>
      </c>
      <c r="E37" s="27" t="s">
        <v>59</v>
      </c>
      <c r="F37" s="27" t="s">
        <v>31</v>
      </c>
      <c r="G37" s="20" t="s">
        <v>81</v>
      </c>
      <c r="H37" s="21" t="s">
        <v>19</v>
      </c>
      <c r="I37" s="21" t="s">
        <v>20</v>
      </c>
      <c r="J37" s="22" t="s">
        <v>21</v>
      </c>
      <c r="K37" s="23" t="s">
        <v>22</v>
      </c>
      <c r="L37" s="24"/>
      <c r="M37" s="22" t="s">
        <v>23</v>
      </c>
    </row>
    <row r="38" customFormat="false" ht="77.4" hidden="false" customHeight="true" outlineLevel="0" collapsed="false">
      <c r="A38" s="11"/>
      <c r="B38" s="11"/>
      <c r="C38" s="11" t="s">
        <v>82</v>
      </c>
      <c r="D38" s="37" t="s">
        <v>16</v>
      </c>
      <c r="E38" s="12" t="s">
        <v>83</v>
      </c>
      <c r="F38" s="13" t="s">
        <v>17</v>
      </c>
      <c r="G38" s="14" t="s">
        <v>84</v>
      </c>
      <c r="H38" s="15" t="s">
        <v>19</v>
      </c>
      <c r="I38" s="15" t="s">
        <v>20</v>
      </c>
      <c r="J38" s="16" t="s">
        <v>21</v>
      </c>
      <c r="K38" s="17" t="s">
        <v>22</v>
      </c>
      <c r="L38" s="26"/>
      <c r="M38" s="16" t="s">
        <v>23</v>
      </c>
    </row>
    <row r="39" s="25" customFormat="true" ht="77.4" hidden="false" customHeight="true" outlineLevel="0" collapsed="false">
      <c r="A39" s="11"/>
      <c r="B39" s="11"/>
      <c r="C39" s="18" t="s">
        <v>85</v>
      </c>
      <c r="D39" s="38" t="s">
        <v>16</v>
      </c>
      <c r="E39" s="27" t="s">
        <v>83</v>
      </c>
      <c r="F39" s="19" t="s">
        <v>17</v>
      </c>
      <c r="G39" s="20" t="s">
        <v>86</v>
      </c>
      <c r="H39" s="21" t="s">
        <v>19</v>
      </c>
      <c r="I39" s="21" t="s">
        <v>20</v>
      </c>
      <c r="J39" s="22" t="s">
        <v>21</v>
      </c>
      <c r="K39" s="23" t="s">
        <v>22</v>
      </c>
      <c r="L39" s="24"/>
      <c r="M39" s="22" t="s">
        <v>23</v>
      </c>
    </row>
    <row r="40" customFormat="false" ht="104.4" hidden="false" customHeight="true" outlineLevel="0" collapsed="false">
      <c r="A40" s="11" t="s">
        <v>87</v>
      </c>
      <c r="B40" s="11" t="s">
        <v>88</v>
      </c>
      <c r="C40" s="11" t="s">
        <v>89</v>
      </c>
      <c r="D40" s="12" t="s">
        <v>29</v>
      </c>
      <c r="E40" s="12" t="s">
        <v>59</v>
      </c>
      <c r="F40" s="12" t="s">
        <v>31</v>
      </c>
      <c r="G40" s="14" t="s">
        <v>90</v>
      </c>
      <c r="H40" s="15" t="s">
        <v>19</v>
      </c>
      <c r="I40" s="15" t="s">
        <v>20</v>
      </c>
      <c r="J40" s="16" t="s">
        <v>21</v>
      </c>
      <c r="K40" s="17" t="s">
        <v>22</v>
      </c>
      <c r="L40" s="26"/>
      <c r="M40" s="16" t="s">
        <v>23</v>
      </c>
    </row>
    <row r="41" s="25" customFormat="true" ht="110.4" hidden="false" customHeight="true" outlineLevel="0" collapsed="false">
      <c r="A41" s="11"/>
      <c r="B41" s="11"/>
      <c r="C41" s="18" t="s">
        <v>91</v>
      </c>
      <c r="D41" s="27" t="s">
        <v>29</v>
      </c>
      <c r="E41" s="27" t="s">
        <v>59</v>
      </c>
      <c r="F41" s="27" t="s">
        <v>31</v>
      </c>
      <c r="G41" s="39" t="s">
        <v>92</v>
      </c>
      <c r="H41" s="21" t="s">
        <v>19</v>
      </c>
      <c r="I41" s="21" t="s">
        <v>20</v>
      </c>
      <c r="J41" s="22" t="s">
        <v>21</v>
      </c>
      <c r="K41" s="23" t="s">
        <v>22</v>
      </c>
      <c r="L41" s="24"/>
      <c r="M41" s="22" t="s">
        <v>23</v>
      </c>
    </row>
    <row r="42" customFormat="false" ht="109.2" hidden="false" customHeight="true" outlineLevel="0" collapsed="false">
      <c r="A42" s="11"/>
      <c r="B42" s="11"/>
      <c r="C42" s="11" t="s">
        <v>93</v>
      </c>
      <c r="D42" s="12" t="s">
        <v>29</v>
      </c>
      <c r="E42" s="12" t="s">
        <v>59</v>
      </c>
      <c r="F42" s="12" t="s">
        <v>31</v>
      </c>
      <c r="G42" s="14" t="s">
        <v>94</v>
      </c>
      <c r="H42" s="15" t="s">
        <v>19</v>
      </c>
      <c r="I42" s="15" t="s">
        <v>20</v>
      </c>
      <c r="J42" s="16" t="s">
        <v>21</v>
      </c>
      <c r="K42" s="17" t="s">
        <v>22</v>
      </c>
      <c r="L42" s="26"/>
      <c r="M42" s="16" t="s">
        <v>23</v>
      </c>
    </row>
    <row r="43" s="25" customFormat="true" ht="162.6" hidden="false" customHeight="true" outlineLevel="0" collapsed="false">
      <c r="A43" s="40" t="s">
        <v>87</v>
      </c>
      <c r="B43" s="40" t="s">
        <v>95</v>
      </c>
      <c r="C43" s="18" t="s">
        <v>96</v>
      </c>
      <c r="D43" s="27" t="s">
        <v>29</v>
      </c>
      <c r="E43" s="27" t="s">
        <v>59</v>
      </c>
      <c r="F43" s="27" t="s">
        <v>31</v>
      </c>
      <c r="G43" s="20" t="s">
        <v>97</v>
      </c>
      <c r="H43" s="41" t="s">
        <v>19</v>
      </c>
      <c r="I43" s="41" t="s">
        <v>20</v>
      </c>
      <c r="J43" s="22" t="s">
        <v>21</v>
      </c>
      <c r="K43" s="23" t="s">
        <v>22</v>
      </c>
      <c r="L43" s="24"/>
      <c r="M43" s="22" t="s">
        <v>23</v>
      </c>
    </row>
    <row r="46" customFormat="false" ht="14.4" hidden="true" customHeight="false" outlineLevel="0" collapsed="false">
      <c r="A46" s="1" t="s">
        <v>98</v>
      </c>
    </row>
    <row r="47" customFormat="false" ht="28.8" hidden="true" customHeight="false" outlineLevel="0" collapsed="false">
      <c r="A47" s="1" t="s">
        <v>99</v>
      </c>
      <c r="F47" s="1" t="s">
        <v>100</v>
      </c>
      <c r="G47" s="2" t="s">
        <v>101</v>
      </c>
      <c r="H47" s="42" t="s">
        <v>102</v>
      </c>
    </row>
    <row r="48" customFormat="false" ht="144" hidden="true" customHeight="false" outlineLevel="0" collapsed="false">
      <c r="G48" s="4" t="s">
        <v>103</v>
      </c>
      <c r="H48" s="5" t="s">
        <v>104</v>
      </c>
    </row>
  </sheetData>
  <autoFilter ref="A2:M2"/>
  <mergeCells count="52">
    <mergeCell ref="A3:A4"/>
    <mergeCell ref="B3:B4"/>
    <mergeCell ref="D3:D4"/>
    <mergeCell ref="E3:E4"/>
    <mergeCell ref="A5:A28"/>
    <mergeCell ref="B5:B28"/>
    <mergeCell ref="C7:C10"/>
    <mergeCell ref="D7:D10"/>
    <mergeCell ref="E7:E10"/>
    <mergeCell ref="F7:F10"/>
    <mergeCell ref="G7:G10"/>
    <mergeCell ref="I7:I10"/>
    <mergeCell ref="C11:C14"/>
    <mergeCell ref="D11:D14"/>
    <mergeCell ref="E11:E14"/>
    <mergeCell ref="F11:F14"/>
    <mergeCell ref="G11:G14"/>
    <mergeCell ref="I11:I14"/>
    <mergeCell ref="C15:C18"/>
    <mergeCell ref="D15:D18"/>
    <mergeCell ref="E15:E18"/>
    <mergeCell ref="F15:F18"/>
    <mergeCell ref="G15:G18"/>
    <mergeCell ref="I15:I18"/>
    <mergeCell ref="C21:C24"/>
    <mergeCell ref="D21:D24"/>
    <mergeCell ref="E21:E24"/>
    <mergeCell ref="F21:F24"/>
    <mergeCell ref="G21:G24"/>
    <mergeCell ref="I21:I24"/>
    <mergeCell ref="C25:C28"/>
    <mergeCell ref="D25:D28"/>
    <mergeCell ref="E25:E28"/>
    <mergeCell ref="F25:F28"/>
    <mergeCell ref="G25:G28"/>
    <mergeCell ref="I25:I28"/>
    <mergeCell ref="A29:A39"/>
    <mergeCell ref="B29:B39"/>
    <mergeCell ref="C29:C32"/>
    <mergeCell ref="D29:D32"/>
    <mergeCell ref="E29:E32"/>
    <mergeCell ref="F29:F32"/>
    <mergeCell ref="G29:G32"/>
    <mergeCell ref="I29:I32"/>
    <mergeCell ref="C33:C36"/>
    <mergeCell ref="D33:D36"/>
    <mergeCell ref="E33:E36"/>
    <mergeCell ref="F33:F36"/>
    <mergeCell ref="G33:G36"/>
    <mergeCell ref="I33:I36"/>
    <mergeCell ref="A40:A42"/>
    <mergeCell ref="B40:B4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5:I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8" activeCellId="0" sqref="L28"/>
    </sheetView>
  </sheetViews>
  <sheetFormatPr defaultColWidth="8.6953125" defaultRowHeight="14.4" zeroHeight="false" outlineLevelRow="0" outlineLevelCol="0"/>
  <cols>
    <col collapsed="false" customWidth="true" hidden="false" outlineLevel="0" max="4" min="4" style="0" width="13.33"/>
    <col collapsed="false" customWidth="true" hidden="false" outlineLevel="0" max="5" min="5" style="0" width="22.11"/>
    <col collapsed="false" customWidth="true" hidden="false" outlineLevel="0" max="6" min="6" style="0" width="64.66"/>
  </cols>
  <sheetData>
    <row r="5" customFormat="false" ht="14.4" hidden="false" customHeight="false" outlineLevel="0" collapsed="false">
      <c r="C5" s="0" t="s">
        <v>105</v>
      </c>
    </row>
    <row r="7" customFormat="false" ht="14.4" hidden="false" customHeight="false" outlineLevel="0" collapsed="false">
      <c r="D7" s="0" t="s">
        <v>106</v>
      </c>
      <c r="F7" s="0" t="s">
        <v>107</v>
      </c>
    </row>
    <row r="8" customFormat="false" ht="14.4" hidden="false" customHeight="false" outlineLevel="0" collapsed="false">
      <c r="D8" s="0" t="s">
        <v>108</v>
      </c>
      <c r="F8" s="0" t="s">
        <v>109</v>
      </c>
    </row>
    <row r="9" customFormat="false" ht="14.4" hidden="false" customHeight="false" outlineLevel="0" collapsed="false">
      <c r="D9" s="0" t="s">
        <v>110</v>
      </c>
      <c r="F9" s="0" t="s">
        <v>111</v>
      </c>
    </row>
    <row r="15" customFormat="false" ht="14.4" hidden="false" customHeight="false" outlineLevel="0" collapsed="false">
      <c r="C15" s="0" t="s">
        <v>112</v>
      </c>
    </row>
    <row r="16" customFormat="false" ht="14.4" hidden="false" customHeight="false" outlineLevel="0" collapsed="false">
      <c r="D16" s="0" t="s">
        <v>113</v>
      </c>
      <c r="I16" s="0" t="s">
        <v>114</v>
      </c>
    </row>
    <row r="17" customFormat="false" ht="14.4" hidden="false" customHeight="false" outlineLevel="0" collapsed="false">
      <c r="F17" s="0" t="s">
        <v>115</v>
      </c>
    </row>
    <row r="18" customFormat="false" ht="14.4" hidden="false" customHeight="false" outlineLevel="0" collapsed="false">
      <c r="E18" s="43" t="s">
        <v>116</v>
      </c>
      <c r="F18" s="44" t="s">
        <v>117</v>
      </c>
      <c r="G18" s="45"/>
    </row>
    <row r="19" customFormat="false" ht="14.4" hidden="false" customHeight="false" outlineLevel="0" collapsed="false">
      <c r="E19" s="43" t="s">
        <v>118</v>
      </c>
      <c r="F19" s="44" t="s">
        <v>119</v>
      </c>
      <c r="G19" s="45"/>
    </row>
    <row r="20" customFormat="false" ht="86.4" hidden="false" customHeight="false" outlineLevel="0" collapsed="false">
      <c r="E20" s="46" t="s">
        <v>120</v>
      </c>
      <c r="F20" s="46" t="s">
        <v>121</v>
      </c>
      <c r="G20" s="47" t="s">
        <v>122</v>
      </c>
    </row>
    <row r="21" customFormat="false" ht="14.4" hidden="false" customHeight="false" outlineLevel="0" collapsed="false">
      <c r="E21" s="43" t="s">
        <v>123</v>
      </c>
    </row>
    <row r="24" customFormat="false" ht="14.4" hidden="false" customHeight="false" outlineLevel="0" collapsed="false">
      <c r="F24" s="48" t="s">
        <v>124</v>
      </c>
    </row>
    <row r="26" customFormat="false" ht="14.4" hidden="false" customHeight="false" outlineLevel="0" collapsed="false">
      <c r="F26" s="48" t="s">
        <v>125</v>
      </c>
    </row>
    <row r="28" customFormat="false" ht="14.4" hidden="false" customHeight="false" outlineLevel="0" collapsed="false">
      <c r="F28" s="48" t="s">
        <v>126</v>
      </c>
    </row>
  </sheetData>
  <hyperlinks>
    <hyperlink ref="F24" r:id="rId1" display="https://www.geeksforgeeks.org/ieee-standard-754-floating-point-numbers/"/>
    <hyperlink ref="F26" r:id="rId2" display="https://stackoverflow.com/questions/8341395/what-is-a-subnormal-floating-point-number"/>
    <hyperlink ref="F28" r:id="rId3" display="https://courses.physics.illinois.edu/cs357/sp2020/notes/ref-4-fp.html"/>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M118"/>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pane xSplit="0" ySplit="4" topLeftCell="A76" activePane="bottomLeft" state="frozen"/>
      <selection pane="topLeft" activeCell="A1" activeCellId="0" sqref="A1"/>
      <selection pane="bottomLeft" activeCell="M101" activeCellId="0" sqref="M101"/>
    </sheetView>
  </sheetViews>
  <sheetFormatPr defaultColWidth="9.12890625" defaultRowHeight="14.4" zeroHeight="false" outlineLevelRow="0" outlineLevelCol="0"/>
  <cols>
    <col collapsed="false" customWidth="false" hidden="false" outlineLevel="0" max="1" min="1" style="6" width="9.12"/>
    <col collapsed="false" customWidth="true" hidden="false" outlineLevel="0" max="2" min="2" style="6" width="13.02"/>
    <col collapsed="false" customWidth="true" hidden="false" outlineLevel="0" max="3" min="3" style="6" width="35.66"/>
    <col collapsed="false" customWidth="true" hidden="false" outlineLevel="0" max="4" min="4" style="6" width="22.11"/>
    <col collapsed="false" customWidth="true" hidden="false" outlineLevel="0" max="5" min="5" style="49" width="8.11"/>
    <col collapsed="false" customWidth="true" hidden="false" outlineLevel="0" max="6" min="6" style="49" width="7.67"/>
    <col collapsed="false" customWidth="true" hidden="false" outlineLevel="0" max="7" min="7" style="6" width="38.56"/>
    <col collapsed="false" customWidth="true" hidden="false" outlineLevel="0" max="8" min="8" style="49" width="30.55"/>
    <col collapsed="false" customWidth="true" hidden="false" outlineLevel="0" max="10" min="9" style="49" width="10"/>
    <col collapsed="false" customWidth="true" hidden="false" outlineLevel="0" max="11" min="11" style="49" width="6.66"/>
    <col collapsed="false" customWidth="true" hidden="false" outlineLevel="0" max="12" min="12" style="49" width="7.34"/>
    <col collapsed="false" customWidth="true" hidden="false" outlineLevel="0" max="13" min="13" style="5" width="64.55"/>
    <col collapsed="false" customWidth="false" hidden="false" outlineLevel="0" max="1024" min="14" style="6" width="9.12"/>
  </cols>
  <sheetData>
    <row r="3" s="50" customFormat="true" ht="14.4" hidden="false" customHeight="true" outlineLevel="0" collapsed="false">
      <c r="B3" s="51" t="s">
        <v>127</v>
      </c>
      <c r="C3" s="51" t="s">
        <v>128</v>
      </c>
      <c r="D3" s="51" t="s">
        <v>129</v>
      </c>
      <c r="E3" s="51" t="s">
        <v>130</v>
      </c>
      <c r="F3" s="51" t="s">
        <v>131</v>
      </c>
      <c r="G3" s="51" t="s">
        <v>132</v>
      </c>
      <c r="H3" s="51"/>
      <c r="I3" s="51" t="s">
        <v>133</v>
      </c>
      <c r="J3" s="51"/>
      <c r="K3" s="51" t="s">
        <v>134</v>
      </c>
      <c r="L3" s="51"/>
      <c r="M3" s="52" t="s">
        <v>135</v>
      </c>
    </row>
    <row r="4" s="50" customFormat="true" ht="14.4" hidden="false" customHeight="false" outlineLevel="0" collapsed="false">
      <c r="B4" s="51"/>
      <c r="C4" s="51"/>
      <c r="D4" s="51"/>
      <c r="E4" s="51"/>
      <c r="F4" s="51"/>
      <c r="G4" s="51" t="s">
        <v>136</v>
      </c>
      <c r="H4" s="51" t="s">
        <v>137</v>
      </c>
      <c r="I4" s="51" t="s">
        <v>138</v>
      </c>
      <c r="J4" s="51" t="s">
        <v>128</v>
      </c>
      <c r="K4" s="51" t="s">
        <v>139</v>
      </c>
      <c r="L4" s="51" t="s">
        <v>140</v>
      </c>
      <c r="M4" s="52"/>
    </row>
    <row r="5" customFormat="false" ht="75" hidden="true" customHeight="true" outlineLevel="0" collapsed="false">
      <c r="B5" s="26" t="s">
        <v>141</v>
      </c>
      <c r="C5" s="26" t="s">
        <v>142</v>
      </c>
      <c r="D5" s="26" t="s">
        <v>143</v>
      </c>
      <c r="E5" s="37" t="s">
        <v>127</v>
      </c>
      <c r="F5" s="53" t="n">
        <v>45082</v>
      </c>
      <c r="G5" s="16" t="s">
        <v>144</v>
      </c>
      <c r="H5" s="12" t="s">
        <v>145</v>
      </c>
      <c r="I5" s="37" t="s">
        <v>146</v>
      </c>
      <c r="J5" s="37" t="s">
        <v>146</v>
      </c>
      <c r="K5" s="37"/>
      <c r="L5" s="37" t="s">
        <v>147</v>
      </c>
      <c r="M5" s="16" t="s">
        <v>148</v>
      </c>
    </row>
    <row r="6" customFormat="false" ht="14.4" hidden="true" customHeight="false" outlineLevel="0" collapsed="false">
      <c r="B6" s="26" t="s">
        <v>149</v>
      </c>
      <c r="C6" s="26" t="s">
        <v>150</v>
      </c>
      <c r="D6" s="26" t="s">
        <v>151</v>
      </c>
      <c r="E6" s="37" t="s">
        <v>127</v>
      </c>
      <c r="F6" s="53" t="n">
        <v>45082</v>
      </c>
      <c r="G6" s="16"/>
      <c r="H6" s="12"/>
      <c r="I6" s="37" t="s">
        <v>146</v>
      </c>
      <c r="J6" s="37" t="s">
        <v>146</v>
      </c>
      <c r="K6" s="37"/>
      <c r="L6" s="37" t="s">
        <v>152</v>
      </c>
      <c r="M6" s="16"/>
    </row>
    <row r="7" s="54" customFormat="true" ht="129.6" hidden="true" customHeight="false" outlineLevel="0" collapsed="false">
      <c r="B7" s="55" t="s">
        <v>153</v>
      </c>
      <c r="C7" s="55" t="s">
        <v>142</v>
      </c>
      <c r="D7" s="55" t="s">
        <v>154</v>
      </c>
      <c r="E7" s="56" t="s">
        <v>127</v>
      </c>
      <c r="F7" s="57" t="n">
        <v>45082</v>
      </c>
      <c r="G7" s="16"/>
      <c r="H7" s="12"/>
      <c r="I7" s="58" t="s">
        <v>155</v>
      </c>
      <c r="J7" s="58" t="s">
        <v>156</v>
      </c>
      <c r="K7" s="58"/>
      <c r="L7" s="58" t="s">
        <v>157</v>
      </c>
      <c r="M7" s="16"/>
    </row>
    <row r="8" s="59" customFormat="true" ht="14.4" hidden="true" customHeight="false" outlineLevel="0" collapsed="false">
      <c r="B8" s="60"/>
      <c r="C8" s="60"/>
      <c r="D8" s="60"/>
      <c r="E8" s="61"/>
      <c r="F8" s="61"/>
      <c r="G8" s="60"/>
      <c r="H8" s="61"/>
      <c r="I8" s="61"/>
      <c r="J8" s="61"/>
      <c r="K8" s="61"/>
      <c r="L8" s="61"/>
      <c r="M8" s="62"/>
    </row>
    <row r="9" customFormat="false" ht="30" hidden="true" customHeight="true" outlineLevel="0" collapsed="false">
      <c r="B9" s="26" t="s">
        <v>158</v>
      </c>
      <c r="C9" s="26" t="s">
        <v>142</v>
      </c>
      <c r="D9" s="26" t="s">
        <v>143</v>
      </c>
      <c r="E9" s="37" t="s">
        <v>127</v>
      </c>
      <c r="F9" s="53" t="n">
        <v>45083</v>
      </c>
      <c r="G9" s="16" t="s">
        <v>144</v>
      </c>
      <c r="H9" s="12" t="s">
        <v>145</v>
      </c>
      <c r="I9" s="37" t="n">
        <v>225795673</v>
      </c>
      <c r="J9" s="37" t="n">
        <v>982564030</v>
      </c>
      <c r="K9" s="37"/>
      <c r="L9" s="12" t="s">
        <v>159</v>
      </c>
      <c r="M9" s="63" t="s">
        <v>160</v>
      </c>
    </row>
    <row r="10" customFormat="false" ht="72" hidden="true" customHeight="false" outlineLevel="0" collapsed="false">
      <c r="B10" s="26" t="s">
        <v>161</v>
      </c>
      <c r="C10" s="26" t="s">
        <v>150</v>
      </c>
      <c r="D10" s="26" t="s">
        <v>151</v>
      </c>
      <c r="E10" s="37" t="s">
        <v>127</v>
      </c>
      <c r="F10" s="53" t="n">
        <v>45083</v>
      </c>
      <c r="G10" s="16"/>
      <c r="H10" s="12"/>
      <c r="I10" s="37" t="n">
        <v>396344745</v>
      </c>
      <c r="J10" s="37" t="n">
        <v>253111894</v>
      </c>
      <c r="K10" s="37"/>
      <c r="L10" s="12" t="s">
        <v>159</v>
      </c>
      <c r="M10" s="63" t="s">
        <v>162</v>
      </c>
    </row>
    <row r="11" s="54" customFormat="true" ht="43.2" hidden="true" customHeight="false" outlineLevel="0" collapsed="false">
      <c r="B11" s="55" t="s">
        <v>163</v>
      </c>
      <c r="C11" s="55" t="s">
        <v>142</v>
      </c>
      <c r="D11" s="55" t="s">
        <v>143</v>
      </c>
      <c r="E11" s="56" t="s">
        <v>164</v>
      </c>
      <c r="F11" s="57" t="n">
        <v>45083</v>
      </c>
      <c r="G11" s="16"/>
      <c r="H11" s="12"/>
      <c r="I11" s="56" t="s">
        <v>146</v>
      </c>
      <c r="J11" s="56" t="s">
        <v>146</v>
      </c>
      <c r="K11" s="56"/>
      <c r="L11" s="56" t="s">
        <v>165</v>
      </c>
      <c r="M11" s="64" t="s">
        <v>166</v>
      </c>
    </row>
    <row r="12" s="54" customFormat="true" ht="43.2" hidden="true" customHeight="false" outlineLevel="0" collapsed="false">
      <c r="B12" s="55" t="s">
        <v>167</v>
      </c>
      <c r="C12" s="55" t="s">
        <v>150</v>
      </c>
      <c r="D12" s="55" t="s">
        <v>151</v>
      </c>
      <c r="E12" s="56" t="s">
        <v>164</v>
      </c>
      <c r="F12" s="57" t="n">
        <v>45086</v>
      </c>
      <c r="G12" s="16"/>
      <c r="H12" s="12"/>
      <c r="I12" s="56" t="s">
        <v>146</v>
      </c>
      <c r="J12" s="56" t="s">
        <v>146</v>
      </c>
      <c r="K12" s="56"/>
      <c r="L12" s="56" t="s">
        <v>165</v>
      </c>
      <c r="M12" s="64" t="s">
        <v>168</v>
      </c>
    </row>
    <row r="13" s="65" customFormat="true" ht="14.4" hidden="true" customHeight="false" outlineLevel="0" collapsed="false">
      <c r="B13" s="66"/>
      <c r="C13" s="66"/>
      <c r="D13" s="66"/>
      <c r="E13" s="67"/>
      <c r="F13" s="68"/>
      <c r="G13" s="69"/>
      <c r="H13" s="70"/>
      <c r="I13" s="67"/>
      <c r="J13" s="67"/>
      <c r="K13" s="67"/>
      <c r="L13" s="67"/>
      <c r="M13" s="71"/>
    </row>
    <row r="14" customFormat="false" ht="50.25" hidden="true" customHeight="true" outlineLevel="0" collapsed="false">
      <c r="B14" s="26" t="s">
        <v>169</v>
      </c>
      <c r="C14" s="26" t="s">
        <v>142</v>
      </c>
      <c r="D14" s="26" t="s">
        <v>143</v>
      </c>
      <c r="E14" s="37" t="s">
        <v>127</v>
      </c>
      <c r="F14" s="53" t="n">
        <v>45090</v>
      </c>
      <c r="G14" s="16" t="s">
        <v>170</v>
      </c>
      <c r="H14" s="12" t="s">
        <v>171</v>
      </c>
      <c r="I14" s="37" t="s">
        <v>146</v>
      </c>
      <c r="J14" s="37" t="s">
        <v>146</v>
      </c>
      <c r="K14" s="72"/>
      <c r="L14" s="12" t="s">
        <v>172</v>
      </c>
      <c r="M14" s="16" t="s">
        <v>173</v>
      </c>
    </row>
    <row r="15" customFormat="false" ht="14.4" hidden="true" customHeight="false" outlineLevel="0" collapsed="false">
      <c r="B15" s="26" t="s">
        <v>174</v>
      </c>
      <c r="C15" s="26" t="s">
        <v>150</v>
      </c>
      <c r="D15" s="26" t="s">
        <v>151</v>
      </c>
      <c r="E15" s="37" t="s">
        <v>127</v>
      </c>
      <c r="F15" s="53" t="n">
        <v>45090</v>
      </c>
      <c r="G15" s="16"/>
      <c r="H15" s="12"/>
      <c r="I15" s="37"/>
      <c r="J15" s="37"/>
      <c r="K15" s="73"/>
      <c r="L15" s="37" t="s">
        <v>175</v>
      </c>
      <c r="M15" s="16"/>
    </row>
    <row r="16" customFormat="false" ht="14.4" hidden="true" customHeight="false" outlineLevel="0" collapsed="false">
      <c r="B16" s="26" t="s">
        <v>176</v>
      </c>
      <c r="C16" s="26" t="s">
        <v>142</v>
      </c>
      <c r="D16" s="26" t="s">
        <v>154</v>
      </c>
      <c r="E16" s="37" t="s">
        <v>127</v>
      </c>
      <c r="F16" s="53" t="n">
        <v>45090</v>
      </c>
      <c r="G16" s="16"/>
      <c r="H16" s="12"/>
      <c r="I16" s="37"/>
      <c r="J16" s="37"/>
      <c r="K16" s="74"/>
      <c r="L16" s="37" t="s">
        <v>177</v>
      </c>
      <c r="M16" s="16"/>
    </row>
    <row r="17" s="59" customFormat="true" ht="14.4" hidden="true" customHeight="false" outlineLevel="0" collapsed="false">
      <c r="B17" s="60"/>
      <c r="C17" s="60"/>
      <c r="D17" s="60"/>
      <c r="E17" s="61"/>
      <c r="F17" s="61"/>
      <c r="G17" s="60"/>
      <c r="H17" s="61"/>
      <c r="I17" s="61"/>
      <c r="J17" s="61"/>
      <c r="K17" s="61"/>
      <c r="L17" s="61"/>
      <c r="M17" s="62"/>
    </row>
    <row r="18" customFormat="false" ht="14.4" hidden="true" customHeight="true" outlineLevel="0" collapsed="false">
      <c r="B18" s="26" t="s">
        <v>178</v>
      </c>
      <c r="C18" s="26" t="s">
        <v>142</v>
      </c>
      <c r="D18" s="26" t="s">
        <v>143</v>
      </c>
      <c r="E18" s="37" t="s">
        <v>127</v>
      </c>
      <c r="F18" s="53" t="n">
        <v>45098</v>
      </c>
      <c r="G18" s="32" t="s">
        <v>179</v>
      </c>
      <c r="H18" s="37" t="s">
        <v>180</v>
      </c>
      <c r="I18" s="37" t="s">
        <v>146</v>
      </c>
      <c r="J18" s="37" t="s">
        <v>146</v>
      </c>
      <c r="K18" s="72"/>
      <c r="L18" s="37" t="s">
        <v>181</v>
      </c>
      <c r="M18" s="16" t="s">
        <v>182</v>
      </c>
    </row>
    <row r="19" customFormat="false" ht="14.4" hidden="true" customHeight="false" outlineLevel="0" collapsed="false">
      <c r="B19" s="26" t="s">
        <v>183</v>
      </c>
      <c r="C19" s="26" t="s">
        <v>150</v>
      </c>
      <c r="D19" s="26" t="s">
        <v>151</v>
      </c>
      <c r="E19" s="37"/>
      <c r="F19" s="53"/>
      <c r="G19" s="32"/>
      <c r="H19" s="37"/>
      <c r="I19" s="37"/>
      <c r="J19" s="37"/>
      <c r="K19" s="73"/>
      <c r="L19" s="37" t="s">
        <v>184</v>
      </c>
      <c r="M19" s="16"/>
    </row>
    <row r="20" customFormat="false" ht="14.4" hidden="true" customHeight="false" outlineLevel="0" collapsed="false">
      <c r="B20" s="26" t="s">
        <v>185</v>
      </c>
      <c r="C20" s="26" t="s">
        <v>142</v>
      </c>
      <c r="D20" s="26" t="s">
        <v>154</v>
      </c>
      <c r="E20" s="37"/>
      <c r="F20" s="53"/>
      <c r="G20" s="32"/>
      <c r="H20" s="37"/>
      <c r="I20" s="37"/>
      <c r="J20" s="37"/>
      <c r="K20" s="73"/>
      <c r="L20" s="37" t="s">
        <v>186</v>
      </c>
      <c r="M20" s="16"/>
    </row>
    <row r="21" customFormat="false" ht="14.4" hidden="true" customHeight="false" outlineLevel="0" collapsed="false">
      <c r="B21" s="26" t="s">
        <v>187</v>
      </c>
      <c r="C21" s="26" t="s">
        <v>142</v>
      </c>
      <c r="D21" s="75" t="s">
        <v>188</v>
      </c>
      <c r="E21" s="37"/>
      <c r="F21" s="53"/>
      <c r="G21" s="32"/>
      <c r="H21" s="37"/>
      <c r="I21" s="37"/>
      <c r="J21" s="37"/>
      <c r="K21" s="73"/>
      <c r="L21" s="76" t="s">
        <v>189</v>
      </c>
      <c r="M21" s="16"/>
    </row>
    <row r="22" customFormat="false" ht="14.4" hidden="true" customHeight="false" outlineLevel="0" collapsed="false">
      <c r="B22" s="26" t="s">
        <v>190</v>
      </c>
      <c r="C22" s="26" t="s">
        <v>150</v>
      </c>
      <c r="D22" s="26" t="s">
        <v>191</v>
      </c>
      <c r="E22" s="37"/>
      <c r="F22" s="53"/>
      <c r="G22" s="32"/>
      <c r="H22" s="37"/>
      <c r="I22" s="37"/>
      <c r="J22" s="37"/>
      <c r="K22" s="73"/>
      <c r="L22" s="37" t="s">
        <v>192</v>
      </c>
      <c r="M22" s="16"/>
    </row>
    <row r="23" customFormat="false" ht="14.4" hidden="true" customHeight="false" outlineLevel="0" collapsed="false">
      <c r="B23" s="26" t="s">
        <v>193</v>
      </c>
      <c r="C23" s="26" t="s">
        <v>150</v>
      </c>
      <c r="D23" s="75" t="s">
        <v>194</v>
      </c>
      <c r="E23" s="37"/>
      <c r="F23" s="53"/>
      <c r="G23" s="32"/>
      <c r="H23" s="37"/>
      <c r="I23" s="37"/>
      <c r="J23" s="37"/>
      <c r="K23" s="74"/>
      <c r="L23" s="76" t="s">
        <v>195</v>
      </c>
      <c r="M23" s="16"/>
    </row>
    <row r="24" s="59" customFormat="true" ht="14.4" hidden="false" customHeight="false" outlineLevel="0" collapsed="false">
      <c r="B24" s="60"/>
      <c r="C24" s="60"/>
      <c r="D24" s="60"/>
      <c r="E24" s="61"/>
      <c r="F24" s="61"/>
      <c r="G24" s="60"/>
      <c r="H24" s="61"/>
      <c r="I24" s="61"/>
      <c r="J24" s="61"/>
      <c r="K24" s="61"/>
      <c r="L24" s="61"/>
      <c r="M24" s="62"/>
    </row>
    <row r="25" customFormat="false" ht="57.6" hidden="true" customHeight="false" outlineLevel="0" collapsed="false">
      <c r="B25" s="26" t="s">
        <v>196</v>
      </c>
      <c r="C25" s="26" t="s">
        <v>142</v>
      </c>
      <c r="D25" s="26" t="s">
        <v>143</v>
      </c>
      <c r="E25" s="37" t="s">
        <v>164</v>
      </c>
      <c r="F25" s="53" t="n">
        <v>45104</v>
      </c>
      <c r="G25" s="16" t="s">
        <v>197</v>
      </c>
      <c r="H25" s="37" t="s">
        <v>180</v>
      </c>
      <c r="I25" s="37" t="s">
        <v>146</v>
      </c>
      <c r="J25" s="37" t="s">
        <v>146</v>
      </c>
      <c r="K25" s="37"/>
      <c r="L25" s="77" t="s">
        <v>198</v>
      </c>
      <c r="M25" s="16" t="s">
        <v>199</v>
      </c>
    </row>
    <row r="26" customFormat="false" ht="60" hidden="false" customHeight="true" outlineLevel="0" collapsed="false">
      <c r="B26" s="26" t="s">
        <v>200</v>
      </c>
      <c r="C26" s="26" t="s">
        <v>142</v>
      </c>
      <c r="D26" s="26" t="s">
        <v>143</v>
      </c>
      <c r="E26" s="37" t="s">
        <v>164</v>
      </c>
      <c r="F26" s="53" t="n">
        <v>45105</v>
      </c>
      <c r="G26" s="78" t="s">
        <v>201</v>
      </c>
      <c r="H26" s="78" t="s">
        <v>202</v>
      </c>
      <c r="I26" s="37" t="s">
        <v>146</v>
      </c>
      <c r="J26" s="37" t="s">
        <v>146</v>
      </c>
      <c r="K26" s="37" t="n">
        <v>8</v>
      </c>
      <c r="L26" s="37" t="n">
        <v>10</v>
      </c>
      <c r="M26" s="16"/>
    </row>
    <row r="27" customFormat="false" ht="14.4" hidden="false" customHeight="false" outlineLevel="0" collapsed="false">
      <c r="B27" s="26" t="s">
        <v>203</v>
      </c>
      <c r="C27" s="26" t="s">
        <v>150</v>
      </c>
      <c r="D27" s="26" t="s">
        <v>151</v>
      </c>
      <c r="E27" s="37"/>
      <c r="F27" s="53"/>
      <c r="G27" s="78"/>
      <c r="H27" s="78"/>
      <c r="I27" s="37"/>
      <c r="J27" s="37"/>
      <c r="K27" s="37" t="n">
        <v>10</v>
      </c>
      <c r="L27" s="37" t="n">
        <v>8</v>
      </c>
      <c r="M27" s="16"/>
    </row>
    <row r="28" customFormat="false" ht="14.4" hidden="false" customHeight="false" outlineLevel="0" collapsed="false">
      <c r="B28" s="26" t="s">
        <v>204</v>
      </c>
      <c r="C28" s="26" t="s">
        <v>142</v>
      </c>
      <c r="D28" s="26" t="s">
        <v>205</v>
      </c>
      <c r="E28" s="37"/>
      <c r="F28" s="53"/>
      <c r="G28" s="78"/>
      <c r="H28" s="78"/>
      <c r="I28" s="37"/>
      <c r="J28" s="37"/>
      <c r="K28" s="37" t="n">
        <v>0</v>
      </c>
      <c r="L28" s="37" t="n">
        <v>18</v>
      </c>
      <c r="M28" s="16"/>
    </row>
    <row r="29" customFormat="false" ht="14.4" hidden="false" customHeight="false" outlineLevel="0" collapsed="false">
      <c r="B29" s="26" t="s">
        <v>206</v>
      </c>
      <c r="C29" s="26" t="s">
        <v>150</v>
      </c>
      <c r="D29" s="26" t="s">
        <v>207</v>
      </c>
      <c r="E29" s="37"/>
      <c r="F29" s="53" t="n">
        <v>45107</v>
      </c>
      <c r="G29" s="78"/>
      <c r="H29" s="78"/>
      <c r="I29" s="37"/>
      <c r="J29" s="37"/>
      <c r="K29" s="37" t="n">
        <v>0</v>
      </c>
      <c r="L29" s="37" t="n">
        <v>18</v>
      </c>
      <c r="M29" s="16"/>
    </row>
    <row r="30" customFormat="false" ht="90" hidden="true" customHeight="true" outlineLevel="0" collapsed="false">
      <c r="B30" s="26" t="s">
        <v>208</v>
      </c>
      <c r="C30" s="26"/>
      <c r="D30" s="26"/>
      <c r="E30" s="37"/>
      <c r="F30" s="37" t="s">
        <v>141</v>
      </c>
      <c r="G30" s="16" t="s">
        <v>209</v>
      </c>
      <c r="H30" s="37"/>
      <c r="I30" s="37"/>
      <c r="J30" s="37"/>
      <c r="K30" s="37"/>
      <c r="L30" s="37"/>
      <c r="M30" s="16"/>
    </row>
    <row r="31" customFormat="false" ht="14.4" hidden="true" customHeight="false" outlineLevel="0" collapsed="false">
      <c r="B31" s="26" t="s">
        <v>210</v>
      </c>
      <c r="C31" s="26"/>
      <c r="D31" s="26"/>
      <c r="E31" s="37"/>
      <c r="F31" s="37" t="s">
        <v>149</v>
      </c>
      <c r="G31" s="26" t="s">
        <v>211</v>
      </c>
      <c r="H31" s="37"/>
      <c r="I31" s="37"/>
      <c r="J31" s="37"/>
      <c r="K31" s="37"/>
      <c r="L31" s="37"/>
      <c r="M31" s="16"/>
    </row>
    <row r="32" customFormat="false" ht="14.4" hidden="true" customHeight="false" outlineLevel="0" collapsed="false">
      <c r="B32" s="26" t="s">
        <v>212</v>
      </c>
      <c r="C32" s="26"/>
      <c r="D32" s="26"/>
      <c r="E32" s="37"/>
      <c r="F32" s="37"/>
      <c r="G32" s="26"/>
      <c r="H32" s="37"/>
      <c r="I32" s="37"/>
      <c r="J32" s="37"/>
      <c r="K32" s="37"/>
      <c r="L32" s="37"/>
      <c r="M32" s="16"/>
    </row>
    <row r="33" customFormat="false" ht="14.4" hidden="true" customHeight="false" outlineLevel="0" collapsed="false">
      <c r="B33" s="26" t="s">
        <v>213</v>
      </c>
      <c r="C33" s="26"/>
      <c r="D33" s="26"/>
      <c r="E33" s="37"/>
      <c r="F33" s="37"/>
      <c r="G33" s="26"/>
      <c r="H33" s="37"/>
      <c r="I33" s="37"/>
      <c r="J33" s="37"/>
      <c r="K33" s="37"/>
      <c r="L33" s="37"/>
      <c r="M33" s="16"/>
    </row>
    <row r="34" customFormat="false" ht="14.4" hidden="true" customHeight="false" outlineLevel="0" collapsed="false">
      <c r="B34" s="26" t="s">
        <v>214</v>
      </c>
      <c r="C34" s="26"/>
      <c r="D34" s="26"/>
      <c r="E34" s="37"/>
      <c r="F34" s="37"/>
      <c r="G34" s="26"/>
      <c r="H34" s="37"/>
      <c r="I34" s="37"/>
      <c r="J34" s="37"/>
      <c r="K34" s="37"/>
      <c r="L34" s="37"/>
      <c r="M34" s="16"/>
    </row>
    <row r="35" s="59" customFormat="true" ht="14.4" hidden="false" customHeight="false" outlineLevel="0" collapsed="false">
      <c r="B35" s="60"/>
      <c r="C35" s="60"/>
      <c r="D35" s="60"/>
      <c r="E35" s="61"/>
      <c r="F35" s="61"/>
      <c r="G35" s="60"/>
      <c r="H35" s="61"/>
      <c r="I35" s="61"/>
      <c r="J35" s="61"/>
      <c r="K35" s="61"/>
      <c r="L35" s="61"/>
      <c r="M35" s="62"/>
    </row>
    <row r="36" customFormat="false" ht="63.6" hidden="false" customHeight="true" outlineLevel="0" collapsed="false">
      <c r="B36" s="26" t="s">
        <v>208</v>
      </c>
      <c r="C36" s="26" t="s">
        <v>142</v>
      </c>
      <c r="D36" s="26" t="s">
        <v>143</v>
      </c>
      <c r="E36" s="37" t="s">
        <v>215</v>
      </c>
      <c r="F36" s="53" t="n">
        <v>45111</v>
      </c>
      <c r="G36" s="16" t="s">
        <v>216</v>
      </c>
      <c r="H36" s="16" t="s">
        <v>217</v>
      </c>
      <c r="I36" s="37" t="s">
        <v>146</v>
      </c>
      <c r="J36" s="37" t="s">
        <v>146</v>
      </c>
      <c r="K36" s="37" t="n">
        <v>12</v>
      </c>
      <c r="L36" s="37" t="n">
        <v>6</v>
      </c>
      <c r="M36" s="16" t="s">
        <v>218</v>
      </c>
    </row>
    <row r="37" customFormat="false" ht="14.4" hidden="false" customHeight="false" outlineLevel="0" collapsed="false">
      <c r="B37" s="26" t="s">
        <v>210</v>
      </c>
      <c r="C37" s="26" t="s">
        <v>150</v>
      </c>
      <c r="D37" s="26" t="s">
        <v>151</v>
      </c>
      <c r="E37" s="37" t="s">
        <v>215</v>
      </c>
      <c r="F37" s="53" t="n">
        <v>45112</v>
      </c>
      <c r="G37" s="16"/>
      <c r="H37" s="16"/>
      <c r="I37" s="37"/>
      <c r="J37" s="37"/>
      <c r="K37" s="37" t="n">
        <v>14</v>
      </c>
      <c r="L37" s="37" t="n">
        <v>4</v>
      </c>
      <c r="M37" s="16"/>
    </row>
    <row r="38" customFormat="false" ht="14.4" hidden="false" customHeight="false" outlineLevel="0" collapsed="false">
      <c r="B38" s="26" t="s">
        <v>212</v>
      </c>
      <c r="C38" s="26" t="s">
        <v>142</v>
      </c>
      <c r="D38" s="26" t="s">
        <v>143</v>
      </c>
      <c r="E38" s="37" t="s">
        <v>215</v>
      </c>
      <c r="F38" s="53" t="n">
        <v>45113</v>
      </c>
      <c r="G38" s="16"/>
      <c r="H38" s="16"/>
      <c r="I38" s="37"/>
      <c r="J38" s="37"/>
      <c r="K38" s="37" t="n">
        <v>13</v>
      </c>
      <c r="L38" s="37" t="n">
        <v>4</v>
      </c>
      <c r="M38" s="16"/>
    </row>
    <row r="39" customFormat="false" ht="14.4" hidden="false" customHeight="false" outlineLevel="0" collapsed="false">
      <c r="B39" s="26" t="s">
        <v>213</v>
      </c>
      <c r="C39" s="26" t="s">
        <v>150</v>
      </c>
      <c r="D39" s="26" t="s">
        <v>151</v>
      </c>
      <c r="E39" s="37" t="s">
        <v>215</v>
      </c>
      <c r="F39" s="53" t="n">
        <v>45114</v>
      </c>
      <c r="G39" s="16"/>
      <c r="H39" s="16"/>
      <c r="I39" s="37"/>
      <c r="J39" s="37"/>
      <c r="K39" s="37" t="n">
        <v>6</v>
      </c>
      <c r="L39" s="37" t="n">
        <v>1</v>
      </c>
      <c r="M39" s="16"/>
    </row>
    <row r="40" customFormat="false" ht="14.4" hidden="false" customHeight="false" outlineLevel="0" collapsed="false">
      <c r="B40" s="26" t="s">
        <v>214</v>
      </c>
      <c r="C40" s="26" t="s">
        <v>142</v>
      </c>
      <c r="D40" s="26" t="s">
        <v>154</v>
      </c>
      <c r="E40" s="37" t="s">
        <v>215</v>
      </c>
      <c r="F40" s="53" t="n">
        <v>45117</v>
      </c>
      <c r="G40" s="16"/>
      <c r="H40" s="16"/>
      <c r="I40" s="37"/>
      <c r="J40" s="37"/>
      <c r="K40" s="37" t="n">
        <v>0</v>
      </c>
      <c r="L40" s="37" t="n">
        <v>18</v>
      </c>
      <c r="M40" s="16"/>
    </row>
    <row r="41" s="59" customFormat="true" ht="14.4" hidden="false" customHeight="false" outlineLevel="0" collapsed="false">
      <c r="B41" s="60"/>
      <c r="C41" s="60"/>
      <c r="D41" s="60"/>
      <c r="E41" s="61"/>
      <c r="F41" s="61"/>
      <c r="G41" s="60"/>
      <c r="H41" s="61"/>
      <c r="I41" s="61"/>
      <c r="J41" s="61"/>
      <c r="K41" s="61"/>
      <c r="L41" s="61"/>
      <c r="M41" s="62"/>
    </row>
    <row r="42" customFormat="false" ht="14.4" hidden="false" customHeight="true" outlineLevel="0" collapsed="false">
      <c r="B42" s="26" t="s">
        <v>219</v>
      </c>
      <c r="C42" s="26" t="s">
        <v>142</v>
      </c>
      <c r="D42" s="26" t="s">
        <v>143</v>
      </c>
      <c r="E42" s="37" t="s">
        <v>215</v>
      </c>
      <c r="F42" s="53" t="n">
        <v>45117</v>
      </c>
      <c r="G42" s="32" t="s">
        <v>220</v>
      </c>
      <c r="H42" s="16" t="s">
        <v>221</v>
      </c>
      <c r="I42" s="37" t="s">
        <v>146</v>
      </c>
      <c r="J42" s="37" t="s">
        <v>146</v>
      </c>
      <c r="K42" s="37" t="n">
        <f aca="false">10+25</f>
        <v>35</v>
      </c>
      <c r="L42" s="37" t="n">
        <f aca="false">1+2</f>
        <v>3</v>
      </c>
      <c r="M42" s="16" t="s">
        <v>222</v>
      </c>
    </row>
    <row r="43" customFormat="false" ht="14.4" hidden="false" customHeight="false" outlineLevel="0" collapsed="false">
      <c r="B43" s="26" t="s">
        <v>223</v>
      </c>
      <c r="C43" s="26" t="s">
        <v>150</v>
      </c>
      <c r="D43" s="26" t="s">
        <v>151</v>
      </c>
      <c r="E43" s="37" t="s">
        <v>215</v>
      </c>
      <c r="F43" s="53" t="n">
        <v>45117</v>
      </c>
      <c r="G43" s="32"/>
      <c r="H43" s="16"/>
      <c r="I43" s="37"/>
      <c r="J43" s="37"/>
      <c r="K43" s="37" t="n">
        <f aca="false">17+3+20+26</f>
        <v>66</v>
      </c>
      <c r="L43" s="37" t="n">
        <f aca="false">1+1</f>
        <v>2</v>
      </c>
      <c r="M43" s="16"/>
    </row>
    <row r="44" s="59" customFormat="true" ht="14.4" hidden="false" customHeight="false" outlineLevel="0" collapsed="false">
      <c r="B44" s="60"/>
      <c r="C44" s="60"/>
      <c r="D44" s="60"/>
      <c r="E44" s="61"/>
      <c r="F44" s="61"/>
      <c r="G44" s="60"/>
      <c r="H44" s="61"/>
      <c r="I44" s="61"/>
      <c r="J44" s="61"/>
      <c r="K44" s="61"/>
      <c r="L44" s="61"/>
      <c r="M44" s="62"/>
    </row>
    <row r="45" customFormat="false" ht="14.4" hidden="false" customHeight="true" outlineLevel="0" collapsed="false">
      <c r="B45" s="26" t="s">
        <v>224</v>
      </c>
      <c r="C45" s="26" t="s">
        <v>142</v>
      </c>
      <c r="D45" s="26" t="s">
        <v>143</v>
      </c>
      <c r="E45" s="37" t="s">
        <v>215</v>
      </c>
      <c r="F45" s="53" t="n">
        <v>45120</v>
      </c>
      <c r="G45" s="16" t="s">
        <v>225</v>
      </c>
      <c r="H45" s="16" t="s">
        <v>221</v>
      </c>
      <c r="I45" s="37" t="s">
        <v>146</v>
      </c>
      <c r="J45" s="37" t="s">
        <v>146</v>
      </c>
      <c r="K45" s="37" t="n">
        <v>18</v>
      </c>
      <c r="L45" s="37" t="n">
        <v>0</v>
      </c>
      <c r="M45" s="16" t="s">
        <v>222</v>
      </c>
    </row>
    <row r="46" customFormat="false" ht="14.4" hidden="false" customHeight="false" outlineLevel="0" collapsed="false">
      <c r="B46" s="26" t="s">
        <v>226</v>
      </c>
      <c r="C46" s="26" t="s">
        <v>150</v>
      </c>
      <c r="D46" s="26" t="s">
        <v>151</v>
      </c>
      <c r="E46" s="37"/>
      <c r="F46" s="53"/>
      <c r="G46" s="16"/>
      <c r="H46" s="16"/>
      <c r="I46" s="37"/>
      <c r="J46" s="37"/>
      <c r="K46" s="37" t="n">
        <v>17</v>
      </c>
      <c r="L46" s="76" t="n">
        <v>1</v>
      </c>
      <c r="M46" s="16"/>
    </row>
    <row r="47" customFormat="false" ht="14.4" hidden="false" customHeight="true" outlineLevel="0" collapsed="false">
      <c r="B47" s="26" t="s">
        <v>227</v>
      </c>
      <c r="C47" s="26" t="s">
        <v>142</v>
      </c>
      <c r="D47" s="26" t="s">
        <v>143</v>
      </c>
      <c r="E47" s="37"/>
      <c r="F47" s="53"/>
      <c r="G47" s="16"/>
      <c r="H47" s="16"/>
      <c r="I47" s="37" t="s">
        <v>146</v>
      </c>
      <c r="J47" s="37" t="s">
        <v>146</v>
      </c>
      <c r="K47" s="79" t="n">
        <v>50</v>
      </c>
      <c r="L47" s="37" t="n">
        <v>0</v>
      </c>
      <c r="M47" s="16" t="s">
        <v>228</v>
      </c>
    </row>
    <row r="48" customFormat="false" ht="14.4" hidden="false" customHeight="false" outlineLevel="0" collapsed="false">
      <c r="B48" s="26" t="s">
        <v>229</v>
      </c>
      <c r="C48" s="26" t="s">
        <v>150</v>
      </c>
      <c r="D48" s="26" t="s">
        <v>151</v>
      </c>
      <c r="E48" s="37"/>
      <c r="F48" s="53"/>
      <c r="G48" s="16"/>
      <c r="H48" s="16"/>
      <c r="I48" s="37"/>
      <c r="J48" s="37"/>
      <c r="K48" s="37" t="n">
        <v>47</v>
      </c>
      <c r="L48" s="76" t="n">
        <v>3</v>
      </c>
      <c r="M48" s="16"/>
    </row>
    <row r="49" customFormat="false" ht="14.4" hidden="false" customHeight="true" outlineLevel="0" collapsed="false">
      <c r="B49" s="26" t="s">
        <v>230</v>
      </c>
      <c r="C49" s="26" t="s">
        <v>142</v>
      </c>
      <c r="D49" s="26" t="s">
        <v>154</v>
      </c>
      <c r="E49" s="37"/>
      <c r="F49" s="53"/>
      <c r="G49" s="32" t="s">
        <v>231</v>
      </c>
      <c r="H49" s="16"/>
      <c r="I49" s="37" t="s">
        <v>146</v>
      </c>
      <c r="J49" s="37" t="s">
        <v>146</v>
      </c>
      <c r="K49" s="37" t="n">
        <v>8</v>
      </c>
      <c r="L49" s="76" t="n">
        <v>1</v>
      </c>
      <c r="M49" s="16" t="s">
        <v>222</v>
      </c>
    </row>
    <row r="50" customFormat="false" ht="14.4" hidden="false" customHeight="false" outlineLevel="0" collapsed="false">
      <c r="B50" s="26" t="s">
        <v>232</v>
      </c>
      <c r="C50" s="26" t="s">
        <v>150</v>
      </c>
      <c r="D50" s="26" t="s">
        <v>191</v>
      </c>
      <c r="E50" s="37"/>
      <c r="F50" s="53"/>
      <c r="G50" s="32"/>
      <c r="H50" s="16"/>
      <c r="I50" s="37"/>
      <c r="J50" s="37"/>
      <c r="K50" s="37" t="n">
        <v>9</v>
      </c>
      <c r="L50" s="37" t="n">
        <v>0</v>
      </c>
      <c r="M50" s="16"/>
    </row>
    <row r="51" customFormat="false" ht="14.4" hidden="false" customHeight="false" outlineLevel="0" collapsed="false">
      <c r="B51" s="26" t="s">
        <v>233</v>
      </c>
      <c r="C51" s="26" t="s">
        <v>142</v>
      </c>
      <c r="D51" s="26" t="s">
        <v>234</v>
      </c>
      <c r="E51" s="37"/>
      <c r="F51" s="53"/>
      <c r="G51" s="32"/>
      <c r="H51" s="16"/>
      <c r="I51" s="37" t="s">
        <v>146</v>
      </c>
      <c r="J51" s="37" t="s">
        <v>146</v>
      </c>
      <c r="K51" s="37" t="n">
        <v>3</v>
      </c>
      <c r="L51" s="76" t="n">
        <v>6</v>
      </c>
      <c r="M51" s="16"/>
    </row>
    <row r="52" customFormat="false" ht="14.4" hidden="false" customHeight="false" outlineLevel="0" collapsed="false">
      <c r="B52" s="26" t="s">
        <v>235</v>
      </c>
      <c r="C52" s="26" t="s">
        <v>150</v>
      </c>
      <c r="D52" s="26" t="s">
        <v>236</v>
      </c>
      <c r="E52" s="37"/>
      <c r="F52" s="53"/>
      <c r="G52" s="32"/>
      <c r="H52" s="16"/>
      <c r="I52" s="37"/>
      <c r="J52" s="37"/>
      <c r="K52" s="37" t="n">
        <v>9</v>
      </c>
      <c r="L52" s="37" t="n">
        <v>0</v>
      </c>
      <c r="M52" s="16"/>
    </row>
    <row r="53" customFormat="false" ht="14.4" hidden="false" customHeight="false" outlineLevel="0" collapsed="false">
      <c r="B53" s="26" t="s">
        <v>237</v>
      </c>
      <c r="C53" s="26" t="s">
        <v>150</v>
      </c>
      <c r="D53" s="26" t="s">
        <v>207</v>
      </c>
      <c r="E53" s="37"/>
      <c r="F53" s="53"/>
      <c r="G53" s="32"/>
      <c r="H53" s="16"/>
      <c r="I53" s="74" t="s">
        <v>146</v>
      </c>
      <c r="J53" s="74" t="s">
        <v>146</v>
      </c>
      <c r="K53" s="37" t="n">
        <v>9</v>
      </c>
      <c r="L53" s="37" t="n">
        <v>0</v>
      </c>
      <c r="M53" s="16"/>
    </row>
    <row r="54" s="59" customFormat="true" ht="14.4" hidden="false" customHeight="false" outlineLevel="0" collapsed="false">
      <c r="B54" s="60"/>
      <c r="C54" s="60"/>
      <c r="D54" s="60"/>
      <c r="E54" s="61"/>
      <c r="F54" s="61"/>
      <c r="G54" s="60"/>
      <c r="H54" s="61"/>
      <c r="I54" s="61"/>
      <c r="J54" s="61"/>
      <c r="K54" s="61"/>
      <c r="L54" s="61"/>
      <c r="M54" s="62"/>
    </row>
    <row r="55" customFormat="false" ht="14.4" hidden="false" customHeight="true" outlineLevel="0" collapsed="false">
      <c r="B55" s="26" t="s">
        <v>238</v>
      </c>
      <c r="C55" s="26" t="s">
        <v>142</v>
      </c>
      <c r="D55" s="26" t="s">
        <v>143</v>
      </c>
      <c r="E55" s="37" t="s">
        <v>215</v>
      </c>
      <c r="F55" s="53" t="n">
        <v>45121</v>
      </c>
      <c r="G55" s="32" t="s">
        <v>239</v>
      </c>
      <c r="H55" s="16" t="s">
        <v>240</v>
      </c>
      <c r="I55" s="37" t="s">
        <v>146</v>
      </c>
      <c r="J55" s="37" t="s">
        <v>146</v>
      </c>
      <c r="K55" s="37" t="n">
        <v>18</v>
      </c>
      <c r="L55" s="37" t="n">
        <v>0</v>
      </c>
      <c r="M55" s="16" t="s">
        <v>241</v>
      </c>
    </row>
    <row r="56" customFormat="false" ht="14.4" hidden="false" customHeight="false" outlineLevel="0" collapsed="false">
      <c r="B56" s="26" t="s">
        <v>242</v>
      </c>
      <c r="C56" s="26" t="s">
        <v>150</v>
      </c>
      <c r="D56" s="26" t="s">
        <v>151</v>
      </c>
      <c r="E56" s="37"/>
      <c r="F56" s="53"/>
      <c r="G56" s="32"/>
      <c r="H56" s="16"/>
      <c r="I56" s="37"/>
      <c r="J56" s="37"/>
      <c r="K56" s="37" t="n">
        <v>18</v>
      </c>
      <c r="L56" s="37" t="n">
        <v>0</v>
      </c>
      <c r="M56" s="16"/>
    </row>
    <row r="57" customFormat="false" ht="14.4" hidden="false" customHeight="false" outlineLevel="0" collapsed="false">
      <c r="B57" s="26" t="s">
        <v>243</v>
      </c>
      <c r="C57" s="26" t="s">
        <v>142</v>
      </c>
      <c r="D57" s="26" t="s">
        <v>205</v>
      </c>
      <c r="E57" s="37"/>
      <c r="F57" s="53"/>
      <c r="G57" s="32"/>
      <c r="H57" s="16"/>
      <c r="I57" s="37" t="s">
        <v>146</v>
      </c>
      <c r="J57" s="37" t="s">
        <v>146</v>
      </c>
      <c r="K57" s="37" t="n">
        <v>0</v>
      </c>
      <c r="L57" s="76" t="n">
        <v>18</v>
      </c>
      <c r="M57" s="16"/>
    </row>
    <row r="58" customFormat="false" ht="14.4" hidden="false" customHeight="false" outlineLevel="0" collapsed="false">
      <c r="B58" s="26" t="s">
        <v>244</v>
      </c>
      <c r="C58" s="26" t="s">
        <v>150</v>
      </c>
      <c r="D58" s="26" t="s">
        <v>207</v>
      </c>
      <c r="E58" s="37"/>
      <c r="F58" s="53"/>
      <c r="G58" s="32"/>
      <c r="H58" s="16"/>
      <c r="I58" s="37"/>
      <c r="J58" s="37"/>
      <c r="K58" s="37" t="n">
        <v>16</v>
      </c>
      <c r="L58" s="37" t="n">
        <v>2</v>
      </c>
      <c r="M58" s="16"/>
    </row>
    <row r="59" s="59" customFormat="true" ht="14.4" hidden="false" customHeight="false" outlineLevel="0" collapsed="false">
      <c r="B59" s="60"/>
      <c r="C59" s="60"/>
      <c r="D59" s="60"/>
      <c r="E59" s="61"/>
      <c r="F59" s="61"/>
      <c r="G59" s="60"/>
      <c r="H59" s="61"/>
      <c r="I59" s="61"/>
      <c r="J59" s="61"/>
      <c r="K59" s="61"/>
      <c r="L59" s="61"/>
      <c r="M59" s="62"/>
    </row>
    <row r="60" customFormat="false" ht="29.4" hidden="false" customHeight="true" outlineLevel="0" collapsed="false">
      <c r="B60" s="26" t="s">
        <v>245</v>
      </c>
      <c r="C60" s="26" t="s">
        <v>142</v>
      </c>
      <c r="D60" s="26" t="s">
        <v>143</v>
      </c>
      <c r="E60" s="37" t="s">
        <v>215</v>
      </c>
      <c r="F60" s="53" t="n">
        <v>45124</v>
      </c>
      <c r="G60" s="32" t="s">
        <v>239</v>
      </c>
      <c r="H60" s="16" t="s">
        <v>240</v>
      </c>
      <c r="I60" s="37" t="s">
        <v>146</v>
      </c>
      <c r="J60" s="37" t="s">
        <v>146</v>
      </c>
      <c r="K60" s="37" t="n">
        <v>18</v>
      </c>
      <c r="L60" s="37" t="n">
        <v>0</v>
      </c>
      <c r="M60" s="16" t="s">
        <v>246</v>
      </c>
    </row>
    <row r="61" customFormat="false" ht="28.2" hidden="false" customHeight="true" outlineLevel="0" collapsed="false">
      <c r="B61" s="26" t="s">
        <v>247</v>
      </c>
      <c r="C61" s="26" t="s">
        <v>150</v>
      </c>
      <c r="D61" s="26" t="s">
        <v>151</v>
      </c>
      <c r="E61" s="37"/>
      <c r="F61" s="53"/>
      <c r="G61" s="32"/>
      <c r="H61" s="16"/>
      <c r="I61" s="37"/>
      <c r="J61" s="37"/>
      <c r="K61" s="37" t="n">
        <v>17</v>
      </c>
      <c r="L61" s="37" t="n">
        <v>1</v>
      </c>
      <c r="M61" s="16"/>
    </row>
    <row r="62" s="59" customFormat="true" ht="14.4" hidden="false" customHeight="false" outlineLevel="0" collapsed="false">
      <c r="B62" s="60"/>
      <c r="C62" s="60"/>
      <c r="D62" s="60"/>
      <c r="E62" s="61"/>
      <c r="F62" s="61"/>
      <c r="H62" s="80"/>
      <c r="I62" s="61"/>
      <c r="J62" s="61"/>
      <c r="K62" s="61"/>
      <c r="L62" s="61"/>
      <c r="M62" s="62"/>
    </row>
    <row r="63" customFormat="false" ht="28.95" hidden="false" customHeight="true" outlineLevel="0" collapsed="false">
      <c r="B63" s="26" t="s">
        <v>248</v>
      </c>
      <c r="C63" s="26" t="s">
        <v>142</v>
      </c>
      <c r="D63" s="26" t="s">
        <v>143</v>
      </c>
      <c r="E63" s="37" t="s">
        <v>215</v>
      </c>
      <c r="F63" s="53" t="n">
        <v>45124</v>
      </c>
      <c r="G63" s="32" t="s">
        <v>239</v>
      </c>
      <c r="H63" s="16" t="s">
        <v>249</v>
      </c>
      <c r="I63" s="37" t="s">
        <v>146</v>
      </c>
      <c r="J63" s="37" t="s">
        <v>146</v>
      </c>
      <c r="K63" s="37" t="n">
        <f aca="false">15+16</f>
        <v>31</v>
      </c>
      <c r="L63" s="37" t="n">
        <v>1</v>
      </c>
      <c r="M63" s="16" t="s">
        <v>250</v>
      </c>
    </row>
    <row r="64" customFormat="false" ht="14.4" hidden="false" customHeight="false" outlineLevel="0" collapsed="false">
      <c r="B64" s="26" t="s">
        <v>251</v>
      </c>
      <c r="C64" s="26" t="s">
        <v>150</v>
      </c>
      <c r="D64" s="26" t="s">
        <v>151</v>
      </c>
      <c r="E64" s="37"/>
      <c r="F64" s="53"/>
      <c r="G64" s="32"/>
      <c r="H64" s="16"/>
      <c r="I64" s="37"/>
      <c r="J64" s="37"/>
      <c r="K64" s="37" t="n">
        <f aca="false">15+16</f>
        <v>31</v>
      </c>
      <c r="L64" s="37" t="n">
        <v>1</v>
      </c>
      <c r="M64" s="16"/>
    </row>
    <row r="65" customFormat="false" ht="14.4" hidden="false" customHeight="true" outlineLevel="0" collapsed="false">
      <c r="B65" s="26" t="s">
        <v>252</v>
      </c>
      <c r="C65" s="26" t="s">
        <v>142</v>
      </c>
      <c r="D65" s="26" t="s">
        <v>143</v>
      </c>
      <c r="E65" s="37" t="s">
        <v>215</v>
      </c>
      <c r="F65" s="53" t="n">
        <v>45124</v>
      </c>
      <c r="G65" s="32"/>
      <c r="H65" s="16"/>
      <c r="I65" s="37" t="s">
        <v>146</v>
      </c>
      <c r="J65" s="37" t="s">
        <v>146</v>
      </c>
      <c r="K65" s="37" t="n">
        <v>40</v>
      </c>
      <c r="L65" s="37" t="n">
        <v>0</v>
      </c>
      <c r="M65" s="16" t="s">
        <v>253</v>
      </c>
    </row>
    <row r="66" customFormat="false" ht="14.4" hidden="false" customHeight="false" outlineLevel="0" collapsed="false">
      <c r="B66" s="26" t="s">
        <v>254</v>
      </c>
      <c r="C66" s="26" t="s">
        <v>150</v>
      </c>
      <c r="D66" s="26" t="s">
        <v>151</v>
      </c>
      <c r="E66" s="37"/>
      <c r="F66" s="53"/>
      <c r="G66" s="32"/>
      <c r="H66" s="16"/>
      <c r="I66" s="37"/>
      <c r="J66" s="37"/>
      <c r="K66" s="37" t="n">
        <v>39</v>
      </c>
      <c r="L66" s="76" t="n">
        <v>1</v>
      </c>
      <c r="M66" s="16"/>
    </row>
    <row r="67" customFormat="false" ht="14.4" hidden="false" customHeight="false" outlineLevel="0" collapsed="false">
      <c r="B67" s="26" t="s">
        <v>255</v>
      </c>
      <c r="C67" s="26" t="s">
        <v>142</v>
      </c>
      <c r="D67" s="26" t="s">
        <v>143</v>
      </c>
      <c r="E67" s="37" t="s">
        <v>215</v>
      </c>
      <c r="F67" s="53" t="n">
        <v>45124</v>
      </c>
      <c r="G67" s="32"/>
      <c r="H67" s="16"/>
      <c r="I67" s="37" t="s">
        <v>146</v>
      </c>
      <c r="J67" s="37" t="s">
        <v>146</v>
      </c>
      <c r="K67" s="37" t="n">
        <v>77</v>
      </c>
      <c r="L67" s="76" t="n">
        <v>3</v>
      </c>
      <c r="M67" s="16"/>
    </row>
    <row r="68" customFormat="false" ht="14.4" hidden="false" customHeight="false" outlineLevel="0" collapsed="false">
      <c r="B68" s="26" t="s">
        <v>256</v>
      </c>
      <c r="C68" s="26" t="s">
        <v>150</v>
      </c>
      <c r="D68" s="26" t="s">
        <v>151</v>
      </c>
      <c r="E68" s="37"/>
      <c r="F68" s="53"/>
      <c r="G68" s="32"/>
      <c r="H68" s="16"/>
      <c r="I68" s="37"/>
      <c r="J68" s="37"/>
      <c r="K68" s="37" t="n">
        <v>80</v>
      </c>
      <c r="L68" s="37" t="n">
        <v>0</v>
      </c>
      <c r="M68" s="16"/>
    </row>
    <row r="69" s="59" customFormat="true" ht="14.4" hidden="false" customHeight="false" outlineLevel="0" collapsed="false">
      <c r="B69" s="60"/>
      <c r="C69" s="60"/>
      <c r="D69" s="60"/>
      <c r="E69" s="61"/>
      <c r="F69" s="61"/>
      <c r="G69" s="60"/>
      <c r="H69" s="61"/>
      <c r="I69" s="61"/>
      <c r="J69" s="61"/>
      <c r="K69" s="61"/>
      <c r="L69" s="61"/>
      <c r="M69" s="62"/>
    </row>
    <row r="70" customFormat="false" ht="34.95" hidden="false" customHeight="true" outlineLevel="0" collapsed="false">
      <c r="B70" s="26" t="s">
        <v>257</v>
      </c>
      <c r="C70" s="26" t="s">
        <v>142</v>
      </c>
      <c r="D70" s="26" t="s">
        <v>143</v>
      </c>
      <c r="E70" s="37" t="s">
        <v>215</v>
      </c>
      <c r="F70" s="53" t="n">
        <v>45126</v>
      </c>
      <c r="G70" s="16" t="s">
        <v>239</v>
      </c>
      <c r="H70" s="16" t="s">
        <v>249</v>
      </c>
      <c r="I70" s="37" t="s">
        <v>146</v>
      </c>
      <c r="J70" s="37" t="s">
        <v>146</v>
      </c>
      <c r="K70" s="37" t="n">
        <v>89</v>
      </c>
      <c r="L70" s="37" t="n">
        <v>1</v>
      </c>
      <c r="M70" s="16" t="s">
        <v>258</v>
      </c>
    </row>
    <row r="71" customFormat="false" ht="30" hidden="false" customHeight="true" outlineLevel="0" collapsed="false">
      <c r="B71" s="26" t="s">
        <v>259</v>
      </c>
      <c r="C71" s="26" t="s">
        <v>150</v>
      </c>
      <c r="D71" s="26" t="s">
        <v>151</v>
      </c>
      <c r="E71" s="37"/>
      <c r="F71" s="53"/>
      <c r="G71" s="16"/>
      <c r="H71" s="16"/>
      <c r="I71" s="37"/>
      <c r="J71" s="37"/>
      <c r="K71" s="37" t="n">
        <v>90</v>
      </c>
      <c r="L71" s="37" t="n">
        <v>0</v>
      </c>
      <c r="M71" s="16"/>
    </row>
    <row r="72" s="59" customFormat="true" ht="14.4" hidden="false" customHeight="false" outlineLevel="0" collapsed="false">
      <c r="B72" s="60"/>
      <c r="C72" s="60"/>
      <c r="D72" s="60"/>
      <c r="E72" s="61"/>
      <c r="F72" s="61"/>
      <c r="G72" s="60"/>
      <c r="H72" s="61"/>
      <c r="I72" s="61"/>
      <c r="J72" s="61"/>
      <c r="K72" s="61"/>
      <c r="L72" s="61"/>
      <c r="M72" s="62"/>
    </row>
    <row r="73" customFormat="false" ht="24" hidden="false" customHeight="true" outlineLevel="0" collapsed="false">
      <c r="B73" s="26" t="s">
        <v>260</v>
      </c>
      <c r="C73" s="26" t="s">
        <v>142</v>
      </c>
      <c r="D73" s="26" t="s">
        <v>143</v>
      </c>
      <c r="E73" s="37" t="s">
        <v>215</v>
      </c>
      <c r="F73" s="53" t="n">
        <v>45126</v>
      </c>
      <c r="G73" s="16" t="s">
        <v>239</v>
      </c>
      <c r="H73" s="16" t="s">
        <v>249</v>
      </c>
      <c r="I73" s="37" t="s">
        <v>146</v>
      </c>
      <c r="J73" s="37" t="s">
        <v>146</v>
      </c>
      <c r="K73" s="37" t="n">
        <v>88</v>
      </c>
      <c r="L73" s="37" t="n">
        <v>2</v>
      </c>
      <c r="M73" s="16" t="s">
        <v>261</v>
      </c>
    </row>
    <row r="74" customFormat="false" ht="27.6" hidden="false" customHeight="true" outlineLevel="0" collapsed="false">
      <c r="B74" s="26" t="s">
        <v>262</v>
      </c>
      <c r="C74" s="26" t="s">
        <v>150</v>
      </c>
      <c r="D74" s="26" t="s">
        <v>151</v>
      </c>
      <c r="E74" s="37"/>
      <c r="F74" s="53"/>
      <c r="G74" s="16"/>
      <c r="H74" s="16"/>
      <c r="I74" s="37"/>
      <c r="J74" s="37"/>
      <c r="K74" s="37" t="n">
        <v>89</v>
      </c>
      <c r="L74" s="37" t="n">
        <v>1</v>
      </c>
      <c r="M74" s="16"/>
    </row>
    <row r="75" s="59" customFormat="true" ht="14.4" hidden="false" customHeight="false" outlineLevel="0" collapsed="false">
      <c r="B75" s="60"/>
      <c r="C75" s="60"/>
      <c r="D75" s="60"/>
      <c r="E75" s="61"/>
      <c r="F75" s="61"/>
      <c r="G75" s="60"/>
      <c r="H75" s="61"/>
      <c r="I75" s="61"/>
      <c r="J75" s="61"/>
      <c r="K75" s="61"/>
      <c r="L75" s="61"/>
      <c r="M75" s="62"/>
    </row>
    <row r="76" customFormat="false" ht="30" hidden="false" customHeight="true" outlineLevel="0" collapsed="false">
      <c r="B76" s="26" t="s">
        <v>263</v>
      </c>
      <c r="C76" s="26" t="s">
        <v>142</v>
      </c>
      <c r="D76" s="26" t="s">
        <v>143</v>
      </c>
      <c r="E76" s="72" t="s">
        <v>215</v>
      </c>
      <c r="F76" s="81" t="n">
        <v>45131</v>
      </c>
      <c r="G76" s="55" t="s">
        <v>264</v>
      </c>
      <c r="H76" s="16" t="s">
        <v>265</v>
      </c>
      <c r="I76" s="37" t="s">
        <v>146</v>
      </c>
      <c r="J76" s="37" t="s">
        <v>146</v>
      </c>
      <c r="K76" s="37" t="n">
        <v>2</v>
      </c>
      <c r="L76" s="76" t="n">
        <v>6</v>
      </c>
      <c r="M76" s="16" t="s">
        <v>266</v>
      </c>
    </row>
    <row r="77" customFormat="false" ht="30" hidden="false" customHeight="true" outlineLevel="0" collapsed="false">
      <c r="B77" s="26" t="s">
        <v>267</v>
      </c>
      <c r="C77" s="26" t="s">
        <v>142</v>
      </c>
      <c r="D77" s="26" t="s">
        <v>154</v>
      </c>
      <c r="E77" s="72" t="s">
        <v>215</v>
      </c>
      <c r="F77" s="81" t="n">
        <v>45131</v>
      </c>
      <c r="G77" s="55"/>
      <c r="H77" s="16"/>
      <c r="I77" s="37"/>
      <c r="J77" s="37"/>
      <c r="K77" s="37" t="n">
        <v>0</v>
      </c>
      <c r="L77" s="76" t="n">
        <v>8</v>
      </c>
      <c r="M77" s="16"/>
    </row>
    <row r="78" s="59" customFormat="true" ht="14.4" hidden="false" customHeight="false" outlineLevel="0" collapsed="false">
      <c r="B78" s="60"/>
      <c r="C78" s="60"/>
      <c r="D78" s="60"/>
      <c r="E78" s="61"/>
      <c r="F78" s="61"/>
      <c r="G78" s="60"/>
      <c r="H78" s="61"/>
      <c r="I78" s="61"/>
      <c r="J78" s="61"/>
      <c r="K78" s="61"/>
      <c r="L78" s="61"/>
      <c r="M78" s="62"/>
    </row>
    <row r="79" customFormat="false" ht="28.8" hidden="false" customHeight="false" outlineLevel="0" collapsed="false">
      <c r="B79" s="26" t="s">
        <v>268</v>
      </c>
      <c r="C79" s="26" t="s">
        <v>142</v>
      </c>
      <c r="D79" s="26" t="s">
        <v>143</v>
      </c>
      <c r="E79" s="72" t="s">
        <v>215</v>
      </c>
      <c r="F79" s="81" t="n">
        <v>45131</v>
      </c>
      <c r="G79" s="26" t="s">
        <v>239</v>
      </c>
      <c r="H79" s="82" t="s">
        <v>265</v>
      </c>
      <c r="I79" s="72" t="s">
        <v>146</v>
      </c>
      <c r="J79" s="72" t="s">
        <v>146</v>
      </c>
      <c r="K79" s="37" t="n">
        <v>8</v>
      </c>
      <c r="L79" s="37" t="n">
        <v>0</v>
      </c>
      <c r="M79" s="16" t="s">
        <v>266</v>
      </c>
    </row>
    <row r="80" s="59" customFormat="true" ht="14.4" hidden="false" customHeight="false" outlineLevel="0" collapsed="false">
      <c r="B80" s="60"/>
      <c r="C80" s="60"/>
      <c r="D80" s="60"/>
      <c r="E80" s="83"/>
      <c r="F80" s="84"/>
      <c r="G80" s="60"/>
      <c r="H80" s="85"/>
      <c r="I80" s="83"/>
      <c r="J80" s="83"/>
      <c r="K80" s="61"/>
      <c r="L80" s="61"/>
      <c r="M80" s="62"/>
    </row>
    <row r="81" customFormat="false" ht="45" hidden="false" customHeight="true" outlineLevel="0" collapsed="false">
      <c r="B81" s="26" t="s">
        <v>269</v>
      </c>
      <c r="C81" s="26" t="s">
        <v>142</v>
      </c>
      <c r="D81" s="26" t="s">
        <v>154</v>
      </c>
      <c r="E81" s="72" t="s">
        <v>215</v>
      </c>
      <c r="F81" s="81" t="n">
        <v>45131</v>
      </c>
      <c r="G81" s="86" t="s">
        <v>270</v>
      </c>
      <c r="H81" s="82" t="s">
        <v>265</v>
      </c>
      <c r="I81" s="72" t="s">
        <v>146</v>
      </c>
      <c r="J81" s="72" t="s">
        <v>146</v>
      </c>
      <c r="K81" s="37" t="n">
        <v>1</v>
      </c>
      <c r="L81" s="76" t="n">
        <v>7</v>
      </c>
      <c r="M81" s="82" t="s">
        <v>271</v>
      </c>
    </row>
    <row r="82" s="59" customFormat="true" ht="14.4" hidden="false" customHeight="false" outlineLevel="0" collapsed="false">
      <c r="B82" s="60"/>
      <c r="C82" s="60"/>
      <c r="D82" s="60"/>
      <c r="E82" s="61"/>
      <c r="F82" s="61"/>
      <c r="G82" s="60"/>
      <c r="H82" s="61"/>
      <c r="I82" s="61"/>
      <c r="J82" s="61"/>
      <c r="K82" s="61"/>
      <c r="L82" s="61"/>
      <c r="M82" s="62"/>
    </row>
    <row r="83" customFormat="false" ht="30" hidden="false" customHeight="true" outlineLevel="0" collapsed="false">
      <c r="B83" s="26" t="s">
        <v>272</v>
      </c>
      <c r="C83" s="26" t="s">
        <v>142</v>
      </c>
      <c r="D83" s="26" t="s">
        <v>143</v>
      </c>
      <c r="E83" s="72" t="s">
        <v>215</v>
      </c>
      <c r="F83" s="53" t="n">
        <v>45132</v>
      </c>
      <c r="G83" s="87" t="s">
        <v>273</v>
      </c>
      <c r="H83" s="16" t="s">
        <v>265</v>
      </c>
      <c r="I83" s="37" t="s">
        <v>146</v>
      </c>
      <c r="J83" s="37" t="s">
        <v>146</v>
      </c>
      <c r="K83" s="37" t="n">
        <v>15</v>
      </c>
      <c r="L83" s="76" t="n">
        <v>1</v>
      </c>
      <c r="M83" s="16" t="s">
        <v>274</v>
      </c>
    </row>
    <row r="84" customFormat="false" ht="14.4" hidden="false" customHeight="false" outlineLevel="0" collapsed="false">
      <c r="B84" s="26" t="s">
        <v>275</v>
      </c>
      <c r="C84" s="26" t="s">
        <v>142</v>
      </c>
      <c r="D84" s="26" t="s">
        <v>143</v>
      </c>
      <c r="E84" s="72" t="s">
        <v>215</v>
      </c>
      <c r="F84" s="53" t="n">
        <v>45132</v>
      </c>
      <c r="G84" s="87"/>
      <c r="H84" s="16"/>
      <c r="I84" s="37"/>
      <c r="J84" s="37"/>
      <c r="K84" s="37" t="n">
        <v>7</v>
      </c>
      <c r="L84" s="76" t="n">
        <v>1</v>
      </c>
      <c r="M84" s="16"/>
    </row>
    <row r="85" s="59" customFormat="true" ht="14.4" hidden="false" customHeight="false" outlineLevel="0" collapsed="false">
      <c r="B85" s="60"/>
      <c r="C85" s="60"/>
      <c r="D85" s="60"/>
      <c r="E85" s="61"/>
      <c r="F85" s="61"/>
      <c r="G85" s="60"/>
      <c r="H85" s="61"/>
      <c r="I85" s="61"/>
      <c r="J85" s="61"/>
      <c r="K85" s="61"/>
      <c r="L85" s="61"/>
      <c r="M85" s="62"/>
    </row>
    <row r="86" customFormat="false" ht="30" hidden="false" customHeight="true" outlineLevel="0" collapsed="false">
      <c r="B86" s="26" t="s">
        <v>276</v>
      </c>
      <c r="C86" s="26" t="s">
        <v>142</v>
      </c>
      <c r="D86" s="26" t="s">
        <v>143</v>
      </c>
      <c r="E86" s="37" t="s">
        <v>215</v>
      </c>
      <c r="F86" s="53" t="n">
        <v>45133</v>
      </c>
      <c r="G86" s="64" t="s">
        <v>277</v>
      </c>
      <c r="H86" s="16" t="s">
        <v>265</v>
      </c>
      <c r="I86" s="37" t="s">
        <v>146</v>
      </c>
      <c r="J86" s="37" t="s">
        <v>146</v>
      </c>
      <c r="K86" s="37" t="n">
        <f aca="false">13</f>
        <v>13</v>
      </c>
      <c r="L86" s="76" t="n">
        <f aca="false">3</f>
        <v>3</v>
      </c>
      <c r="M86" s="29" t="s">
        <v>278</v>
      </c>
    </row>
    <row r="87" customFormat="false" ht="31.5" hidden="false" customHeight="true" outlineLevel="0" collapsed="false">
      <c r="B87" s="26" t="s">
        <v>279</v>
      </c>
      <c r="C87" s="26" t="s">
        <v>150</v>
      </c>
      <c r="D87" s="26" t="s">
        <v>151</v>
      </c>
      <c r="E87" s="37"/>
      <c r="F87" s="53"/>
      <c r="G87" s="64"/>
      <c r="H87" s="16"/>
      <c r="I87" s="37"/>
      <c r="J87" s="37"/>
      <c r="K87" s="37" t="n">
        <f aca="false">15</f>
        <v>15</v>
      </c>
      <c r="L87" s="37" t="n">
        <f aca="false">1</f>
        <v>1</v>
      </c>
      <c r="M87" s="29"/>
    </row>
    <row r="88" customFormat="false" ht="14.4" hidden="false" customHeight="true" outlineLevel="0" collapsed="false">
      <c r="B88" s="26" t="s">
        <v>280</v>
      </c>
      <c r="C88" s="26" t="s">
        <v>142</v>
      </c>
      <c r="D88" s="26" t="s">
        <v>143</v>
      </c>
      <c r="E88" s="37"/>
      <c r="F88" s="53"/>
      <c r="G88" s="64"/>
      <c r="H88" s="16"/>
      <c r="I88" s="37"/>
      <c r="J88" s="37"/>
      <c r="K88" s="37" t="n">
        <v>15</v>
      </c>
      <c r="L88" s="37" t="n">
        <v>1</v>
      </c>
      <c r="M88" s="16" t="s">
        <v>281</v>
      </c>
    </row>
    <row r="89" customFormat="false" ht="14.4" hidden="false" customHeight="false" outlineLevel="0" collapsed="false">
      <c r="B89" s="26" t="s">
        <v>282</v>
      </c>
      <c r="C89" s="26" t="s">
        <v>142</v>
      </c>
      <c r="D89" s="26" t="s">
        <v>234</v>
      </c>
      <c r="E89" s="37"/>
      <c r="F89" s="53"/>
      <c r="G89" s="64"/>
      <c r="H89" s="16"/>
      <c r="I89" s="37"/>
      <c r="J89" s="37"/>
      <c r="K89" s="37" t="n">
        <v>0</v>
      </c>
      <c r="L89" s="76" t="s">
        <v>283</v>
      </c>
      <c r="M89" s="16"/>
    </row>
    <row r="90" customFormat="false" ht="28.8" hidden="false" customHeight="false" outlineLevel="0" collapsed="false">
      <c r="B90" s="26" t="s">
        <v>284</v>
      </c>
      <c r="C90" s="26" t="s">
        <v>142</v>
      </c>
      <c r="D90" s="26" t="s">
        <v>234</v>
      </c>
      <c r="E90" s="37"/>
      <c r="F90" s="53"/>
      <c r="G90" s="64"/>
      <c r="H90" s="16"/>
      <c r="I90" s="37"/>
      <c r="J90" s="37"/>
      <c r="K90" s="37" t="n">
        <v>0</v>
      </c>
      <c r="L90" s="76" t="s">
        <v>283</v>
      </c>
      <c r="M90" s="88" t="s">
        <v>285</v>
      </c>
    </row>
    <row r="91" customFormat="false" ht="30" hidden="false" customHeight="true" outlineLevel="0" collapsed="false">
      <c r="B91" s="26" t="s">
        <v>286</v>
      </c>
      <c r="C91" s="26" t="s">
        <v>142</v>
      </c>
      <c r="D91" s="26" t="s">
        <v>143</v>
      </c>
      <c r="E91" s="37"/>
      <c r="F91" s="53"/>
      <c r="G91" s="64"/>
      <c r="H91" s="16"/>
      <c r="I91" s="37"/>
      <c r="J91" s="37"/>
      <c r="K91" s="37" t="n">
        <v>16</v>
      </c>
      <c r="L91" s="37" t="n">
        <v>0</v>
      </c>
      <c r="M91" s="77" t="s">
        <v>287</v>
      </c>
    </row>
    <row r="92" customFormat="false" ht="14.4" hidden="false" customHeight="false" outlineLevel="0" collapsed="false">
      <c r="B92" s="26" t="s">
        <v>288</v>
      </c>
      <c r="C92" s="26" t="s">
        <v>142</v>
      </c>
      <c r="D92" s="26" t="s">
        <v>234</v>
      </c>
      <c r="E92" s="37"/>
      <c r="F92" s="53"/>
      <c r="G92" s="64"/>
      <c r="H92" s="16"/>
      <c r="I92" s="37"/>
      <c r="J92" s="37"/>
      <c r="K92" s="37" t="n">
        <v>15</v>
      </c>
      <c r="L92" s="37" t="n">
        <v>1</v>
      </c>
      <c r="M92" s="77"/>
    </row>
    <row r="93" s="59" customFormat="true" ht="14.4" hidden="false" customHeight="false" outlineLevel="0" collapsed="false">
      <c r="B93" s="60"/>
      <c r="C93" s="60"/>
      <c r="D93" s="60"/>
      <c r="E93" s="61"/>
      <c r="F93" s="61"/>
      <c r="G93" s="60"/>
      <c r="H93" s="61"/>
      <c r="I93" s="61"/>
      <c r="J93" s="61"/>
      <c r="K93" s="61"/>
      <c r="L93" s="61"/>
      <c r="M93" s="62"/>
    </row>
    <row r="94" customFormat="false" ht="14.4" hidden="false" customHeight="false" outlineLevel="0" collapsed="false">
      <c r="B94" s="26"/>
      <c r="C94" s="26"/>
      <c r="D94" s="26"/>
      <c r="E94" s="37"/>
      <c r="F94" s="37"/>
      <c r="G94" s="26"/>
      <c r="H94" s="37"/>
      <c r="I94" s="37"/>
      <c r="J94" s="37"/>
      <c r="K94" s="37"/>
      <c r="L94" s="37"/>
      <c r="M94" s="16"/>
    </row>
    <row r="95" customFormat="false" ht="14.4" hidden="false" customHeight="false" outlineLevel="0" collapsed="false">
      <c r="B95" s="26"/>
      <c r="C95" s="26"/>
      <c r="D95" s="26"/>
      <c r="E95" s="37"/>
      <c r="F95" s="37"/>
      <c r="G95" s="26"/>
      <c r="H95" s="37"/>
      <c r="I95" s="37"/>
      <c r="J95" s="37"/>
      <c r="K95" s="37"/>
      <c r="L95" s="37"/>
      <c r="M95" s="16"/>
    </row>
    <row r="96" customFormat="false" ht="14.4" hidden="false" customHeight="false" outlineLevel="0" collapsed="false">
      <c r="B96" s="26"/>
      <c r="C96" s="26"/>
      <c r="D96" s="26"/>
      <c r="E96" s="37"/>
      <c r="F96" s="37"/>
      <c r="G96" s="26"/>
      <c r="H96" s="37"/>
      <c r="I96" s="37"/>
      <c r="J96" s="37"/>
      <c r="K96" s="37"/>
      <c r="L96" s="37"/>
      <c r="M96" s="16"/>
    </row>
    <row r="97" customFormat="false" ht="14.4" hidden="false" customHeight="false" outlineLevel="0" collapsed="false">
      <c r="B97" s="26"/>
      <c r="C97" s="26"/>
      <c r="D97" s="26"/>
      <c r="E97" s="37"/>
      <c r="F97" s="37"/>
      <c r="G97" s="26"/>
      <c r="H97" s="37"/>
      <c r="I97" s="37"/>
      <c r="J97" s="37"/>
      <c r="K97" s="37"/>
      <c r="L97" s="37"/>
      <c r="M97" s="16"/>
    </row>
    <row r="98" customFormat="false" ht="14.4" hidden="false" customHeight="false" outlineLevel="0" collapsed="false">
      <c r="B98" s="26"/>
      <c r="C98" s="26"/>
      <c r="D98" s="26"/>
      <c r="E98" s="37"/>
      <c r="F98" s="37"/>
      <c r="G98" s="26"/>
      <c r="H98" s="37"/>
      <c r="I98" s="37"/>
      <c r="J98" s="37"/>
      <c r="K98" s="37"/>
      <c r="L98" s="37"/>
      <c r="M98" s="16"/>
    </row>
    <row r="99" customFormat="false" ht="14.4" hidden="false" customHeight="false" outlineLevel="0" collapsed="false">
      <c r="B99" s="26"/>
      <c r="C99" s="26"/>
      <c r="D99" s="26"/>
      <c r="E99" s="37"/>
      <c r="F99" s="37"/>
      <c r="G99" s="26"/>
      <c r="H99" s="37"/>
      <c r="I99" s="37"/>
      <c r="J99" s="37"/>
      <c r="K99" s="37"/>
      <c r="L99" s="37"/>
      <c r="M99" s="16"/>
    </row>
    <row r="100" customFormat="false" ht="14.4" hidden="false" customHeight="false" outlineLevel="0" collapsed="false">
      <c r="B100" s="26"/>
      <c r="C100" s="26"/>
      <c r="D100" s="26"/>
      <c r="E100" s="37"/>
      <c r="F100" s="37"/>
      <c r="G100" s="26"/>
      <c r="H100" s="37"/>
      <c r="I100" s="37"/>
      <c r="J100" s="37"/>
      <c r="K100" s="37"/>
      <c r="L100" s="37"/>
      <c r="M100" s="16"/>
    </row>
    <row r="103" customFormat="false" ht="18" hidden="false" customHeight="false" outlineLevel="0" collapsed="false">
      <c r="B103" s="89" t="s">
        <v>289</v>
      </c>
    </row>
    <row r="104" customFormat="false" ht="14.4" hidden="false" customHeight="false" outlineLevel="0" collapsed="false">
      <c r="B104" s="6" t="s">
        <v>141</v>
      </c>
      <c r="C104" s="6" t="s">
        <v>290</v>
      </c>
    </row>
    <row r="105" customFormat="false" ht="14.4" hidden="false" customHeight="false" outlineLevel="0" collapsed="false">
      <c r="B105" s="6" t="s">
        <v>149</v>
      </c>
      <c r="C105" s="6" t="s">
        <v>291</v>
      </c>
    </row>
    <row r="106" customFormat="false" ht="14.4" hidden="false" customHeight="false" outlineLevel="0" collapsed="false">
      <c r="B106" s="6" t="s">
        <v>149</v>
      </c>
      <c r="C106" s="1" t="s">
        <v>292</v>
      </c>
    </row>
    <row r="107" customFormat="false" ht="21" hidden="false" customHeight="false" outlineLevel="0" collapsed="false">
      <c r="C107" s="90" t="s">
        <v>293</v>
      </c>
    </row>
    <row r="108" customFormat="false" ht="21" hidden="false" customHeight="false" outlineLevel="0" collapsed="false">
      <c r="C108" s="90" t="s">
        <v>294</v>
      </c>
    </row>
    <row r="110" customFormat="false" ht="14.4" hidden="false" customHeight="false" outlineLevel="0" collapsed="false">
      <c r="C110" s="6" t="s">
        <v>295</v>
      </c>
      <c r="D110" s="6" t="s">
        <v>296</v>
      </c>
    </row>
    <row r="111" customFormat="false" ht="14.4" hidden="false" customHeight="false" outlineLevel="0" collapsed="false">
      <c r="C111" s="6" t="s">
        <v>297</v>
      </c>
      <c r="D111" s="6" t="s">
        <v>298</v>
      </c>
    </row>
    <row r="112" customFormat="false" ht="14.4" hidden="false" customHeight="false" outlineLevel="0" collapsed="false">
      <c r="C112" s="6" t="s">
        <v>299</v>
      </c>
      <c r="D112" s="6" t="s">
        <v>188</v>
      </c>
    </row>
    <row r="113" customFormat="false" ht="14.4" hidden="false" customHeight="false" outlineLevel="0" collapsed="false">
      <c r="C113" s="6" t="s">
        <v>300</v>
      </c>
      <c r="D113" s="6" t="n">
        <v>0</v>
      </c>
    </row>
    <row r="114" customFormat="false" ht="14.4" hidden="false" customHeight="false" outlineLevel="0" collapsed="false">
      <c r="C114" s="6" t="s">
        <v>301</v>
      </c>
      <c r="D114" s="6" t="n">
        <v>459302641</v>
      </c>
    </row>
    <row r="118" customFormat="false" ht="14.4" hidden="false" customHeight="false" outlineLevel="0" collapsed="false">
      <c r="C118" s="6" t="s">
        <v>302</v>
      </c>
    </row>
  </sheetData>
  <mergeCells count="123">
    <mergeCell ref="B3:B4"/>
    <mergeCell ref="C3:C4"/>
    <mergeCell ref="D3:D4"/>
    <mergeCell ref="E3:E4"/>
    <mergeCell ref="F3:F4"/>
    <mergeCell ref="G3:H3"/>
    <mergeCell ref="I3:J3"/>
    <mergeCell ref="K3:L3"/>
    <mergeCell ref="M3:M4"/>
    <mergeCell ref="G5:G7"/>
    <mergeCell ref="H5:H7"/>
    <mergeCell ref="M5:M7"/>
    <mergeCell ref="G9:G12"/>
    <mergeCell ref="H9:H12"/>
    <mergeCell ref="G14:G16"/>
    <mergeCell ref="H14:H16"/>
    <mergeCell ref="I14:I16"/>
    <mergeCell ref="J14:J16"/>
    <mergeCell ref="M14:M16"/>
    <mergeCell ref="E18:E23"/>
    <mergeCell ref="F18:F23"/>
    <mergeCell ref="G18:G23"/>
    <mergeCell ref="H18:H23"/>
    <mergeCell ref="I18:I23"/>
    <mergeCell ref="J18:J23"/>
    <mergeCell ref="M18:M23"/>
    <mergeCell ref="E26:E29"/>
    <mergeCell ref="F26:F28"/>
    <mergeCell ref="G26:G29"/>
    <mergeCell ref="H26:H29"/>
    <mergeCell ref="I26:I29"/>
    <mergeCell ref="J26:J29"/>
    <mergeCell ref="G36:G40"/>
    <mergeCell ref="H36:H40"/>
    <mergeCell ref="I36:I40"/>
    <mergeCell ref="J36:J40"/>
    <mergeCell ref="M36:M40"/>
    <mergeCell ref="G42:G43"/>
    <mergeCell ref="H42:H43"/>
    <mergeCell ref="I42:I43"/>
    <mergeCell ref="J42:J43"/>
    <mergeCell ref="M42:M43"/>
    <mergeCell ref="E45:E53"/>
    <mergeCell ref="F45:F53"/>
    <mergeCell ref="G45:G48"/>
    <mergeCell ref="H45:H53"/>
    <mergeCell ref="I45:I46"/>
    <mergeCell ref="J45:J46"/>
    <mergeCell ref="M45:M46"/>
    <mergeCell ref="I47:I48"/>
    <mergeCell ref="J47:J48"/>
    <mergeCell ref="M47:M48"/>
    <mergeCell ref="G49:G53"/>
    <mergeCell ref="I49:I50"/>
    <mergeCell ref="J49:J50"/>
    <mergeCell ref="M49:M53"/>
    <mergeCell ref="I51:I52"/>
    <mergeCell ref="J51:J52"/>
    <mergeCell ref="E55:E58"/>
    <mergeCell ref="F55:F58"/>
    <mergeCell ref="G55:G58"/>
    <mergeCell ref="H55:H58"/>
    <mergeCell ref="I55:I56"/>
    <mergeCell ref="J55:J56"/>
    <mergeCell ref="M55:M58"/>
    <mergeCell ref="I57:I58"/>
    <mergeCell ref="J57:J58"/>
    <mergeCell ref="E60:E61"/>
    <mergeCell ref="F60:F61"/>
    <mergeCell ref="G60:G61"/>
    <mergeCell ref="H60:H61"/>
    <mergeCell ref="I60:I61"/>
    <mergeCell ref="J60:J61"/>
    <mergeCell ref="M60:M61"/>
    <mergeCell ref="E63:E64"/>
    <mergeCell ref="F63:F64"/>
    <mergeCell ref="G63:G68"/>
    <mergeCell ref="H63:H68"/>
    <mergeCell ref="I63:I64"/>
    <mergeCell ref="J63:J64"/>
    <mergeCell ref="M63:M64"/>
    <mergeCell ref="E65:E66"/>
    <mergeCell ref="F65:F66"/>
    <mergeCell ref="I65:I66"/>
    <mergeCell ref="J65:J66"/>
    <mergeCell ref="M65:M68"/>
    <mergeCell ref="E67:E68"/>
    <mergeCell ref="F67:F68"/>
    <mergeCell ref="I67:I68"/>
    <mergeCell ref="J67:J68"/>
    <mergeCell ref="E70:E71"/>
    <mergeCell ref="F70:F71"/>
    <mergeCell ref="G70:G71"/>
    <mergeCell ref="H70:H71"/>
    <mergeCell ref="I70:I71"/>
    <mergeCell ref="J70:J71"/>
    <mergeCell ref="M70:M71"/>
    <mergeCell ref="E73:E74"/>
    <mergeCell ref="F73:F74"/>
    <mergeCell ref="G73:G74"/>
    <mergeCell ref="H73:H74"/>
    <mergeCell ref="I73:I74"/>
    <mergeCell ref="J73:J74"/>
    <mergeCell ref="M73:M74"/>
    <mergeCell ref="G76:G77"/>
    <mergeCell ref="H76:H77"/>
    <mergeCell ref="I76:I77"/>
    <mergeCell ref="J76:J77"/>
    <mergeCell ref="M76:M77"/>
    <mergeCell ref="G83:G84"/>
    <mergeCell ref="H83:H84"/>
    <mergeCell ref="I83:I84"/>
    <mergeCell ref="J83:J84"/>
    <mergeCell ref="M83:M84"/>
    <mergeCell ref="E86:E92"/>
    <mergeCell ref="F86:F92"/>
    <mergeCell ref="G86:G92"/>
    <mergeCell ref="H86:H92"/>
    <mergeCell ref="I86:I92"/>
    <mergeCell ref="J86:J92"/>
    <mergeCell ref="M86:M87"/>
    <mergeCell ref="M88:M89"/>
    <mergeCell ref="M91:M9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49"/>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pane xSplit="0" ySplit="2" topLeftCell="A12" activePane="bottomLeft" state="frozen"/>
      <selection pane="topLeft" activeCell="A1" activeCellId="0" sqref="A1"/>
      <selection pane="bottomLeft" activeCell="E34" activeCellId="0" sqref="E34"/>
    </sheetView>
  </sheetViews>
  <sheetFormatPr defaultColWidth="8.6953125" defaultRowHeight="14.4" zeroHeight="false" outlineLevelRow="0" outlineLevelCol="0"/>
  <cols>
    <col collapsed="false" customWidth="true" hidden="false" outlineLevel="0" max="2" min="2" style="6" width="5.33"/>
    <col collapsed="false" customWidth="true" hidden="false" outlineLevel="0" max="3" min="3" style="6" width="9.12"/>
    <col collapsed="false" customWidth="true" hidden="false" outlineLevel="0" max="4" min="4" style="49" width="11.33"/>
    <col collapsed="false" customWidth="true" hidden="false" outlineLevel="0" max="5" min="5" style="6" width="131.1"/>
    <col collapsed="false" customWidth="true" hidden="false" outlineLevel="0" max="6" min="6" style="6" width="93.89"/>
  </cols>
  <sheetData>
    <row r="2" customFormat="false" ht="14.4" hidden="false" customHeight="false" outlineLevel="0" collapsed="false">
      <c r="B2" s="91" t="s">
        <v>127</v>
      </c>
      <c r="C2" s="91" t="s">
        <v>131</v>
      </c>
      <c r="D2" s="92" t="s">
        <v>303</v>
      </c>
      <c r="E2" s="91" t="s">
        <v>304</v>
      </c>
      <c r="F2" s="91" t="s">
        <v>135</v>
      </c>
    </row>
    <row r="3" customFormat="false" ht="43.2" hidden="true" customHeight="false" outlineLevel="0" collapsed="false">
      <c r="B3" s="26" t="s">
        <v>141</v>
      </c>
      <c r="C3" s="93" t="n">
        <v>45083</v>
      </c>
      <c r="D3" s="37" t="s">
        <v>305</v>
      </c>
      <c r="E3" s="16" t="s">
        <v>306</v>
      </c>
      <c r="F3" s="26" t="s">
        <v>307</v>
      </c>
    </row>
    <row r="4" customFormat="false" ht="216" hidden="true" customHeight="false" outlineLevel="0" collapsed="false">
      <c r="B4" s="26" t="s">
        <v>149</v>
      </c>
      <c r="C4" s="93" t="n">
        <v>45083</v>
      </c>
      <c r="D4" s="37" t="n">
        <v>6</v>
      </c>
      <c r="E4" s="94" t="s">
        <v>308</v>
      </c>
      <c r="F4" s="16" t="s">
        <v>309</v>
      </c>
    </row>
    <row r="5" customFormat="false" ht="201.6" hidden="true" customHeight="false" outlineLevel="0" collapsed="false">
      <c r="B5" s="26" t="s">
        <v>153</v>
      </c>
      <c r="C5" s="93" t="n">
        <v>45086</v>
      </c>
      <c r="D5" s="37" t="n">
        <v>7</v>
      </c>
      <c r="E5" s="94" t="s">
        <v>310</v>
      </c>
      <c r="F5" s="95" t="s">
        <v>311</v>
      </c>
    </row>
    <row r="6" customFormat="false" ht="14.4" hidden="true" customHeight="false" outlineLevel="0" collapsed="false">
      <c r="B6" s="26" t="s">
        <v>158</v>
      </c>
      <c r="C6" s="93" t="n">
        <v>45098</v>
      </c>
      <c r="D6" s="37" t="n">
        <v>11</v>
      </c>
      <c r="E6" s="26" t="s">
        <v>312</v>
      </c>
      <c r="F6" s="26" t="s">
        <v>313</v>
      </c>
    </row>
    <row r="7" customFormat="false" ht="28.8" hidden="true" customHeight="false" outlineLevel="0" collapsed="false">
      <c r="B7" s="26" t="s">
        <v>161</v>
      </c>
      <c r="C7" s="93"/>
      <c r="D7" s="37" t="n">
        <v>13</v>
      </c>
      <c r="E7" s="16" t="s">
        <v>314</v>
      </c>
      <c r="F7" s="26" t="s">
        <v>315</v>
      </c>
    </row>
    <row r="8" customFormat="false" ht="57.6" hidden="true" customHeight="false" outlineLevel="0" collapsed="false">
      <c r="B8" s="26" t="s">
        <v>163</v>
      </c>
      <c r="C8" s="93"/>
      <c r="D8" s="37" t="n">
        <v>14</v>
      </c>
      <c r="E8" s="62" t="s">
        <v>316</v>
      </c>
      <c r="F8" s="96" t="s">
        <v>317</v>
      </c>
    </row>
    <row r="9" customFormat="false" ht="14.4" hidden="true" customHeight="false" outlineLevel="0" collapsed="false">
      <c r="B9" s="26" t="s">
        <v>167</v>
      </c>
      <c r="C9" s="93"/>
      <c r="D9" s="37" t="n">
        <v>15</v>
      </c>
      <c r="E9" s="26" t="s">
        <v>318</v>
      </c>
      <c r="F9" s="26" t="s">
        <v>319</v>
      </c>
    </row>
    <row r="10" customFormat="false" ht="28.8" hidden="true" customHeight="false" outlineLevel="0" collapsed="false">
      <c r="B10" s="26" t="s">
        <v>169</v>
      </c>
      <c r="C10" s="93"/>
      <c r="D10" s="37" t="n">
        <v>16</v>
      </c>
      <c r="E10" s="62" t="s">
        <v>320</v>
      </c>
      <c r="F10" s="96" t="s">
        <v>321</v>
      </c>
    </row>
    <row r="11" customFormat="false" ht="43.2" hidden="false" customHeight="false" outlineLevel="0" collapsed="false">
      <c r="B11" s="26" t="s">
        <v>174</v>
      </c>
      <c r="C11" s="97" t="n">
        <v>45105</v>
      </c>
      <c r="D11" s="37" t="n">
        <v>18</v>
      </c>
      <c r="E11" s="94" t="s">
        <v>322</v>
      </c>
      <c r="F11" s="16" t="s">
        <v>323</v>
      </c>
    </row>
    <row r="12" customFormat="false" ht="57.6" hidden="false" customHeight="false" outlineLevel="0" collapsed="false">
      <c r="B12" s="26" t="s">
        <v>176</v>
      </c>
      <c r="C12" s="97"/>
      <c r="D12" s="37" t="n">
        <v>19</v>
      </c>
      <c r="E12" s="94" t="s">
        <v>324</v>
      </c>
      <c r="F12" s="26"/>
    </row>
    <row r="13" customFormat="false" ht="14.4" hidden="false" customHeight="false" outlineLevel="0" collapsed="false">
      <c r="B13" s="26" t="s">
        <v>178</v>
      </c>
      <c r="C13" s="97"/>
      <c r="D13" s="37" t="s">
        <v>325</v>
      </c>
      <c r="E13" s="96" t="s">
        <v>326</v>
      </c>
      <c r="F13" s="26" t="s">
        <v>327</v>
      </c>
    </row>
    <row r="14" customFormat="false" ht="14.4" hidden="false" customHeight="false" outlineLevel="0" collapsed="false">
      <c r="B14" s="26" t="s">
        <v>183</v>
      </c>
      <c r="C14" s="97" t="n">
        <v>45107</v>
      </c>
      <c r="D14" s="37" t="n">
        <v>21</v>
      </c>
      <c r="E14" s="96" t="s">
        <v>328</v>
      </c>
      <c r="F14" s="26" t="s">
        <v>207</v>
      </c>
    </row>
    <row r="15" customFormat="false" ht="57.6" hidden="false" customHeight="true" outlineLevel="0" collapsed="false">
      <c r="B15" s="26" t="s">
        <v>185</v>
      </c>
      <c r="C15" s="93" t="n">
        <v>45111</v>
      </c>
      <c r="D15" s="37" t="n">
        <v>22</v>
      </c>
      <c r="E15" s="94" t="s">
        <v>329</v>
      </c>
      <c r="F15" s="16" t="s">
        <v>218</v>
      </c>
    </row>
    <row r="16" customFormat="false" ht="72" hidden="false" customHeight="false" outlineLevel="0" collapsed="false">
      <c r="B16" s="26" t="s">
        <v>187</v>
      </c>
      <c r="C16" s="93" t="n">
        <v>45112</v>
      </c>
      <c r="D16" s="37" t="n">
        <v>23</v>
      </c>
      <c r="E16" s="94" t="s">
        <v>330</v>
      </c>
      <c r="F16" s="16"/>
    </row>
    <row r="17" customFormat="false" ht="14.4" hidden="false" customHeight="false" outlineLevel="0" collapsed="false">
      <c r="B17" s="26" t="s">
        <v>190</v>
      </c>
      <c r="C17" s="93" t="n">
        <v>45113</v>
      </c>
      <c r="D17" s="37" t="n">
        <v>24</v>
      </c>
      <c r="E17" s="96" t="s">
        <v>331</v>
      </c>
      <c r="F17" s="16"/>
    </row>
    <row r="18" customFormat="false" ht="14.4" hidden="false" customHeight="false" outlineLevel="0" collapsed="false">
      <c r="B18" s="26" t="s">
        <v>193</v>
      </c>
      <c r="C18" s="93" t="n">
        <v>45114</v>
      </c>
      <c r="D18" s="37" t="n">
        <v>25</v>
      </c>
      <c r="E18" s="94" t="s">
        <v>332</v>
      </c>
      <c r="F18" s="16"/>
    </row>
    <row r="19" customFormat="false" ht="43.2" hidden="false" customHeight="true" outlineLevel="0" collapsed="false">
      <c r="B19" s="26" t="s">
        <v>196</v>
      </c>
      <c r="C19" s="93" t="n">
        <v>45117</v>
      </c>
      <c r="D19" s="37" t="s">
        <v>219</v>
      </c>
      <c r="E19" s="94" t="s">
        <v>333</v>
      </c>
      <c r="F19" s="16" t="s">
        <v>334</v>
      </c>
    </row>
    <row r="20" customFormat="false" ht="43.2" hidden="false" customHeight="false" outlineLevel="0" collapsed="false">
      <c r="B20" s="26" t="s">
        <v>200</v>
      </c>
      <c r="C20" s="93"/>
      <c r="D20" s="37" t="s">
        <v>223</v>
      </c>
      <c r="E20" s="94" t="s">
        <v>335</v>
      </c>
      <c r="F20" s="16"/>
    </row>
    <row r="21" customFormat="false" ht="14.4" hidden="false" customHeight="false" outlineLevel="0" collapsed="false">
      <c r="B21" s="26" t="s">
        <v>203</v>
      </c>
      <c r="C21" s="97" t="n">
        <v>45120</v>
      </c>
      <c r="D21" s="37" t="s">
        <v>226</v>
      </c>
      <c r="E21" s="96" t="s">
        <v>336</v>
      </c>
      <c r="F21" s="75" t="s">
        <v>337</v>
      </c>
    </row>
    <row r="22" customFormat="false" ht="28.8" hidden="false" customHeight="false" outlineLevel="0" collapsed="false">
      <c r="B22" s="26" t="s">
        <v>204</v>
      </c>
      <c r="C22" s="97"/>
      <c r="D22" s="37" t="n">
        <v>32</v>
      </c>
      <c r="E22" s="94" t="s">
        <v>338</v>
      </c>
      <c r="F22" s="26"/>
    </row>
    <row r="23" customFormat="false" ht="14.4" hidden="false" customHeight="false" outlineLevel="0" collapsed="false">
      <c r="B23" s="26" t="s">
        <v>206</v>
      </c>
      <c r="C23" s="97"/>
      <c r="D23" s="37" t="n">
        <v>33</v>
      </c>
      <c r="E23" s="94" t="s">
        <v>339</v>
      </c>
      <c r="F23" s="26"/>
    </row>
    <row r="24" customFormat="false" ht="14.4" hidden="false" customHeight="false" outlineLevel="0" collapsed="false">
      <c r="B24" s="26" t="s">
        <v>208</v>
      </c>
      <c r="C24" s="97"/>
      <c r="D24" s="37" t="n">
        <v>35</v>
      </c>
      <c r="E24" s="94" t="s">
        <v>340</v>
      </c>
      <c r="F24" s="26"/>
    </row>
    <row r="25" customFormat="false" ht="14.4" hidden="false" customHeight="false" outlineLevel="0" collapsed="false">
      <c r="B25" s="26" t="s">
        <v>210</v>
      </c>
      <c r="C25" s="98" t="n">
        <v>45124</v>
      </c>
      <c r="D25" s="37" t="n">
        <v>47</v>
      </c>
      <c r="E25" s="94" t="s">
        <v>341</v>
      </c>
      <c r="F25" s="26"/>
    </row>
    <row r="26" customFormat="false" ht="43.2" hidden="false" customHeight="false" outlineLevel="0" collapsed="false">
      <c r="B26" s="26" t="s">
        <v>212</v>
      </c>
      <c r="C26" s="98"/>
      <c r="D26" s="37" t="n">
        <v>48</v>
      </c>
      <c r="E26" s="94" t="s">
        <v>342</v>
      </c>
      <c r="F26" s="75" t="s">
        <v>343</v>
      </c>
    </row>
    <row r="27" customFormat="false" ht="43.2" hidden="false" customHeight="false" outlineLevel="0" collapsed="false">
      <c r="B27" s="26" t="s">
        <v>213</v>
      </c>
      <c r="C27" s="97" t="n">
        <v>45126</v>
      </c>
      <c r="D27" s="37" t="n">
        <v>50</v>
      </c>
      <c r="E27" s="94" t="s">
        <v>344</v>
      </c>
      <c r="F27" s="64" t="s">
        <v>345</v>
      </c>
    </row>
    <row r="28" customFormat="false" ht="28.8" hidden="false" customHeight="false" outlineLevel="0" collapsed="false">
      <c r="B28" s="26" t="s">
        <v>214</v>
      </c>
      <c r="C28" s="97"/>
      <c r="D28" s="37" t="n">
        <v>52</v>
      </c>
      <c r="E28" s="94" t="s">
        <v>346</v>
      </c>
      <c r="F28" s="75" t="s">
        <v>347</v>
      </c>
    </row>
    <row r="29" customFormat="false" ht="14.4" hidden="false" customHeight="false" outlineLevel="0" collapsed="false">
      <c r="B29" s="26" t="s">
        <v>219</v>
      </c>
      <c r="C29" s="97"/>
      <c r="D29" s="37" t="n">
        <v>53</v>
      </c>
      <c r="E29" s="94" t="s">
        <v>348</v>
      </c>
      <c r="F29" s="26"/>
    </row>
    <row r="30" customFormat="false" ht="28.8" hidden="false" customHeight="false" outlineLevel="0" collapsed="false">
      <c r="B30" s="26" t="s">
        <v>223</v>
      </c>
      <c r="C30" s="98" t="n">
        <v>45131</v>
      </c>
      <c r="D30" s="37" t="s">
        <v>349</v>
      </c>
      <c r="E30" s="94" t="s">
        <v>350</v>
      </c>
      <c r="F30" s="26"/>
    </row>
    <row r="31" customFormat="false" ht="14.4" hidden="false" customHeight="false" outlineLevel="0" collapsed="false">
      <c r="B31" s="26" t="s">
        <v>224</v>
      </c>
      <c r="C31" s="93" t="n">
        <v>45132</v>
      </c>
      <c r="D31" s="37" t="s">
        <v>351</v>
      </c>
      <c r="E31" s="94" t="s">
        <v>352</v>
      </c>
      <c r="F31" s="6" t="s">
        <v>353</v>
      </c>
    </row>
    <row r="32" customFormat="false" ht="14.4" hidden="false" customHeight="false" outlineLevel="0" collapsed="false">
      <c r="B32" s="26"/>
      <c r="C32" s="26"/>
      <c r="D32" s="37"/>
      <c r="E32" s="16"/>
      <c r="F32" s="26"/>
    </row>
    <row r="33" customFormat="false" ht="14.4" hidden="false" customHeight="false" outlineLevel="0" collapsed="false">
      <c r="B33" s="26"/>
      <c r="C33" s="26"/>
      <c r="D33" s="37"/>
      <c r="E33" s="16"/>
      <c r="F33" s="26"/>
    </row>
    <row r="34" customFormat="false" ht="14.4" hidden="false" customHeight="false" outlineLevel="0" collapsed="false">
      <c r="B34" s="26"/>
      <c r="C34" s="26"/>
      <c r="D34" s="37"/>
      <c r="E34" s="16"/>
      <c r="F34" s="26"/>
    </row>
    <row r="35" customFormat="false" ht="14.4" hidden="false" customHeight="false" outlineLevel="0" collapsed="false">
      <c r="B35" s="26"/>
      <c r="C35" s="26"/>
      <c r="D35" s="37"/>
      <c r="E35" s="16"/>
      <c r="F35" s="26"/>
    </row>
    <row r="36" customFormat="false" ht="14.4" hidden="false" customHeight="false" outlineLevel="0" collapsed="false">
      <c r="B36" s="26"/>
      <c r="C36" s="26"/>
      <c r="D36" s="37"/>
      <c r="E36" s="26"/>
      <c r="F36" s="26"/>
    </row>
    <row r="37" customFormat="false" ht="14.4" hidden="false" customHeight="false" outlineLevel="0" collapsed="false">
      <c r="B37" s="26"/>
      <c r="C37" s="26"/>
      <c r="D37" s="37"/>
      <c r="E37" s="26"/>
      <c r="F37" s="26"/>
    </row>
    <row r="41" customFormat="false" ht="14.4" hidden="false" customHeight="false" outlineLevel="0" collapsed="false">
      <c r="B41" s="6" t="s">
        <v>112</v>
      </c>
    </row>
    <row r="42" customFormat="false" ht="14.4" hidden="false" customHeight="false" outlineLevel="0" collapsed="false">
      <c r="B42" s="6" t="s">
        <v>141</v>
      </c>
      <c r="C42" s="6" t="s">
        <v>354</v>
      </c>
    </row>
    <row r="43" customFormat="false" ht="14.4" hidden="false" customHeight="false" outlineLevel="0" collapsed="false">
      <c r="B43" s="6" t="s">
        <v>149</v>
      </c>
      <c r="C43" s="6" t="s">
        <v>355</v>
      </c>
    </row>
    <row r="44" customFormat="false" ht="14.4" hidden="false" customHeight="false" outlineLevel="0" collapsed="false">
      <c r="B44" s="6" t="s">
        <v>153</v>
      </c>
      <c r="C44" s="6" t="s">
        <v>356</v>
      </c>
      <c r="E44" s="99" t="s">
        <v>357</v>
      </c>
    </row>
    <row r="45" customFormat="false" ht="14.4" hidden="false" customHeight="false" outlineLevel="0" collapsed="false">
      <c r="E45" s="6" t="s">
        <v>358</v>
      </c>
    </row>
    <row r="46" customFormat="false" ht="14.4" hidden="false" customHeight="false" outlineLevel="0" collapsed="false">
      <c r="B46" s="6" t="s">
        <v>158</v>
      </c>
      <c r="C46" s="100" t="n">
        <v>45083</v>
      </c>
      <c r="D46" s="49" t="s">
        <v>359</v>
      </c>
    </row>
    <row r="47" customFormat="false" ht="14.4" hidden="false" customHeight="false" outlineLevel="0" collapsed="false">
      <c r="B47" s="6" t="s">
        <v>161</v>
      </c>
      <c r="C47" s="6" t="s">
        <v>360</v>
      </c>
    </row>
    <row r="48" customFormat="false" ht="14.4" hidden="false" customHeight="false" outlineLevel="0" collapsed="false">
      <c r="B48" s="6" t="s">
        <v>163</v>
      </c>
      <c r="C48" s="6" t="s">
        <v>361</v>
      </c>
    </row>
    <row r="49" customFormat="false" ht="14.4" hidden="false" customHeight="false" outlineLevel="0" collapsed="false">
      <c r="C49" s="100"/>
    </row>
  </sheetData>
  <mergeCells count="8">
    <mergeCell ref="C6:C10"/>
    <mergeCell ref="C11:C13"/>
    <mergeCell ref="F15:F18"/>
    <mergeCell ref="C19:C20"/>
    <mergeCell ref="F19:F20"/>
    <mergeCell ref="C21:C24"/>
    <mergeCell ref="C25:C26"/>
    <mergeCell ref="C27:C29"/>
  </mergeCells>
  <hyperlinks>
    <hyperlink ref="E44" r:id="rId1" display="https://github.com/dd-vaibhavjain/core-v-verif/commits/cv32e40p/dev_vja_f_zfinx_cov"/>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19"/>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pane xSplit="0" ySplit="3" topLeftCell="A4" activePane="bottomLeft" state="frozen"/>
      <selection pane="topLeft" activeCell="A1" activeCellId="0" sqref="A1"/>
      <selection pane="bottomLeft" activeCell="J5" activeCellId="0" sqref="J5"/>
    </sheetView>
  </sheetViews>
  <sheetFormatPr defaultColWidth="8.6953125" defaultRowHeight="14.4" zeroHeight="false" outlineLevelRow="0" outlineLevelCol="0"/>
  <cols>
    <col collapsed="false" customWidth="true" hidden="false" outlineLevel="0" max="3" min="3" style="0" width="46.1"/>
    <col collapsed="false" customWidth="true" hidden="false" outlineLevel="0" max="4" min="4" style="79" width="11.57"/>
    <col collapsed="false" customWidth="true" hidden="false" outlineLevel="0" max="5" min="5" style="79" width="8.89"/>
    <col collapsed="false" customWidth="true" hidden="false" outlineLevel="0" max="6" min="6" style="79" width="36.45"/>
    <col collapsed="false" customWidth="true" hidden="false" outlineLevel="0" max="7" min="7" style="79" width="77.56"/>
    <col collapsed="false" customWidth="true" hidden="false" outlineLevel="0" max="8" min="8" style="79" width="13.66"/>
    <col collapsed="false" customWidth="true" hidden="false" outlineLevel="0" max="9" min="9" style="79" width="15.44"/>
    <col collapsed="false" customWidth="true" hidden="false" outlineLevel="0" max="10" min="10" style="0" width="53.11"/>
  </cols>
  <sheetData>
    <row r="2" customFormat="false" ht="14.4" hidden="false" customHeight="true" outlineLevel="0" collapsed="false">
      <c r="B2" s="101" t="s">
        <v>127</v>
      </c>
      <c r="C2" s="101" t="s">
        <v>362</v>
      </c>
      <c r="D2" s="101"/>
      <c r="E2" s="101" t="s">
        <v>363</v>
      </c>
      <c r="F2" s="102" t="s">
        <v>364</v>
      </c>
      <c r="G2" s="103" t="s">
        <v>365</v>
      </c>
      <c r="H2" s="101" t="s">
        <v>366</v>
      </c>
      <c r="I2" s="101" t="s">
        <v>367</v>
      </c>
      <c r="J2" s="101" t="s">
        <v>135</v>
      </c>
    </row>
    <row r="3" customFormat="false" ht="43.2" hidden="false" customHeight="true" outlineLevel="0" collapsed="false">
      <c r="B3" s="101"/>
      <c r="C3" s="101" t="s">
        <v>368</v>
      </c>
      <c r="D3" s="101" t="s">
        <v>369</v>
      </c>
      <c r="E3" s="101"/>
      <c r="F3" s="102"/>
      <c r="G3" s="103"/>
      <c r="H3" s="101"/>
      <c r="I3" s="101"/>
      <c r="J3" s="101"/>
    </row>
    <row r="4" s="6" customFormat="true" ht="72" hidden="false" customHeight="true" outlineLevel="0" collapsed="false">
      <c r="B4" s="26" t="s">
        <v>141</v>
      </c>
      <c r="C4" s="26" t="s">
        <v>370</v>
      </c>
      <c r="D4" s="93" t="n">
        <v>45112</v>
      </c>
      <c r="E4" s="26" t="s">
        <v>371</v>
      </c>
      <c r="F4" s="16" t="s">
        <v>372</v>
      </c>
      <c r="G4" s="16" t="s">
        <v>373</v>
      </c>
      <c r="H4" s="12" t="s">
        <v>374</v>
      </c>
      <c r="I4" s="77" t="s">
        <v>375</v>
      </c>
      <c r="J4" s="16" t="s">
        <v>376</v>
      </c>
    </row>
    <row r="5" s="6" customFormat="true" ht="57.6" hidden="false" customHeight="false" outlineLevel="0" collapsed="false">
      <c r="B5" s="26" t="s">
        <v>149</v>
      </c>
      <c r="C5" s="16" t="s">
        <v>377</v>
      </c>
      <c r="D5" s="93" t="n">
        <v>45111</v>
      </c>
      <c r="E5" s="26" t="s">
        <v>371</v>
      </c>
      <c r="F5" s="104" t="s">
        <v>378</v>
      </c>
      <c r="G5" s="105" t="s">
        <v>379</v>
      </c>
      <c r="H5" s="12" t="s">
        <v>374</v>
      </c>
      <c r="I5" s="64" t="s">
        <v>380</v>
      </c>
      <c r="J5" s="16" t="s">
        <v>381</v>
      </c>
    </row>
    <row r="6" s="6" customFormat="true" ht="72" hidden="false" customHeight="false" outlineLevel="0" collapsed="false">
      <c r="B6" s="26" t="s">
        <v>153</v>
      </c>
      <c r="C6" s="16" t="s">
        <v>382</v>
      </c>
      <c r="D6" s="93" t="n">
        <v>45113</v>
      </c>
      <c r="E6" s="26" t="s">
        <v>383</v>
      </c>
      <c r="F6" s="16" t="s">
        <v>384</v>
      </c>
      <c r="G6" s="16" t="s">
        <v>385</v>
      </c>
      <c r="H6" s="12" t="s">
        <v>374</v>
      </c>
      <c r="I6" s="96" t="s">
        <v>386</v>
      </c>
      <c r="J6" s="96" t="s">
        <v>387</v>
      </c>
    </row>
    <row r="7" s="6" customFormat="true" ht="158.4" hidden="false" customHeight="false" outlineLevel="0" collapsed="false">
      <c r="B7" s="26" t="s">
        <v>158</v>
      </c>
      <c r="C7" s="16" t="s">
        <v>388</v>
      </c>
      <c r="D7" s="93" t="n">
        <v>45110</v>
      </c>
      <c r="E7" s="26" t="s">
        <v>383</v>
      </c>
      <c r="F7" s="106"/>
      <c r="G7" s="29" t="s">
        <v>389</v>
      </c>
      <c r="H7" s="12" t="s">
        <v>374</v>
      </c>
      <c r="I7" s="77" t="s">
        <v>375</v>
      </c>
      <c r="J7" s="16" t="s">
        <v>390</v>
      </c>
    </row>
    <row r="8" s="6" customFormat="true" ht="57.6" hidden="false" customHeight="false" outlineLevel="0" collapsed="false">
      <c r="B8" s="26" t="s">
        <v>161</v>
      </c>
      <c r="C8" s="16" t="s">
        <v>391</v>
      </c>
      <c r="D8" s="93" t="n">
        <v>45117</v>
      </c>
      <c r="E8" s="26" t="s">
        <v>383</v>
      </c>
      <c r="F8" s="16" t="s">
        <v>221</v>
      </c>
      <c r="G8" s="16" t="s">
        <v>392</v>
      </c>
      <c r="H8" s="12" t="s">
        <v>393</v>
      </c>
      <c r="I8" s="107" t="s">
        <v>394</v>
      </c>
      <c r="J8" s="16" t="s">
        <v>395</v>
      </c>
    </row>
    <row r="9" s="6" customFormat="true" ht="28.8" hidden="false" customHeight="false" outlineLevel="0" collapsed="false">
      <c r="B9" s="26" t="s">
        <v>163</v>
      </c>
      <c r="C9" s="26"/>
      <c r="D9" s="26"/>
      <c r="E9" s="26"/>
      <c r="F9" s="26"/>
      <c r="G9" s="105" t="s">
        <v>396</v>
      </c>
      <c r="H9" s="37" t="s">
        <v>397</v>
      </c>
      <c r="I9" s="26" t="s">
        <v>386</v>
      </c>
      <c r="J9" s="30"/>
    </row>
    <row r="10" s="6" customFormat="true" ht="43.2" hidden="false" customHeight="false" outlineLevel="0" collapsed="false">
      <c r="B10" s="26" t="s">
        <v>167</v>
      </c>
      <c r="C10" s="108" t="s">
        <v>398</v>
      </c>
      <c r="D10" s="93" t="n">
        <v>45134</v>
      </c>
      <c r="E10" s="26" t="s">
        <v>383</v>
      </c>
      <c r="F10" s="26"/>
      <c r="G10" s="105" t="s">
        <v>399</v>
      </c>
      <c r="H10" s="12" t="s">
        <v>374</v>
      </c>
      <c r="I10" s="26" t="s">
        <v>386</v>
      </c>
      <c r="J10" s="30"/>
    </row>
    <row r="11" s="6" customFormat="true" ht="14.4" hidden="false" customHeight="false" outlineLevel="0" collapsed="false">
      <c r="B11" s="26" t="s">
        <v>169</v>
      </c>
      <c r="C11" s="108"/>
      <c r="D11" s="26"/>
      <c r="E11" s="26"/>
      <c r="F11" s="26"/>
      <c r="G11" s="26"/>
      <c r="H11" s="37"/>
      <c r="I11" s="26"/>
      <c r="J11" s="30"/>
    </row>
    <row r="12" s="6" customFormat="true" ht="14.4" hidden="false" customHeight="false" outlineLevel="0" collapsed="false">
      <c r="B12" s="26" t="s">
        <v>174</v>
      </c>
      <c r="C12" s="108"/>
      <c r="D12" s="26"/>
      <c r="E12" s="26"/>
      <c r="F12" s="26"/>
      <c r="G12" s="26"/>
      <c r="H12" s="37"/>
      <c r="I12" s="26"/>
      <c r="J12" s="30"/>
    </row>
    <row r="13" s="6" customFormat="true" ht="14.4" hidden="false" customHeight="false" outlineLevel="0" collapsed="false">
      <c r="B13" s="26" t="s">
        <v>176</v>
      </c>
      <c r="C13" s="26"/>
      <c r="D13" s="26"/>
      <c r="E13" s="26"/>
      <c r="F13" s="26"/>
      <c r="G13" s="26"/>
      <c r="H13" s="37"/>
      <c r="I13" s="26"/>
      <c r="J13" s="30"/>
    </row>
    <row r="14" s="6" customFormat="true" ht="14.4" hidden="false" customHeight="false" outlineLevel="0" collapsed="false">
      <c r="B14" s="26"/>
      <c r="C14" s="26"/>
      <c r="D14" s="26"/>
      <c r="E14" s="26"/>
      <c r="F14" s="26"/>
      <c r="G14" s="26"/>
      <c r="H14" s="37"/>
      <c r="I14" s="26"/>
      <c r="J14" s="30"/>
    </row>
    <row r="15" customFormat="false" ht="14.4" hidden="false" customHeight="false" outlineLevel="0" collapsed="false">
      <c r="B15" s="109"/>
      <c r="C15" s="109"/>
      <c r="D15" s="110"/>
      <c r="E15" s="110"/>
      <c r="F15" s="110"/>
      <c r="G15" s="111"/>
      <c r="H15" s="110"/>
      <c r="I15" s="110"/>
      <c r="J15" s="112"/>
    </row>
    <row r="16" customFormat="false" ht="14.4" hidden="false" customHeight="false" outlineLevel="0" collapsed="false">
      <c r="B16" s="109"/>
      <c r="C16" s="109"/>
      <c r="D16" s="110"/>
      <c r="E16" s="110"/>
      <c r="F16" s="110"/>
      <c r="G16" s="110"/>
      <c r="H16" s="110"/>
      <c r="I16" s="110"/>
      <c r="J16" s="109"/>
    </row>
    <row r="18" customFormat="false" ht="14.4" hidden="false" customHeight="false" outlineLevel="0" collapsed="false">
      <c r="B18" s="0" t="s">
        <v>400</v>
      </c>
    </row>
    <row r="19" customFormat="false" ht="14.4" hidden="false" customHeight="false" outlineLevel="0" collapsed="false">
      <c r="B19" s="0" t="s">
        <v>401</v>
      </c>
    </row>
  </sheetData>
  <mergeCells count="8">
    <mergeCell ref="B2:B3"/>
    <mergeCell ref="C2:D2"/>
    <mergeCell ref="E2:E3"/>
    <mergeCell ref="F2:F3"/>
    <mergeCell ref="G2:G3"/>
    <mergeCell ref="H2:H3"/>
    <mergeCell ref="I2:I3"/>
    <mergeCell ref="J2:J3"/>
  </mergeCells>
  <hyperlinks>
    <hyperlink ref="G5" r:id="rId1" display="https://gitlab.dolphin.fr/speed_processing/ml_ai_processing/cv32e40p/cv32e40p-ohg/design/-/issues/2"/>
    <hyperlink ref="G9" r:id="rId2" display="https://gitlab.dolphin.fr/speed_processing/ml_ai_processing/cv32e40p/cv32e40p-ohg/design/-/issues/1"/>
    <hyperlink ref="G10" r:id="rId3" display="https://gitlab.dolphin.fr/speed_processing/ml_ai_processing/cv32e40p/cv32e40p-ohg/design/-/issues/3"/>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J27"/>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I31" activeCellId="0" sqref="I31"/>
    </sheetView>
  </sheetViews>
  <sheetFormatPr defaultColWidth="8.6953125" defaultRowHeight="14.4" zeroHeight="false" outlineLevelRow="0" outlineLevelCol="0"/>
  <cols>
    <col collapsed="false" customWidth="true" hidden="false" outlineLevel="0" max="6" min="6" style="0" width="30.66"/>
    <col collapsed="false" customWidth="true" hidden="false" outlineLevel="0" max="7" min="7" style="0" width="16.56"/>
    <col collapsed="false" customWidth="true" hidden="false" outlineLevel="0" max="9" min="8" style="0" width="22.55"/>
    <col collapsed="false" customWidth="true" hidden="false" outlineLevel="0" max="10" min="10" style="0" width="88.1"/>
  </cols>
  <sheetData>
    <row r="2" customFormat="false" ht="14.4" hidden="false" customHeight="false" outlineLevel="0" collapsed="false">
      <c r="B2" s="48" t="s">
        <v>402</v>
      </c>
    </row>
    <row r="3" customFormat="false" ht="14.4" hidden="false" customHeight="false" outlineLevel="0" collapsed="false">
      <c r="B3" s="48" t="s">
        <v>403</v>
      </c>
    </row>
    <row r="5" customFormat="false" ht="14.4" hidden="false" customHeight="false" outlineLevel="0" collapsed="false">
      <c r="C5" s="0" t="s">
        <v>404</v>
      </c>
    </row>
    <row r="8" customFormat="false" ht="14.4" hidden="false" customHeight="false" outlineLevel="0" collapsed="false">
      <c r="F8" s="51" t="s">
        <v>405</v>
      </c>
      <c r="G8" s="51"/>
      <c r="H8" s="51"/>
      <c r="I8" s="51"/>
    </row>
    <row r="9" customFormat="false" ht="14.4" hidden="false" customHeight="false" outlineLevel="0" collapsed="false">
      <c r="F9" s="51" t="s">
        <v>406</v>
      </c>
      <c r="G9" s="51" t="s">
        <v>407</v>
      </c>
      <c r="H9" s="51" t="s">
        <v>296</v>
      </c>
      <c r="I9" s="51" t="s">
        <v>408</v>
      </c>
    </row>
    <row r="10" customFormat="false" ht="14.4" hidden="false" customHeight="true" outlineLevel="0" collapsed="false">
      <c r="C10" s="113" t="s">
        <v>409</v>
      </c>
      <c r="D10" s="113" t="s">
        <v>410</v>
      </c>
      <c r="E10" s="114" t="s">
        <v>411</v>
      </c>
      <c r="F10" s="32" t="s">
        <v>412</v>
      </c>
      <c r="G10" s="109" t="s">
        <v>413</v>
      </c>
      <c r="H10" s="115" t="s">
        <v>414</v>
      </c>
      <c r="I10" s="116" t="s">
        <v>415</v>
      </c>
      <c r="J10" s="117" t="s">
        <v>416</v>
      </c>
    </row>
    <row r="11" customFormat="false" ht="14.4" hidden="false" customHeight="false" outlineLevel="0" collapsed="false">
      <c r="C11" s="113"/>
      <c r="D11" s="113"/>
      <c r="E11" s="114"/>
      <c r="F11" s="32"/>
      <c r="G11" s="118" t="s">
        <v>417</v>
      </c>
      <c r="H11" s="108" t="s">
        <v>418</v>
      </c>
      <c r="I11" s="116"/>
      <c r="J11" s="117"/>
    </row>
    <row r="12" customFormat="false" ht="14.4" hidden="false" customHeight="false" outlineLevel="0" collapsed="false">
      <c r="C12" s="113"/>
      <c r="D12" s="113"/>
      <c r="E12" s="114"/>
      <c r="F12" s="32"/>
      <c r="G12" s="118" t="s">
        <v>419</v>
      </c>
      <c r="H12" s="109" t="s">
        <v>420</v>
      </c>
      <c r="I12" s="116"/>
      <c r="J12" s="117"/>
    </row>
    <row r="13" customFormat="false" ht="14.4" hidden="false" customHeight="false" outlineLevel="0" collapsed="false">
      <c r="C13" s="113"/>
      <c r="D13" s="113"/>
      <c r="E13" s="114"/>
      <c r="F13" s="32"/>
      <c r="G13" s="118" t="s">
        <v>421</v>
      </c>
      <c r="H13" s="109" t="s">
        <v>422</v>
      </c>
      <c r="I13" s="116"/>
      <c r="J13" s="117"/>
    </row>
    <row r="14" customFormat="false" ht="14.4" hidden="false" customHeight="true" outlineLevel="0" collapsed="false">
      <c r="C14" s="113"/>
      <c r="D14" s="113"/>
      <c r="E14" s="119" t="s">
        <v>423</v>
      </c>
      <c r="F14" s="32" t="s">
        <v>424</v>
      </c>
      <c r="G14" s="118" t="s">
        <v>425</v>
      </c>
      <c r="H14" s="109" t="s">
        <v>426</v>
      </c>
      <c r="I14" s="116"/>
      <c r="J14" s="117" t="s">
        <v>427</v>
      </c>
    </row>
    <row r="15" customFormat="false" ht="31.8" hidden="false" customHeight="true" outlineLevel="0" collapsed="false">
      <c r="C15" s="113"/>
      <c r="D15" s="113"/>
      <c r="E15" s="119"/>
      <c r="F15" s="32"/>
      <c r="G15" s="109" t="s">
        <v>421</v>
      </c>
      <c r="H15" s="109" t="s">
        <v>428</v>
      </c>
      <c r="I15" s="116"/>
      <c r="J15" s="117"/>
    </row>
    <row r="16" customFormat="false" ht="14.4" hidden="false" customHeight="true" outlineLevel="0" collapsed="false">
      <c r="C16" s="113"/>
      <c r="D16" s="113"/>
      <c r="E16" s="120" t="s">
        <v>429</v>
      </c>
      <c r="F16" s="32" t="s">
        <v>430</v>
      </c>
      <c r="G16" s="118" t="s">
        <v>431</v>
      </c>
      <c r="H16" s="109" t="s">
        <v>432</v>
      </c>
      <c r="I16" s="116"/>
      <c r="J16" s="117" t="s">
        <v>433</v>
      </c>
    </row>
    <row r="17" customFormat="false" ht="14.4" hidden="false" customHeight="false" outlineLevel="0" collapsed="false">
      <c r="C17" s="113"/>
      <c r="D17" s="113"/>
      <c r="E17" s="120"/>
      <c r="F17" s="32"/>
      <c r="G17" s="118" t="s">
        <v>434</v>
      </c>
      <c r="H17" s="109" t="s">
        <v>435</v>
      </c>
      <c r="I17" s="116"/>
      <c r="J17" s="117"/>
    </row>
    <row r="18" customFormat="false" ht="17.4" hidden="false" customHeight="true" outlineLevel="0" collapsed="false">
      <c r="C18" s="113"/>
      <c r="D18" s="113"/>
      <c r="E18" s="120"/>
      <c r="F18" s="32"/>
      <c r="G18" s="109" t="s">
        <v>436</v>
      </c>
      <c r="H18" s="109" t="s">
        <v>437</v>
      </c>
      <c r="I18" s="116"/>
      <c r="J18" s="117"/>
    </row>
    <row r="19" customFormat="false" ht="14.4" hidden="false" customHeight="true" outlineLevel="0" collapsed="false">
      <c r="C19" s="113"/>
      <c r="D19" s="113"/>
      <c r="E19" s="114" t="s">
        <v>438</v>
      </c>
      <c r="F19" s="32" t="s">
        <v>439</v>
      </c>
      <c r="G19" s="109" t="s">
        <v>440</v>
      </c>
      <c r="H19" s="115" t="s">
        <v>441</v>
      </c>
      <c r="I19" s="116"/>
      <c r="J19" s="117" t="s">
        <v>442</v>
      </c>
    </row>
    <row r="20" customFormat="false" ht="14.4" hidden="false" customHeight="false" outlineLevel="0" collapsed="false">
      <c r="C20" s="113"/>
      <c r="D20" s="113"/>
      <c r="E20" s="114"/>
      <c r="F20" s="32"/>
      <c r="G20" s="118" t="s">
        <v>431</v>
      </c>
      <c r="H20" s="109" t="s">
        <v>443</v>
      </c>
      <c r="I20" s="116"/>
      <c r="J20" s="117"/>
    </row>
    <row r="21" customFormat="false" ht="34.8" hidden="false" customHeight="true" outlineLevel="0" collapsed="false">
      <c r="C21" s="113"/>
      <c r="D21" s="113"/>
      <c r="E21" s="114"/>
      <c r="F21" s="32"/>
      <c r="G21" s="118" t="s">
        <v>444</v>
      </c>
      <c r="H21" s="109" t="s">
        <v>445</v>
      </c>
      <c r="I21" s="116"/>
      <c r="J21" s="117"/>
    </row>
    <row r="22" customFormat="false" ht="57.6" hidden="false" customHeight="false" outlineLevel="0" collapsed="false">
      <c r="C22" s="113" t="s">
        <v>446</v>
      </c>
      <c r="D22" s="113"/>
      <c r="E22" s="26" t="s">
        <v>447</v>
      </c>
      <c r="F22" s="16" t="s">
        <v>448</v>
      </c>
      <c r="G22" s="26"/>
      <c r="H22" s="16" t="s">
        <v>449</v>
      </c>
      <c r="I22" s="113" t="s">
        <v>450</v>
      </c>
      <c r="J22" s="16" t="s">
        <v>451</v>
      </c>
    </row>
    <row r="26" customFormat="false" ht="14.4" hidden="false" customHeight="false" outlineLevel="0" collapsed="false">
      <c r="I26" s="121"/>
    </row>
    <row r="27" customFormat="false" ht="14.4" hidden="false" customHeight="false" outlineLevel="0" collapsed="false">
      <c r="I27" s="121"/>
    </row>
  </sheetData>
  <mergeCells count="16">
    <mergeCell ref="F8:I8"/>
    <mergeCell ref="C10:C21"/>
    <mergeCell ref="D10:D22"/>
    <mergeCell ref="E10:E13"/>
    <mergeCell ref="F10:F13"/>
    <mergeCell ref="I10:I21"/>
    <mergeCell ref="J10:J13"/>
    <mergeCell ref="E14:E15"/>
    <mergeCell ref="F14:F15"/>
    <mergeCell ref="J14:J15"/>
    <mergeCell ref="E16:E18"/>
    <mergeCell ref="F16:F18"/>
    <mergeCell ref="J16:J18"/>
    <mergeCell ref="E19:E21"/>
    <mergeCell ref="F19:F21"/>
    <mergeCell ref="J19:J21"/>
  </mergeCells>
  <hyperlinks>
    <hyperlink ref="B2" r:id="rId1" display="https://statics.teams.cdn.office.net/evergreen-assets/safelinks/1/atp-safelinks.html"/>
    <hyperlink ref="B3" r:id="rId2" display="https://github.com/openhwgroup/core-v-verif/issues/2015"/>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1634CD-9E64-48ED-9E4E-4849A41E4D57}">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2.xml><?xml version="1.0" encoding="utf-8"?>
<ds:datastoreItem xmlns:ds="http://schemas.openxmlformats.org/officeDocument/2006/customXml" ds:itemID="{EDC626F7-33E3-4CBB-9C19-EC8336781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1610C9-488E-4DA5-87FC-031A1DE60A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LibreOffice/7.2.0.4$Linux_X86_64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2022-06-27T08:56:20Z</dcterms:created>
  <dc:creator>Xavier Aubert</dc:creator>
  <dc:description/>
  <dc:language>en-US</dc:language>
  <cp:lastModifiedBy/>
  <dcterms:modified xsi:type="dcterms:W3CDTF">2023-10-30T11:16:31Z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0x010100EFCF9BE3DDC69D46817A851BEC5550B1</vt:lpwstr>
  </property>
  <property fmtid="{D5CDD505-2E9C-101B-9397-08002B2CF9AE}" pid="3" name="MediaServiceImageTags">
    <vt:lpwstr/>
  </property>
</Properties>
</file>