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قيصر\"/>
    </mc:Choice>
  </mc:AlternateContent>
  <bookViews>
    <workbookView xWindow="0" yWindow="0" windowWidth="25200" windowHeight="11880" tabRatio="465"/>
  </bookViews>
  <sheets>
    <sheet name="N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E37" i="1"/>
  <c r="H72" i="1" l="1"/>
  <c r="B86" i="1" s="1"/>
  <c r="E72" i="1"/>
  <c r="B85" i="1" s="1"/>
  <c r="B72" i="1"/>
  <c r="B84" i="1" s="1"/>
  <c r="Q37" i="1"/>
  <c r="B83" i="1" s="1"/>
  <c r="N37" i="1"/>
  <c r="B82" i="1" s="1"/>
  <c r="K37" i="1"/>
  <c r="B81" i="1" s="1"/>
  <c r="H37" i="1"/>
  <c r="B80" i="1" s="1"/>
  <c r="B79" i="1"/>
  <c r="B37" i="1"/>
  <c r="B78" i="1" s="1"/>
  <c r="Q72" i="1"/>
  <c r="B77" i="1" s="1"/>
  <c r="N72" i="1"/>
  <c r="B76" i="1" s="1"/>
  <c r="K72" i="1"/>
  <c r="B75" i="1" s="1"/>
  <c r="K87" i="1" l="1"/>
  <c r="H79" i="1"/>
  <c r="E87" i="1" l="1"/>
</calcChain>
</file>

<file path=xl/sharedStrings.xml><?xml version="1.0" encoding="utf-8"?>
<sst xmlns="http://schemas.openxmlformats.org/spreadsheetml/2006/main" count="61" uniqueCount="22">
  <si>
    <t>Days</t>
  </si>
  <si>
    <t>Balance</t>
  </si>
  <si>
    <t>Total</t>
  </si>
  <si>
    <t>Month</t>
  </si>
  <si>
    <t xml:space="preserve">Date </t>
  </si>
  <si>
    <t>Dialy AVG</t>
  </si>
  <si>
    <t>T/O</t>
  </si>
  <si>
    <t>Returned Cheq For The Last Year: 0</t>
  </si>
  <si>
    <t>VAT</t>
  </si>
  <si>
    <t>POS</t>
  </si>
  <si>
    <t>Date</t>
  </si>
  <si>
    <t>Cheque No</t>
  </si>
  <si>
    <t>Amount in AED</t>
  </si>
  <si>
    <t>Cheque re-submitted Date</t>
  </si>
  <si>
    <t>Status</t>
  </si>
  <si>
    <t xml:space="preserve">Prepared BY : R.O NAME </t>
  </si>
  <si>
    <t xml:space="preserve">EOD Balance
      Y/N </t>
  </si>
  <si>
    <t>1-3-2023-31-5-2023</t>
  </si>
  <si>
    <t>1-12-2022-28-2-2023</t>
  </si>
  <si>
    <t>1-9-2022-30-11-2022</t>
  </si>
  <si>
    <t>1-6-2022-31-8-2022</t>
  </si>
  <si>
    <t>Co. Name:  RIDA LUBRICANTS L.L.C            . A/C No. 11763978820001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</si>
</sst>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9">
    <xf numFmtId="0" fontId="0" fillId="0" borderId="0" xfId="0"/>
    <xf numFmtId="0" fontId="0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4" borderId="0" xfId="0" applyFont="1" applyFill="1"/>
    <xf numFmtId="0" fontId="2" fillId="4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3" fillId="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Border="1"/>
    <xf numFmtId="3" fontId="0" fillId="0" borderId="0" xfId="0" applyNumberFormat="1"/>
    <xf numFmtId="3" fontId="1" fillId="5" borderId="1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0" fontId="1" fillId="5" borderId="1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0" borderId="0" xfId="0" applyFont="1"/>
    <xf numFmtId="3" fontId="1" fillId="0" borderId="0" xfId="0" applyNumberFormat="1" applyFont="1"/>
    <xf numFmtId="43" fontId="0" fillId="0" borderId="1" xfId="1" applyFont="1" applyBorder="1"/>
    <xf numFmtId="43" fontId="11" fillId="0" borderId="1" xfId="1" applyFont="1" applyBorder="1"/>
    <xf numFmtId="43" fontId="1" fillId="5" borderId="1" xfId="1" applyFont="1" applyFill="1" applyBorder="1"/>
    <xf numFmtId="0" fontId="10" fillId="7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3" fontId="0" fillId="0" borderId="1" xfId="0" applyNumberFormat="1" applyBorder="1"/>
    <xf numFmtId="0" fontId="6" fillId="0" borderId="0" xfId="0" applyFont="1" applyFill="1" applyBorder="1" applyAlignment="1">
      <alignment vertical="center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17" fontId="10" fillId="7" borderId="3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5">
    <cellStyle name="Comma" xfId="1" builtinId="3"/>
    <cellStyle name="Comma 2" xfId="2"/>
    <cellStyle name="Comma 2 2" xfId="4"/>
    <cellStyle name="Comma 3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zoomScale="80" zoomScaleNormal="80" workbookViewId="0">
      <selection activeCell="A4" sqref="A4"/>
    </sheetView>
  </sheetViews>
  <sheetFormatPr defaultRowHeight="15" x14ac:dyDescent="0.25"/>
  <cols>
    <col min="1" max="1" width="18.28515625" customWidth="1"/>
    <col min="2" max="2" width="12.5703125" customWidth="1"/>
    <col min="3" max="3" width="10.7109375" customWidth="1"/>
    <col min="4" max="4" width="16.140625" customWidth="1"/>
    <col min="5" max="5" width="13.140625" customWidth="1"/>
    <col min="6" max="6" width="13.42578125" customWidth="1"/>
    <col min="7" max="7" width="34.28515625" customWidth="1"/>
    <col min="8" max="8" width="21.42578125" customWidth="1"/>
    <col min="10" max="10" width="15" customWidth="1"/>
    <col min="11" max="11" width="14.42578125" customWidth="1"/>
    <col min="13" max="13" width="18" customWidth="1"/>
    <col min="14" max="14" width="19.140625" customWidth="1"/>
    <col min="16" max="16" width="22.5703125" customWidth="1"/>
    <col min="17" max="17" width="21.28515625" customWidth="1"/>
  </cols>
  <sheetData>
    <row r="1" spans="1:17" ht="14.45" customHeight="1" x14ac:dyDescent="0.25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4.4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4.4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 ht="21" customHeight="1" x14ac:dyDescent="0.25">
      <c r="A4" s="50">
        <v>44774</v>
      </c>
      <c r="B4" s="29"/>
      <c r="C4" s="5"/>
      <c r="D4" s="52">
        <v>44805</v>
      </c>
      <c r="E4" s="51"/>
      <c r="F4" s="5"/>
      <c r="G4" s="53">
        <v>44835</v>
      </c>
      <c r="H4" s="53"/>
      <c r="I4" s="5"/>
      <c r="J4" s="55">
        <v>44866</v>
      </c>
      <c r="K4" s="54"/>
      <c r="L4" s="7"/>
      <c r="M4" s="57">
        <v>44896</v>
      </c>
      <c r="N4" s="56"/>
      <c r="O4" s="7"/>
      <c r="P4" s="59">
        <v>44927</v>
      </c>
      <c r="Q4" s="58"/>
    </row>
    <row r="5" spans="1:17" ht="21" customHeight="1" x14ac:dyDescent="0.25">
      <c r="A5" s="12" t="s">
        <v>0</v>
      </c>
      <c r="B5" s="12" t="s">
        <v>1</v>
      </c>
      <c r="C5" s="6"/>
      <c r="D5" s="12" t="s">
        <v>0</v>
      </c>
      <c r="E5" s="12" t="s">
        <v>1</v>
      </c>
      <c r="F5" s="6"/>
      <c r="G5" s="12" t="s">
        <v>0</v>
      </c>
      <c r="H5" s="12" t="s">
        <v>1</v>
      </c>
      <c r="I5" s="1"/>
      <c r="J5" s="12" t="s">
        <v>0</v>
      </c>
      <c r="K5" s="12" t="s">
        <v>1</v>
      </c>
      <c r="L5" s="13"/>
      <c r="M5" s="12" t="s">
        <v>0</v>
      </c>
      <c r="N5" s="12" t="s">
        <v>1</v>
      </c>
      <c r="O5" s="14"/>
      <c r="P5" s="12" t="s">
        <v>0</v>
      </c>
      <c r="Q5" s="12" t="s">
        <v>1</v>
      </c>
    </row>
    <row r="6" spans="1:17" ht="21" customHeight="1" x14ac:dyDescent="0.25">
      <c r="A6" s="34">
        <v>1</v>
      </c>
      <c r="B6" s="34">
        <v>68072</v>
      </c>
      <c r="C6" s="36"/>
      <c r="D6" s="34">
        <v>1</v>
      </c>
      <c r="E6" s="69">
        <v>197459</v>
      </c>
      <c r="F6" s="36"/>
      <c r="G6" s="34">
        <v>1</v>
      </c>
      <c r="H6" s="69">
        <v>22230</v>
      </c>
      <c r="I6" s="35"/>
      <c r="J6" s="34">
        <v>1</v>
      </c>
      <c r="K6" s="70">
        <v>96535</v>
      </c>
      <c r="L6" s="39"/>
      <c r="M6" s="34">
        <v>1</v>
      </c>
      <c r="N6" s="34">
        <v>6184</v>
      </c>
      <c r="O6" s="40"/>
      <c r="P6" s="34">
        <v>1</v>
      </c>
      <c r="Q6" s="70">
        <v>19865</v>
      </c>
    </row>
    <row r="7" spans="1:17" ht="21" customHeight="1" x14ac:dyDescent="0.25">
      <c r="A7" s="34">
        <v>2</v>
      </c>
      <c r="B7" s="34">
        <v>100205</v>
      </c>
      <c r="C7" s="36"/>
      <c r="D7" s="34">
        <v>2</v>
      </c>
      <c r="E7" s="34">
        <v>48441</v>
      </c>
      <c r="F7" s="36"/>
      <c r="G7" s="34">
        <v>2</v>
      </c>
      <c r="H7" s="69">
        <v>22230</v>
      </c>
      <c r="I7" s="35"/>
      <c r="J7" s="34">
        <v>2</v>
      </c>
      <c r="K7" s="70">
        <v>13313</v>
      </c>
      <c r="L7" s="39"/>
      <c r="M7" s="34">
        <v>2</v>
      </c>
      <c r="N7" s="34">
        <v>5670</v>
      </c>
      <c r="O7" s="40"/>
      <c r="P7" s="34">
        <v>2</v>
      </c>
      <c r="Q7" s="70">
        <v>192065</v>
      </c>
    </row>
    <row r="8" spans="1:17" ht="21" customHeight="1" x14ac:dyDescent="0.25">
      <c r="A8" s="34">
        <v>3</v>
      </c>
      <c r="B8" s="69">
        <v>64452</v>
      </c>
      <c r="C8" s="36"/>
      <c r="D8" s="34">
        <v>3</v>
      </c>
      <c r="E8" s="34">
        <v>47828</v>
      </c>
      <c r="F8" s="36"/>
      <c r="G8" s="34">
        <v>3</v>
      </c>
      <c r="H8" s="69">
        <v>7182</v>
      </c>
      <c r="I8" s="35"/>
      <c r="J8" s="34">
        <v>3</v>
      </c>
      <c r="K8" s="70">
        <v>19462</v>
      </c>
      <c r="L8" s="39"/>
      <c r="M8" s="34">
        <v>3</v>
      </c>
      <c r="N8" s="34">
        <v>12409</v>
      </c>
      <c r="O8" s="40"/>
      <c r="P8" s="34">
        <v>3</v>
      </c>
      <c r="Q8" s="70">
        <v>158322</v>
      </c>
    </row>
    <row r="9" spans="1:17" ht="21" customHeight="1" x14ac:dyDescent="0.25">
      <c r="A9" s="34">
        <v>4</v>
      </c>
      <c r="B9" s="34">
        <v>62183</v>
      </c>
      <c r="C9" s="36"/>
      <c r="D9" s="34">
        <v>4</v>
      </c>
      <c r="E9" s="34">
        <v>47828</v>
      </c>
      <c r="F9" s="36"/>
      <c r="G9" s="34">
        <v>4</v>
      </c>
      <c r="H9" s="69">
        <v>20165</v>
      </c>
      <c r="I9" s="35"/>
      <c r="J9" s="34">
        <v>4</v>
      </c>
      <c r="K9" s="70">
        <v>153584</v>
      </c>
      <c r="L9" s="39"/>
      <c r="M9" s="34">
        <v>4</v>
      </c>
      <c r="N9" s="34">
        <v>20909</v>
      </c>
      <c r="O9" s="40"/>
      <c r="P9" s="34">
        <v>4</v>
      </c>
      <c r="Q9" s="70">
        <v>3635</v>
      </c>
    </row>
    <row r="10" spans="1:17" ht="21" customHeight="1" x14ac:dyDescent="0.25">
      <c r="A10" s="34">
        <v>5</v>
      </c>
      <c r="B10" s="34">
        <v>39075</v>
      </c>
      <c r="C10" s="36"/>
      <c r="D10" s="34">
        <v>5</v>
      </c>
      <c r="E10" s="34">
        <v>54675</v>
      </c>
      <c r="F10" s="36"/>
      <c r="G10" s="34">
        <v>5</v>
      </c>
      <c r="H10" s="69">
        <v>57415</v>
      </c>
      <c r="I10" s="35"/>
      <c r="J10" s="34">
        <v>5</v>
      </c>
      <c r="K10" s="70">
        <v>56201</v>
      </c>
      <c r="L10" s="39"/>
      <c r="M10" s="34">
        <v>5</v>
      </c>
      <c r="N10" s="34">
        <v>80645</v>
      </c>
      <c r="O10" s="40"/>
      <c r="P10" s="34">
        <v>5</v>
      </c>
      <c r="Q10" s="70">
        <v>8031</v>
      </c>
    </row>
    <row r="11" spans="1:17" ht="21" customHeight="1" x14ac:dyDescent="0.25">
      <c r="A11" s="34">
        <v>6</v>
      </c>
      <c r="B11" s="34">
        <v>84745</v>
      </c>
      <c r="C11" s="36"/>
      <c r="D11" s="34">
        <v>6</v>
      </c>
      <c r="E11" s="34">
        <v>77012</v>
      </c>
      <c r="F11" s="36"/>
      <c r="G11" s="34">
        <v>6</v>
      </c>
      <c r="H11" s="69">
        <v>7086</v>
      </c>
      <c r="I11" s="35"/>
      <c r="J11" s="34">
        <v>6</v>
      </c>
      <c r="K11" s="70">
        <v>61831</v>
      </c>
      <c r="L11" s="39"/>
      <c r="M11" s="34">
        <v>6</v>
      </c>
      <c r="N11" s="34">
        <v>4614</v>
      </c>
      <c r="O11" s="40"/>
      <c r="P11" s="34">
        <v>6</v>
      </c>
      <c r="Q11" s="70">
        <v>43863</v>
      </c>
    </row>
    <row r="12" spans="1:17" ht="21" customHeight="1" x14ac:dyDescent="0.25">
      <c r="A12" s="34">
        <v>7</v>
      </c>
      <c r="B12" s="34">
        <v>84745</v>
      </c>
      <c r="C12" s="36"/>
      <c r="D12" s="34">
        <v>7</v>
      </c>
      <c r="E12" s="34">
        <v>41822</v>
      </c>
      <c r="F12" s="36"/>
      <c r="G12" s="34">
        <v>7</v>
      </c>
      <c r="H12" s="69">
        <v>38733</v>
      </c>
      <c r="I12" s="35"/>
      <c r="J12" s="34">
        <v>7</v>
      </c>
      <c r="K12" s="70">
        <v>6035</v>
      </c>
      <c r="L12" s="39"/>
      <c r="M12" s="34">
        <v>7</v>
      </c>
      <c r="N12" s="34">
        <v>21874</v>
      </c>
      <c r="O12" s="40"/>
      <c r="P12" s="34">
        <v>7</v>
      </c>
      <c r="Q12" s="70">
        <v>127214</v>
      </c>
    </row>
    <row r="13" spans="1:17" ht="21" customHeight="1" x14ac:dyDescent="0.25">
      <c r="A13" s="34">
        <v>8</v>
      </c>
      <c r="B13" s="34">
        <v>100865</v>
      </c>
      <c r="C13" s="36"/>
      <c r="D13" s="34">
        <v>8</v>
      </c>
      <c r="E13" s="34">
        <v>56060</v>
      </c>
      <c r="F13" s="36"/>
      <c r="G13" s="34">
        <v>8</v>
      </c>
      <c r="H13" s="69">
        <v>38633</v>
      </c>
      <c r="I13" s="35"/>
      <c r="J13" s="34">
        <v>8</v>
      </c>
      <c r="K13" s="70">
        <v>34445</v>
      </c>
      <c r="L13" s="39"/>
      <c r="M13" s="34">
        <v>8</v>
      </c>
      <c r="N13" s="34">
        <v>34141</v>
      </c>
      <c r="O13" s="40"/>
      <c r="P13" s="34">
        <v>8</v>
      </c>
      <c r="Q13" s="70">
        <v>77212</v>
      </c>
    </row>
    <row r="14" spans="1:17" ht="21" customHeight="1" x14ac:dyDescent="0.25">
      <c r="A14" s="34">
        <v>9</v>
      </c>
      <c r="B14" s="34">
        <v>7892</v>
      </c>
      <c r="C14" s="36"/>
      <c r="D14" s="34">
        <v>9</v>
      </c>
      <c r="E14" s="69">
        <v>209528</v>
      </c>
      <c r="F14" s="36"/>
      <c r="G14" s="34">
        <v>9</v>
      </c>
      <c r="H14" s="69">
        <v>11031</v>
      </c>
      <c r="I14" s="35"/>
      <c r="J14" s="34">
        <v>9</v>
      </c>
      <c r="K14" s="70">
        <v>45991</v>
      </c>
      <c r="L14" s="39"/>
      <c r="M14" s="34">
        <v>9</v>
      </c>
      <c r="N14" s="34">
        <v>118721</v>
      </c>
      <c r="O14" s="40"/>
      <c r="P14" s="34">
        <v>9</v>
      </c>
      <c r="Q14" s="70">
        <v>37840</v>
      </c>
    </row>
    <row r="15" spans="1:17" ht="21" customHeight="1" x14ac:dyDescent="0.25">
      <c r="A15" s="34">
        <v>10</v>
      </c>
      <c r="B15" s="34">
        <v>25404</v>
      </c>
      <c r="C15" s="36"/>
      <c r="D15" s="34">
        <v>10</v>
      </c>
      <c r="E15" s="69">
        <v>210908</v>
      </c>
      <c r="F15" s="36"/>
      <c r="G15" s="34">
        <v>10</v>
      </c>
      <c r="H15" s="69">
        <v>38695</v>
      </c>
      <c r="I15" s="35"/>
      <c r="J15" s="34">
        <v>10</v>
      </c>
      <c r="K15" s="70">
        <v>25566</v>
      </c>
      <c r="L15" s="39"/>
      <c r="M15" s="34">
        <v>10</v>
      </c>
      <c r="N15" s="34">
        <v>85386</v>
      </c>
      <c r="O15" s="40"/>
      <c r="P15" s="34">
        <v>10</v>
      </c>
      <c r="Q15" s="70">
        <v>40985</v>
      </c>
    </row>
    <row r="16" spans="1:17" ht="21" customHeight="1" x14ac:dyDescent="0.25">
      <c r="A16" s="34">
        <v>11</v>
      </c>
      <c r="B16" s="34">
        <v>49854</v>
      </c>
      <c r="C16" s="36"/>
      <c r="D16" s="34">
        <v>11</v>
      </c>
      <c r="E16" s="69">
        <v>235908</v>
      </c>
      <c r="F16" s="36"/>
      <c r="G16" s="34">
        <v>11</v>
      </c>
      <c r="H16" s="69">
        <v>87397</v>
      </c>
      <c r="I16" s="35"/>
      <c r="J16" s="34">
        <v>11</v>
      </c>
      <c r="K16" s="70">
        <v>36748</v>
      </c>
      <c r="L16" s="39"/>
      <c r="M16" s="34">
        <v>11</v>
      </c>
      <c r="N16" s="34">
        <v>85386</v>
      </c>
      <c r="O16" s="40"/>
      <c r="P16" s="34">
        <v>11</v>
      </c>
      <c r="Q16" s="70">
        <v>60564</v>
      </c>
    </row>
    <row r="17" spans="1:18" ht="21" customHeight="1" x14ac:dyDescent="0.25">
      <c r="A17" s="34">
        <v>12</v>
      </c>
      <c r="B17" s="34">
        <v>79084</v>
      </c>
      <c r="C17" s="36"/>
      <c r="D17" s="34">
        <v>12</v>
      </c>
      <c r="E17" s="69">
        <v>279441</v>
      </c>
      <c r="F17" s="36"/>
      <c r="G17" s="34">
        <v>12</v>
      </c>
      <c r="H17" s="69">
        <v>48950</v>
      </c>
      <c r="I17" s="35"/>
      <c r="J17" s="34">
        <v>12</v>
      </c>
      <c r="K17" s="70">
        <v>6060</v>
      </c>
      <c r="L17" s="39"/>
      <c r="M17" s="34">
        <v>12</v>
      </c>
      <c r="N17" s="34">
        <v>42705</v>
      </c>
      <c r="O17" s="40"/>
      <c r="P17" s="34">
        <v>12</v>
      </c>
      <c r="Q17" s="70">
        <v>50013</v>
      </c>
    </row>
    <row r="18" spans="1:18" ht="21" customHeight="1" x14ac:dyDescent="0.25">
      <c r="A18" s="34">
        <v>13</v>
      </c>
      <c r="B18" s="34">
        <v>11944</v>
      </c>
      <c r="C18" s="36"/>
      <c r="D18" s="34">
        <v>13</v>
      </c>
      <c r="E18" s="69">
        <v>162921</v>
      </c>
      <c r="F18" s="36"/>
      <c r="G18" s="34">
        <v>13</v>
      </c>
      <c r="H18" s="69">
        <v>46337</v>
      </c>
      <c r="I18" s="35"/>
      <c r="J18" s="34">
        <v>13</v>
      </c>
      <c r="K18" s="70">
        <v>4330</v>
      </c>
      <c r="L18" s="39"/>
      <c r="M18" s="34">
        <v>13</v>
      </c>
      <c r="N18" s="34">
        <v>41580</v>
      </c>
      <c r="O18" s="40"/>
      <c r="P18" s="34">
        <v>13</v>
      </c>
      <c r="Q18" s="70">
        <v>3090</v>
      </c>
    </row>
    <row r="19" spans="1:18" ht="21" customHeight="1" x14ac:dyDescent="0.25">
      <c r="A19" s="34">
        <v>14</v>
      </c>
      <c r="B19" s="34">
        <v>11944</v>
      </c>
      <c r="C19" s="36"/>
      <c r="D19" s="34">
        <v>14</v>
      </c>
      <c r="E19" s="69">
        <v>81228</v>
      </c>
      <c r="F19" s="36"/>
      <c r="G19" s="34">
        <v>14</v>
      </c>
      <c r="H19" s="69">
        <v>52195</v>
      </c>
      <c r="I19" s="35"/>
      <c r="J19" s="34">
        <v>14</v>
      </c>
      <c r="K19" s="70">
        <v>22330</v>
      </c>
      <c r="L19" s="39"/>
      <c r="M19" s="34">
        <v>14</v>
      </c>
      <c r="N19" s="34">
        <v>32947</v>
      </c>
      <c r="O19" s="40"/>
      <c r="P19" s="34">
        <v>14</v>
      </c>
      <c r="Q19" s="70">
        <v>28602</v>
      </c>
    </row>
    <row r="20" spans="1:18" ht="21" customHeight="1" x14ac:dyDescent="0.25">
      <c r="A20" s="34">
        <v>15</v>
      </c>
      <c r="B20" s="34">
        <v>32717</v>
      </c>
      <c r="C20" s="36"/>
      <c r="D20" s="34">
        <v>15</v>
      </c>
      <c r="E20" s="69">
        <v>62422</v>
      </c>
      <c r="F20" s="36"/>
      <c r="G20" s="34">
        <v>15</v>
      </c>
      <c r="H20" s="69">
        <v>14815</v>
      </c>
      <c r="I20" s="35"/>
      <c r="J20" s="34">
        <v>15</v>
      </c>
      <c r="K20" s="70">
        <v>4330</v>
      </c>
      <c r="L20" s="39"/>
      <c r="M20" s="34">
        <v>15</v>
      </c>
      <c r="N20" s="34">
        <v>45423</v>
      </c>
      <c r="O20" s="40"/>
      <c r="P20" s="34">
        <v>15</v>
      </c>
      <c r="Q20" s="70">
        <v>28602</v>
      </c>
    </row>
    <row r="21" spans="1:18" ht="21" customHeight="1" x14ac:dyDescent="0.25">
      <c r="A21" s="34">
        <v>16</v>
      </c>
      <c r="B21" s="34">
        <v>32717</v>
      </c>
      <c r="C21" s="36"/>
      <c r="D21" s="34">
        <v>16</v>
      </c>
      <c r="E21" s="69">
        <v>11545</v>
      </c>
      <c r="F21" s="36"/>
      <c r="G21" s="34">
        <v>16</v>
      </c>
      <c r="H21" s="69">
        <v>14815</v>
      </c>
      <c r="I21" s="35"/>
      <c r="J21" s="34">
        <v>16</v>
      </c>
      <c r="K21" s="70">
        <v>259</v>
      </c>
      <c r="L21" s="39"/>
      <c r="M21" s="34">
        <v>16</v>
      </c>
      <c r="N21" s="34">
        <v>3704</v>
      </c>
      <c r="O21" s="40"/>
      <c r="P21" s="34">
        <v>16</v>
      </c>
      <c r="Q21" s="70">
        <v>34489</v>
      </c>
    </row>
    <row r="22" spans="1:18" ht="21" customHeight="1" x14ac:dyDescent="0.25">
      <c r="A22" s="34">
        <v>17</v>
      </c>
      <c r="B22" s="34">
        <v>51960</v>
      </c>
      <c r="C22" s="36"/>
      <c r="D22" s="34">
        <v>17</v>
      </c>
      <c r="E22" s="69">
        <v>8140</v>
      </c>
      <c r="F22" s="36"/>
      <c r="G22" s="34">
        <v>17</v>
      </c>
      <c r="H22" s="69">
        <v>7082</v>
      </c>
      <c r="I22" s="35"/>
      <c r="J22" s="34">
        <v>17</v>
      </c>
      <c r="K22" s="70">
        <v>22551</v>
      </c>
      <c r="L22" s="39"/>
      <c r="M22" s="34">
        <v>17</v>
      </c>
      <c r="N22" s="34">
        <v>11793</v>
      </c>
      <c r="O22" s="40"/>
      <c r="P22" s="34">
        <v>17</v>
      </c>
      <c r="Q22" s="70">
        <v>30612</v>
      </c>
    </row>
    <row r="23" spans="1:18" ht="21" customHeight="1" x14ac:dyDescent="0.25">
      <c r="A23" s="34">
        <v>18</v>
      </c>
      <c r="B23" s="34">
        <v>1322</v>
      </c>
      <c r="C23" s="36"/>
      <c r="D23" s="34">
        <v>18</v>
      </c>
      <c r="E23" s="69">
        <v>8140</v>
      </c>
      <c r="F23" s="36"/>
      <c r="G23" s="34">
        <v>18</v>
      </c>
      <c r="H23" s="69">
        <v>16833</v>
      </c>
      <c r="I23" s="35"/>
      <c r="J23" s="34">
        <v>18</v>
      </c>
      <c r="K23" s="70">
        <v>22946</v>
      </c>
      <c r="L23" s="39"/>
      <c r="M23" s="34">
        <v>18</v>
      </c>
      <c r="N23" s="34">
        <v>11793</v>
      </c>
      <c r="O23" s="40"/>
      <c r="P23" s="34">
        <v>18</v>
      </c>
      <c r="Q23" s="70">
        <v>26289</v>
      </c>
    </row>
    <row r="24" spans="1:18" ht="21" customHeight="1" x14ac:dyDescent="0.25">
      <c r="A24" s="34">
        <v>19</v>
      </c>
      <c r="B24" s="34">
        <v>7298</v>
      </c>
      <c r="C24" s="36"/>
      <c r="D24" s="34">
        <v>19</v>
      </c>
      <c r="E24" s="69">
        <v>26599</v>
      </c>
      <c r="F24" s="36"/>
      <c r="G24" s="34">
        <v>19</v>
      </c>
      <c r="H24" s="69">
        <v>64706</v>
      </c>
      <c r="I24" s="35"/>
      <c r="J24" s="34">
        <v>19</v>
      </c>
      <c r="K24" s="70">
        <v>4866</v>
      </c>
      <c r="L24" s="39"/>
      <c r="M24" s="34">
        <v>19</v>
      </c>
      <c r="N24" s="34">
        <v>2007</v>
      </c>
      <c r="O24" s="40"/>
      <c r="P24" s="34">
        <v>19</v>
      </c>
      <c r="Q24" s="70">
        <v>10327</v>
      </c>
    </row>
    <row r="25" spans="1:18" ht="21" customHeight="1" x14ac:dyDescent="0.25">
      <c r="A25" s="34">
        <v>20</v>
      </c>
      <c r="B25" s="34">
        <v>12203</v>
      </c>
      <c r="C25" s="36"/>
      <c r="D25" s="34">
        <v>20</v>
      </c>
      <c r="E25" s="69">
        <v>80985</v>
      </c>
      <c r="F25" s="36"/>
      <c r="G25" s="34">
        <v>20</v>
      </c>
      <c r="H25" s="69">
        <v>42096</v>
      </c>
      <c r="I25" s="35"/>
      <c r="J25" s="34">
        <v>20</v>
      </c>
      <c r="K25" s="70">
        <v>5366</v>
      </c>
      <c r="L25" s="39"/>
      <c r="M25" s="34">
        <v>20</v>
      </c>
      <c r="N25" s="34">
        <v>75707</v>
      </c>
      <c r="O25" s="40"/>
      <c r="P25" s="34">
        <v>20</v>
      </c>
      <c r="Q25" s="70">
        <v>69834</v>
      </c>
    </row>
    <row r="26" spans="1:18" ht="21" customHeight="1" x14ac:dyDescent="0.25">
      <c r="A26" s="34">
        <v>21</v>
      </c>
      <c r="B26" s="34">
        <v>7917</v>
      </c>
      <c r="C26" s="36"/>
      <c r="D26" s="34">
        <v>21</v>
      </c>
      <c r="E26" s="69">
        <v>55914</v>
      </c>
      <c r="F26" s="36"/>
      <c r="G26" s="34">
        <v>21</v>
      </c>
      <c r="H26" s="69">
        <v>65794</v>
      </c>
      <c r="I26" s="35"/>
      <c r="J26" s="34">
        <v>21</v>
      </c>
      <c r="K26" s="70">
        <v>49610</v>
      </c>
      <c r="L26" s="39"/>
      <c r="M26" s="34">
        <v>21</v>
      </c>
      <c r="N26" s="34">
        <v>23715</v>
      </c>
      <c r="O26" s="40"/>
      <c r="P26" s="34">
        <v>21</v>
      </c>
      <c r="Q26" s="70">
        <v>24524</v>
      </c>
    </row>
    <row r="27" spans="1:18" ht="21" customHeight="1" x14ac:dyDescent="0.25">
      <c r="A27" s="34">
        <v>22</v>
      </c>
      <c r="B27" s="34">
        <v>107283</v>
      </c>
      <c r="C27" s="38"/>
      <c r="D27" s="34">
        <v>22</v>
      </c>
      <c r="E27" s="69">
        <v>34850</v>
      </c>
      <c r="F27" s="38"/>
      <c r="G27" s="34">
        <v>22</v>
      </c>
      <c r="H27" s="69">
        <v>56694</v>
      </c>
      <c r="I27" s="37"/>
      <c r="J27" s="34">
        <v>22</v>
      </c>
      <c r="K27" s="70">
        <v>96792</v>
      </c>
      <c r="L27" s="37"/>
      <c r="M27" s="34">
        <v>22</v>
      </c>
      <c r="N27" s="34">
        <v>5183</v>
      </c>
      <c r="O27" s="38"/>
      <c r="P27" s="34">
        <v>22</v>
      </c>
      <c r="Q27" s="70">
        <v>25624</v>
      </c>
    </row>
    <row r="28" spans="1:18" ht="21" customHeight="1" x14ac:dyDescent="0.25">
      <c r="A28" s="34">
        <v>23</v>
      </c>
      <c r="B28" s="34">
        <v>7537</v>
      </c>
      <c r="C28" s="38"/>
      <c r="D28" s="34">
        <v>23</v>
      </c>
      <c r="E28" s="69">
        <v>40667</v>
      </c>
      <c r="F28" s="38"/>
      <c r="G28" s="34">
        <v>23</v>
      </c>
      <c r="H28" s="69">
        <v>23692</v>
      </c>
      <c r="I28" s="37"/>
      <c r="J28" s="34">
        <v>23</v>
      </c>
      <c r="K28" s="70">
        <v>20797</v>
      </c>
      <c r="L28" s="2"/>
      <c r="M28" s="34">
        <v>23</v>
      </c>
      <c r="N28" s="34">
        <v>139734</v>
      </c>
      <c r="O28" s="7"/>
      <c r="P28" s="34">
        <v>23</v>
      </c>
      <c r="Q28" s="70">
        <v>8074</v>
      </c>
    </row>
    <row r="29" spans="1:18" ht="21" customHeight="1" x14ac:dyDescent="0.25">
      <c r="A29" s="34">
        <v>24</v>
      </c>
      <c r="B29" s="34">
        <v>18535</v>
      </c>
      <c r="C29" s="7"/>
      <c r="D29" s="34">
        <v>24</v>
      </c>
      <c r="E29" s="69">
        <v>22568</v>
      </c>
      <c r="F29" s="7"/>
      <c r="G29" s="34">
        <v>24</v>
      </c>
      <c r="H29" s="69">
        <v>30971</v>
      </c>
      <c r="I29" s="2"/>
      <c r="J29" s="34">
        <v>24</v>
      </c>
      <c r="K29" s="70">
        <v>20480</v>
      </c>
      <c r="L29" s="2"/>
      <c r="M29" s="34">
        <v>24</v>
      </c>
      <c r="N29" s="34">
        <v>51552</v>
      </c>
      <c r="O29" s="7"/>
      <c r="P29" s="34">
        <v>24</v>
      </c>
      <c r="Q29" s="70">
        <v>84589</v>
      </c>
    </row>
    <row r="30" spans="1:18" ht="21" customHeight="1" x14ac:dyDescent="0.25">
      <c r="A30" s="34">
        <v>25</v>
      </c>
      <c r="B30" s="34">
        <v>39637</v>
      </c>
      <c r="C30" s="7"/>
      <c r="D30" s="34">
        <v>25</v>
      </c>
      <c r="E30" s="69">
        <v>37568</v>
      </c>
      <c r="F30" s="7"/>
      <c r="G30" s="34">
        <v>25</v>
      </c>
      <c r="H30" s="69">
        <v>8817</v>
      </c>
      <c r="I30" s="7"/>
      <c r="J30" s="34">
        <v>25</v>
      </c>
      <c r="K30" s="70">
        <v>12753</v>
      </c>
      <c r="L30" s="2"/>
      <c r="M30" s="34">
        <v>25</v>
      </c>
      <c r="N30" s="34">
        <v>51452</v>
      </c>
      <c r="O30" s="7"/>
      <c r="P30" s="34">
        <v>25</v>
      </c>
      <c r="Q30" s="70">
        <v>37329</v>
      </c>
    </row>
    <row r="31" spans="1:18" ht="21" customHeight="1" x14ac:dyDescent="0.25">
      <c r="A31" s="34">
        <v>26</v>
      </c>
      <c r="B31" s="34">
        <v>66052</v>
      </c>
      <c r="C31" s="7"/>
      <c r="D31" s="34">
        <v>26</v>
      </c>
      <c r="E31" s="69">
        <v>14543</v>
      </c>
      <c r="F31" s="7"/>
      <c r="G31" s="34">
        <v>26</v>
      </c>
      <c r="H31" s="69">
        <v>35374</v>
      </c>
      <c r="I31" s="7"/>
      <c r="J31" s="34">
        <v>26</v>
      </c>
      <c r="K31" s="70">
        <v>16803</v>
      </c>
      <c r="L31" s="2"/>
      <c r="M31" s="34">
        <v>26</v>
      </c>
      <c r="N31" s="34">
        <v>40777</v>
      </c>
      <c r="O31" s="7"/>
      <c r="P31" s="34">
        <v>26</v>
      </c>
      <c r="Q31" s="70">
        <v>50550</v>
      </c>
    </row>
    <row r="32" spans="1:18" ht="21" customHeight="1" x14ac:dyDescent="0.25">
      <c r="A32" s="34">
        <v>27</v>
      </c>
      <c r="B32" s="34">
        <v>13453</v>
      </c>
      <c r="C32" s="7"/>
      <c r="D32" s="34">
        <v>27</v>
      </c>
      <c r="E32" s="69">
        <v>7714</v>
      </c>
      <c r="F32" s="7"/>
      <c r="G32" s="34">
        <v>27</v>
      </c>
      <c r="H32" s="69">
        <v>54293</v>
      </c>
      <c r="I32" s="7"/>
      <c r="J32" s="34">
        <v>27</v>
      </c>
      <c r="K32" s="70">
        <v>16803</v>
      </c>
      <c r="L32" s="2"/>
      <c r="M32" s="34">
        <v>27</v>
      </c>
      <c r="N32" s="34">
        <v>41896</v>
      </c>
      <c r="O32" s="7"/>
      <c r="P32" s="34">
        <v>27</v>
      </c>
      <c r="Q32" s="70">
        <v>8745</v>
      </c>
      <c r="R32" s="15"/>
    </row>
    <row r="33" spans="1:18" ht="21" customHeight="1" x14ac:dyDescent="0.25">
      <c r="A33" s="34">
        <v>28</v>
      </c>
      <c r="B33" s="34">
        <v>13453</v>
      </c>
      <c r="C33" s="7"/>
      <c r="D33" s="34">
        <v>28</v>
      </c>
      <c r="E33" s="69">
        <v>99784</v>
      </c>
      <c r="F33" s="7"/>
      <c r="G33" s="34">
        <v>28</v>
      </c>
      <c r="H33" s="69">
        <v>19907</v>
      </c>
      <c r="I33" s="7"/>
      <c r="J33" s="34">
        <v>28</v>
      </c>
      <c r="K33" s="70">
        <v>29537</v>
      </c>
      <c r="L33" s="2"/>
      <c r="M33" s="34">
        <v>28</v>
      </c>
      <c r="N33" s="34">
        <v>51441</v>
      </c>
      <c r="O33" s="7"/>
      <c r="P33" s="34">
        <v>28</v>
      </c>
      <c r="Q33" s="70">
        <v>31233</v>
      </c>
      <c r="R33" s="15"/>
    </row>
    <row r="34" spans="1:18" ht="21" customHeight="1" x14ac:dyDescent="0.25">
      <c r="A34" s="34">
        <v>29</v>
      </c>
      <c r="B34" s="34">
        <v>4907</v>
      </c>
      <c r="C34" s="7"/>
      <c r="D34" s="34">
        <v>29</v>
      </c>
      <c r="E34" s="69">
        <v>119572</v>
      </c>
      <c r="F34" s="7"/>
      <c r="G34" s="34">
        <v>29</v>
      </c>
      <c r="H34" s="69">
        <v>54804</v>
      </c>
      <c r="I34" s="7"/>
      <c r="J34" s="34">
        <v>29</v>
      </c>
      <c r="K34" s="70">
        <v>7891</v>
      </c>
      <c r="L34" s="2"/>
      <c r="M34" s="34">
        <v>29</v>
      </c>
      <c r="N34" s="34">
        <v>36162</v>
      </c>
      <c r="O34" s="7"/>
      <c r="P34" s="34">
        <v>29</v>
      </c>
      <c r="Q34" s="70">
        <v>7731</v>
      </c>
      <c r="R34" s="15"/>
    </row>
    <row r="35" spans="1:18" ht="21" customHeight="1" x14ac:dyDescent="0.25">
      <c r="A35" s="34">
        <v>30</v>
      </c>
      <c r="B35" s="34">
        <v>31744</v>
      </c>
      <c r="C35" s="7"/>
      <c r="D35" s="34">
        <v>30</v>
      </c>
      <c r="E35" s="69">
        <v>45580</v>
      </c>
      <c r="F35" s="7"/>
      <c r="G35" s="34">
        <v>30</v>
      </c>
      <c r="H35" s="69">
        <v>51804</v>
      </c>
      <c r="I35" s="7"/>
      <c r="J35" s="34">
        <v>30</v>
      </c>
      <c r="K35" s="70">
        <v>36341</v>
      </c>
      <c r="L35" s="2"/>
      <c r="M35" s="34">
        <v>30</v>
      </c>
      <c r="N35" s="34">
        <v>26341</v>
      </c>
      <c r="O35" s="7"/>
      <c r="P35" s="34">
        <v>30</v>
      </c>
      <c r="Q35" s="70">
        <v>2944</v>
      </c>
      <c r="R35" s="15"/>
    </row>
    <row r="36" spans="1:18" ht="21" customHeight="1" x14ac:dyDescent="0.25">
      <c r="A36" s="34">
        <v>31</v>
      </c>
      <c r="B36" s="34">
        <v>203267</v>
      </c>
      <c r="C36" s="7"/>
      <c r="D36" s="44"/>
      <c r="E36" s="45"/>
      <c r="F36" s="7"/>
      <c r="G36" s="34">
        <v>31</v>
      </c>
      <c r="H36" s="69">
        <v>27945</v>
      </c>
      <c r="I36" s="7"/>
      <c r="J36" s="44"/>
      <c r="K36" s="45"/>
      <c r="L36" s="2"/>
      <c r="M36" s="34">
        <v>31</v>
      </c>
      <c r="N36" s="34">
        <v>34867</v>
      </c>
      <c r="O36" s="7"/>
      <c r="P36" s="34">
        <v>31</v>
      </c>
      <c r="Q36" s="70">
        <v>29149</v>
      </c>
      <c r="R36" s="15"/>
    </row>
    <row r="37" spans="1:18" ht="21" customHeight="1" x14ac:dyDescent="0.25">
      <c r="A37" s="18" t="s">
        <v>2</v>
      </c>
      <c r="B37" s="16">
        <f>SUM(B6:B36)/31</f>
        <v>46531.161290322583</v>
      </c>
      <c r="C37" s="17"/>
      <c r="D37" s="18" t="s">
        <v>2</v>
      </c>
      <c r="E37" s="16">
        <f>SUM(E6:E36)/30</f>
        <v>80921.666666666672</v>
      </c>
      <c r="F37" s="17"/>
      <c r="G37" s="18" t="s">
        <v>2</v>
      </c>
      <c r="H37" s="16">
        <f>SUM(H6:H36)/31</f>
        <v>35120.032258064515</v>
      </c>
      <c r="I37" s="17"/>
      <c r="J37" s="8" t="s">
        <v>2</v>
      </c>
      <c r="K37" s="16">
        <f>SUM(K6:K36)/30</f>
        <v>31685.200000000001</v>
      </c>
      <c r="L37" s="17"/>
      <c r="M37" s="18" t="s">
        <v>2</v>
      </c>
      <c r="N37" s="16">
        <f>SUM(N6:N36)/31</f>
        <v>40216.709677419356</v>
      </c>
      <c r="O37" s="17"/>
      <c r="P37" s="18" t="s">
        <v>2</v>
      </c>
      <c r="Q37" s="16">
        <f>SUM(Q6:Q36)/31</f>
        <v>43933.741935483871</v>
      </c>
    </row>
    <row r="38" spans="1:18" ht="21" customHeight="1" x14ac:dyDescent="0.25">
      <c r="A38" s="2"/>
      <c r="B38" s="2"/>
      <c r="C38" s="2"/>
      <c r="D38" s="3"/>
      <c r="E38" s="3"/>
      <c r="F38" s="7"/>
      <c r="G38" s="2"/>
      <c r="H38" s="2"/>
      <c r="I38" s="7"/>
      <c r="J38" s="2"/>
      <c r="K38" s="2"/>
      <c r="L38" s="7"/>
      <c r="M38" s="2"/>
      <c r="N38" s="2"/>
      <c r="O38" s="7"/>
      <c r="P38" s="2"/>
      <c r="Q38" s="2"/>
    </row>
    <row r="39" spans="1:18" ht="21" customHeight="1" x14ac:dyDescent="0.25">
      <c r="A39" s="60">
        <v>44958</v>
      </c>
      <c r="B39" s="30"/>
      <c r="C39" s="7"/>
      <c r="D39" s="62">
        <v>44986</v>
      </c>
      <c r="E39" s="61"/>
      <c r="F39" s="7"/>
      <c r="G39" s="64">
        <v>45017</v>
      </c>
      <c r="H39" s="63"/>
      <c r="I39" s="7"/>
      <c r="J39" s="65">
        <v>45047</v>
      </c>
      <c r="K39" s="29"/>
      <c r="L39" s="4"/>
      <c r="M39" s="66">
        <v>45078</v>
      </c>
      <c r="N39" s="29"/>
      <c r="O39" s="4"/>
      <c r="P39" s="67">
        <v>45108</v>
      </c>
      <c r="Q39" s="29"/>
    </row>
    <row r="40" spans="1:18" ht="21" customHeight="1" x14ac:dyDescent="0.25">
      <c r="A40" s="12" t="s">
        <v>0</v>
      </c>
      <c r="B40" s="12" t="s">
        <v>1</v>
      </c>
      <c r="C40" s="7"/>
      <c r="D40" s="12" t="s">
        <v>0</v>
      </c>
      <c r="E40" s="12" t="s">
        <v>1</v>
      </c>
      <c r="F40" s="7"/>
      <c r="G40" s="12" t="s">
        <v>0</v>
      </c>
      <c r="H40" s="12" t="s">
        <v>1</v>
      </c>
      <c r="I40" s="7"/>
      <c r="J40" s="12" t="s">
        <v>0</v>
      </c>
      <c r="K40" s="12" t="s">
        <v>1</v>
      </c>
      <c r="L40" s="1"/>
      <c r="M40" s="12" t="s">
        <v>0</v>
      </c>
      <c r="N40" s="12" t="s">
        <v>1</v>
      </c>
      <c r="O40" s="1"/>
      <c r="P40" s="12" t="s">
        <v>0</v>
      </c>
      <c r="Q40" s="12" t="s">
        <v>1</v>
      </c>
    </row>
    <row r="41" spans="1:18" s="37" customFormat="1" ht="21" customHeight="1" x14ac:dyDescent="0.25">
      <c r="A41" s="34">
        <v>1</v>
      </c>
      <c r="B41" s="70">
        <v>129399</v>
      </c>
      <c r="C41" s="38"/>
      <c r="D41" s="34">
        <v>1</v>
      </c>
      <c r="E41" s="69">
        <v>101151</v>
      </c>
      <c r="F41" s="38"/>
      <c r="G41" s="34">
        <v>1</v>
      </c>
      <c r="H41" s="69">
        <v>198988</v>
      </c>
      <c r="I41" s="38"/>
      <c r="J41" s="34">
        <v>1</v>
      </c>
      <c r="K41" s="69">
        <v>13582</v>
      </c>
      <c r="L41" s="1"/>
      <c r="M41" s="34">
        <v>1</v>
      </c>
      <c r="N41" s="69">
        <v>228025</v>
      </c>
      <c r="O41" s="35"/>
      <c r="P41" s="34">
        <v>1</v>
      </c>
      <c r="Q41" s="69">
        <v>112923</v>
      </c>
    </row>
    <row r="42" spans="1:18" s="37" customFormat="1" ht="21" customHeight="1" x14ac:dyDescent="0.25">
      <c r="A42" s="34">
        <v>2</v>
      </c>
      <c r="B42" s="69">
        <v>70529</v>
      </c>
      <c r="C42" s="38"/>
      <c r="D42" s="34">
        <v>2</v>
      </c>
      <c r="E42" s="69">
        <v>16886</v>
      </c>
      <c r="F42" s="38"/>
      <c r="G42" s="34">
        <v>2</v>
      </c>
      <c r="H42" s="69">
        <v>198988</v>
      </c>
      <c r="I42" s="38"/>
      <c r="J42" s="34">
        <v>2</v>
      </c>
      <c r="K42" s="69">
        <v>1142117</v>
      </c>
      <c r="L42" s="1"/>
      <c r="M42" s="34">
        <v>2</v>
      </c>
      <c r="N42" s="69">
        <v>279855</v>
      </c>
      <c r="O42" s="35"/>
      <c r="P42" s="34">
        <v>2</v>
      </c>
      <c r="Q42" s="69">
        <v>118473</v>
      </c>
    </row>
    <row r="43" spans="1:18" s="37" customFormat="1" ht="21" customHeight="1" x14ac:dyDescent="0.25">
      <c r="A43" s="34">
        <v>3</v>
      </c>
      <c r="B43" s="69">
        <v>59932</v>
      </c>
      <c r="C43" s="38"/>
      <c r="D43" s="34">
        <v>3</v>
      </c>
      <c r="E43" s="69">
        <v>66476</v>
      </c>
      <c r="F43" s="38"/>
      <c r="G43" s="34">
        <v>3</v>
      </c>
      <c r="H43" s="69">
        <v>155639</v>
      </c>
      <c r="I43" s="38"/>
      <c r="J43" s="34">
        <v>3</v>
      </c>
      <c r="K43" s="69">
        <v>330443</v>
      </c>
      <c r="L43" s="1"/>
      <c r="M43" s="34">
        <v>3</v>
      </c>
      <c r="N43" s="69">
        <v>269226</v>
      </c>
      <c r="O43" s="35"/>
      <c r="P43" s="34">
        <v>3</v>
      </c>
      <c r="Q43" s="69">
        <v>108026</v>
      </c>
    </row>
    <row r="44" spans="1:18" s="37" customFormat="1" ht="21" customHeight="1" x14ac:dyDescent="0.25">
      <c r="A44" s="34">
        <v>4</v>
      </c>
      <c r="B44" s="69">
        <v>76288</v>
      </c>
      <c r="C44" s="38"/>
      <c r="D44" s="34">
        <v>4</v>
      </c>
      <c r="E44" s="69">
        <v>63646</v>
      </c>
      <c r="F44" s="38"/>
      <c r="G44" s="34">
        <v>4</v>
      </c>
      <c r="H44" s="69">
        <v>58445</v>
      </c>
      <c r="I44" s="38"/>
      <c r="J44" s="34">
        <v>4</v>
      </c>
      <c r="K44" s="69">
        <v>242027</v>
      </c>
      <c r="L44" s="1"/>
      <c r="M44" s="34">
        <v>4</v>
      </c>
      <c r="N44" s="69">
        <v>269226</v>
      </c>
      <c r="O44" s="35"/>
      <c r="P44" s="34">
        <v>4</v>
      </c>
      <c r="Q44" s="69">
        <v>103677</v>
      </c>
    </row>
    <row r="45" spans="1:18" s="37" customFormat="1" ht="21" customHeight="1" x14ac:dyDescent="0.25">
      <c r="A45" s="34">
        <v>5</v>
      </c>
      <c r="B45" s="69">
        <v>66086</v>
      </c>
      <c r="C45" s="38"/>
      <c r="D45" s="34">
        <v>5</v>
      </c>
      <c r="E45" s="69">
        <v>63546</v>
      </c>
      <c r="F45" s="38"/>
      <c r="G45" s="34">
        <v>5</v>
      </c>
      <c r="H45" s="69">
        <v>76948</v>
      </c>
      <c r="I45" s="38"/>
      <c r="J45" s="34">
        <v>5</v>
      </c>
      <c r="K45" s="69">
        <v>203847</v>
      </c>
      <c r="L45" s="1"/>
      <c r="M45" s="34">
        <v>5</v>
      </c>
      <c r="N45" s="69">
        <v>252647</v>
      </c>
      <c r="O45" s="35"/>
      <c r="P45" s="34">
        <v>5</v>
      </c>
      <c r="Q45" s="69">
        <v>103765</v>
      </c>
    </row>
    <row r="46" spans="1:18" s="37" customFormat="1" ht="21" customHeight="1" x14ac:dyDescent="0.25">
      <c r="A46" s="34">
        <v>6</v>
      </c>
      <c r="B46" s="69">
        <v>34230</v>
      </c>
      <c r="C46" s="38"/>
      <c r="D46" s="34">
        <v>6</v>
      </c>
      <c r="E46" s="69">
        <v>34945</v>
      </c>
      <c r="F46" s="38"/>
      <c r="G46" s="34">
        <v>6</v>
      </c>
      <c r="H46" s="69">
        <v>180559</v>
      </c>
      <c r="I46" s="38"/>
      <c r="J46" s="34">
        <v>6</v>
      </c>
      <c r="K46" s="69">
        <v>252227</v>
      </c>
      <c r="L46" s="1"/>
      <c r="M46" s="34">
        <v>6</v>
      </c>
      <c r="N46" s="69">
        <v>274176</v>
      </c>
      <c r="O46" s="35"/>
      <c r="P46" s="34">
        <v>6</v>
      </c>
      <c r="Q46" s="69">
        <v>66277</v>
      </c>
    </row>
    <row r="47" spans="1:18" s="37" customFormat="1" ht="21" customHeight="1" x14ac:dyDescent="0.25">
      <c r="A47" s="34">
        <v>7</v>
      </c>
      <c r="B47" s="69">
        <v>10138</v>
      </c>
      <c r="C47" s="38"/>
      <c r="D47" s="34">
        <v>7</v>
      </c>
      <c r="E47" s="69">
        <v>128275</v>
      </c>
      <c r="F47" s="38"/>
      <c r="G47" s="34">
        <v>7</v>
      </c>
      <c r="H47" s="69">
        <v>127423</v>
      </c>
      <c r="I47" s="38"/>
      <c r="J47" s="34">
        <v>7</v>
      </c>
      <c r="K47" s="69">
        <v>244333</v>
      </c>
      <c r="L47" s="1"/>
      <c r="M47" s="34">
        <v>7</v>
      </c>
      <c r="N47" s="69">
        <v>331260</v>
      </c>
      <c r="O47" s="35"/>
      <c r="P47" s="34">
        <v>7</v>
      </c>
      <c r="Q47" s="69">
        <v>38314</v>
      </c>
    </row>
    <row r="48" spans="1:18" s="37" customFormat="1" ht="21" customHeight="1" x14ac:dyDescent="0.25">
      <c r="A48" s="34">
        <v>8</v>
      </c>
      <c r="B48" s="69">
        <v>5457</v>
      </c>
      <c r="C48" s="38"/>
      <c r="D48" s="34">
        <v>8</v>
      </c>
      <c r="E48" s="69">
        <v>107442</v>
      </c>
      <c r="F48" s="38"/>
      <c r="G48" s="34">
        <v>8</v>
      </c>
      <c r="H48" s="69">
        <v>139129</v>
      </c>
      <c r="I48" s="38"/>
      <c r="J48" s="34">
        <v>8</v>
      </c>
      <c r="K48" s="69">
        <v>38345</v>
      </c>
      <c r="L48" s="1"/>
      <c r="M48" s="34">
        <v>8</v>
      </c>
      <c r="N48" s="69">
        <v>275984</v>
      </c>
      <c r="O48" s="35"/>
      <c r="P48" s="34">
        <v>8</v>
      </c>
      <c r="Q48" s="69">
        <v>42971</v>
      </c>
    </row>
    <row r="49" spans="1:17" s="37" customFormat="1" ht="21" customHeight="1" x14ac:dyDescent="0.25">
      <c r="A49" s="34">
        <v>9</v>
      </c>
      <c r="B49" s="69">
        <v>5437</v>
      </c>
      <c r="C49" s="38"/>
      <c r="D49" s="34">
        <v>9</v>
      </c>
      <c r="E49" s="69">
        <v>75829</v>
      </c>
      <c r="F49" s="38"/>
      <c r="G49" s="34">
        <v>9</v>
      </c>
      <c r="H49" s="69">
        <v>139129</v>
      </c>
      <c r="I49" s="38"/>
      <c r="J49" s="34">
        <v>9</v>
      </c>
      <c r="K49" s="69">
        <v>54780</v>
      </c>
      <c r="L49" s="1"/>
      <c r="M49" s="34">
        <v>9</v>
      </c>
      <c r="N49" s="69">
        <v>322608</v>
      </c>
      <c r="O49" s="35"/>
      <c r="P49" s="34">
        <v>9</v>
      </c>
      <c r="Q49" s="69">
        <v>42971</v>
      </c>
    </row>
    <row r="50" spans="1:17" s="37" customFormat="1" ht="21" customHeight="1" x14ac:dyDescent="0.25">
      <c r="A50" s="34">
        <v>10</v>
      </c>
      <c r="B50" s="69">
        <v>82181</v>
      </c>
      <c r="C50" s="38"/>
      <c r="D50" s="34">
        <v>10</v>
      </c>
      <c r="E50" s="69">
        <v>63484</v>
      </c>
      <c r="F50" s="38"/>
      <c r="G50" s="34">
        <v>10</v>
      </c>
      <c r="H50" s="69">
        <v>43329</v>
      </c>
      <c r="I50" s="38"/>
      <c r="J50" s="34">
        <v>10</v>
      </c>
      <c r="K50" s="69">
        <v>108676</v>
      </c>
      <c r="L50" s="1"/>
      <c r="M50" s="34">
        <v>10</v>
      </c>
      <c r="N50" s="69">
        <v>231595</v>
      </c>
      <c r="O50" s="35"/>
      <c r="P50" s="34">
        <v>10</v>
      </c>
      <c r="Q50" s="69">
        <v>82047</v>
      </c>
    </row>
    <row r="51" spans="1:17" s="37" customFormat="1" ht="21" customHeight="1" x14ac:dyDescent="0.25">
      <c r="A51" s="34">
        <v>11</v>
      </c>
      <c r="B51" s="69">
        <v>104292</v>
      </c>
      <c r="C51" s="38"/>
      <c r="D51" s="34">
        <v>11</v>
      </c>
      <c r="E51" s="69">
        <v>22945</v>
      </c>
      <c r="F51" s="38"/>
      <c r="G51" s="34">
        <v>11</v>
      </c>
      <c r="H51" s="69">
        <v>124633</v>
      </c>
      <c r="I51" s="38"/>
      <c r="J51" s="34">
        <v>11</v>
      </c>
      <c r="K51" s="69">
        <v>511921</v>
      </c>
      <c r="L51" s="1"/>
      <c r="M51" s="34">
        <v>11</v>
      </c>
      <c r="N51" s="69">
        <v>227885</v>
      </c>
      <c r="O51" s="35"/>
      <c r="P51" s="34">
        <v>11</v>
      </c>
      <c r="Q51" s="69">
        <v>139390</v>
      </c>
    </row>
    <row r="52" spans="1:17" s="37" customFormat="1" ht="21" customHeight="1" x14ac:dyDescent="0.25">
      <c r="A52" s="34">
        <v>12</v>
      </c>
      <c r="B52" s="69">
        <v>104292</v>
      </c>
      <c r="C52" s="38"/>
      <c r="D52" s="34">
        <v>12</v>
      </c>
      <c r="E52" s="69">
        <v>22845</v>
      </c>
      <c r="F52" s="38"/>
      <c r="G52" s="34">
        <v>12</v>
      </c>
      <c r="H52" s="69">
        <v>38504</v>
      </c>
      <c r="I52" s="38"/>
      <c r="J52" s="34">
        <v>12</v>
      </c>
      <c r="K52" s="69">
        <v>411733</v>
      </c>
      <c r="L52" s="1"/>
      <c r="M52" s="34">
        <v>12</v>
      </c>
      <c r="N52" s="69">
        <v>308490</v>
      </c>
      <c r="O52" s="35"/>
      <c r="P52" s="34">
        <v>12</v>
      </c>
      <c r="Q52" s="69">
        <v>20932</v>
      </c>
    </row>
    <row r="53" spans="1:17" s="37" customFormat="1" ht="21" customHeight="1" x14ac:dyDescent="0.25">
      <c r="A53" s="34">
        <v>13</v>
      </c>
      <c r="B53" s="69">
        <v>22305</v>
      </c>
      <c r="C53" s="38"/>
      <c r="D53" s="34">
        <v>13</v>
      </c>
      <c r="E53" s="69">
        <v>80435</v>
      </c>
      <c r="F53" s="38"/>
      <c r="G53" s="34">
        <v>13</v>
      </c>
      <c r="H53" s="69">
        <v>64122</v>
      </c>
      <c r="I53" s="38"/>
      <c r="J53" s="34">
        <v>13</v>
      </c>
      <c r="K53" s="69">
        <v>430180</v>
      </c>
      <c r="L53" s="1"/>
      <c r="M53" s="34">
        <v>13</v>
      </c>
      <c r="N53" s="69">
        <v>425118</v>
      </c>
      <c r="O53" s="35"/>
      <c r="P53" s="34">
        <v>13</v>
      </c>
      <c r="Q53" s="69">
        <v>105335</v>
      </c>
    </row>
    <row r="54" spans="1:17" s="37" customFormat="1" ht="21" customHeight="1" x14ac:dyDescent="0.25">
      <c r="A54" s="34">
        <v>14</v>
      </c>
      <c r="B54" s="34">
        <v>15731</v>
      </c>
      <c r="C54" s="38"/>
      <c r="D54" s="34">
        <v>14</v>
      </c>
      <c r="E54" s="69">
        <v>50807</v>
      </c>
      <c r="F54" s="38"/>
      <c r="G54" s="34">
        <v>14</v>
      </c>
      <c r="H54" s="69">
        <v>44060</v>
      </c>
      <c r="I54" s="38"/>
      <c r="J54" s="34">
        <v>14</v>
      </c>
      <c r="K54" s="69">
        <v>430180</v>
      </c>
      <c r="L54" s="1"/>
      <c r="M54" s="34">
        <v>14</v>
      </c>
      <c r="N54" s="69">
        <v>169987</v>
      </c>
      <c r="O54" s="35"/>
      <c r="P54" s="34">
        <v>14</v>
      </c>
      <c r="Q54" s="69">
        <v>171052</v>
      </c>
    </row>
    <row r="55" spans="1:17" s="37" customFormat="1" ht="21" customHeight="1" x14ac:dyDescent="0.25">
      <c r="A55" s="34">
        <v>15</v>
      </c>
      <c r="B55" s="69">
        <v>46442</v>
      </c>
      <c r="C55" s="38"/>
      <c r="D55" s="34">
        <v>15</v>
      </c>
      <c r="E55" s="69">
        <v>32440</v>
      </c>
      <c r="F55" s="38"/>
      <c r="G55" s="34">
        <v>15</v>
      </c>
      <c r="H55" s="69">
        <v>28859</v>
      </c>
      <c r="I55" s="38"/>
      <c r="J55" s="34">
        <v>15</v>
      </c>
      <c r="K55" s="69">
        <v>452650</v>
      </c>
      <c r="L55" s="1"/>
      <c r="M55" s="34">
        <v>15</v>
      </c>
      <c r="N55" s="69">
        <v>212197</v>
      </c>
      <c r="O55" s="35"/>
      <c r="P55" s="34">
        <v>15</v>
      </c>
      <c r="Q55" s="69">
        <v>219659</v>
      </c>
    </row>
    <row r="56" spans="1:17" s="37" customFormat="1" ht="21" customHeight="1" x14ac:dyDescent="0.25">
      <c r="A56" s="34">
        <v>16</v>
      </c>
      <c r="B56" s="69">
        <v>41736</v>
      </c>
      <c r="C56" s="38"/>
      <c r="D56" s="34">
        <v>16</v>
      </c>
      <c r="E56" s="69">
        <v>35485</v>
      </c>
      <c r="F56" s="38"/>
      <c r="G56" s="34">
        <v>16</v>
      </c>
      <c r="H56" s="69">
        <v>37499</v>
      </c>
      <c r="I56" s="38"/>
      <c r="J56" s="34">
        <v>16</v>
      </c>
      <c r="K56" s="69">
        <v>509894</v>
      </c>
      <c r="L56" s="1"/>
      <c r="M56" s="34">
        <v>16</v>
      </c>
      <c r="N56" s="69">
        <v>157726</v>
      </c>
      <c r="O56" s="35"/>
      <c r="P56" s="34">
        <v>16</v>
      </c>
      <c r="Q56" s="69">
        <v>219459</v>
      </c>
    </row>
    <row r="57" spans="1:17" s="37" customFormat="1" ht="21" customHeight="1" x14ac:dyDescent="0.25">
      <c r="A57" s="34">
        <v>17</v>
      </c>
      <c r="B57" s="69">
        <v>31356</v>
      </c>
      <c r="C57" s="38"/>
      <c r="D57" s="34">
        <v>17</v>
      </c>
      <c r="E57" s="69">
        <v>23918</v>
      </c>
      <c r="F57" s="38"/>
      <c r="G57" s="34">
        <v>17</v>
      </c>
      <c r="H57" s="69">
        <v>95916</v>
      </c>
      <c r="I57" s="38"/>
      <c r="J57" s="34">
        <v>17</v>
      </c>
      <c r="K57" s="69">
        <v>533172</v>
      </c>
      <c r="L57" s="1"/>
      <c r="M57" s="34">
        <v>17</v>
      </c>
      <c r="N57" s="69">
        <v>5466</v>
      </c>
      <c r="O57" s="35"/>
      <c r="P57" s="34">
        <v>17</v>
      </c>
      <c r="Q57" s="69">
        <v>51488</v>
      </c>
    </row>
    <row r="58" spans="1:17" s="37" customFormat="1" ht="21" customHeight="1" x14ac:dyDescent="0.25">
      <c r="A58" s="34">
        <v>18</v>
      </c>
      <c r="B58" s="69">
        <v>48264</v>
      </c>
      <c r="C58" s="38"/>
      <c r="D58" s="34">
        <v>18</v>
      </c>
      <c r="E58" s="69">
        <v>3430</v>
      </c>
      <c r="F58" s="38"/>
      <c r="G58" s="34">
        <v>18</v>
      </c>
      <c r="H58" s="69">
        <v>13517</v>
      </c>
      <c r="I58" s="38"/>
      <c r="J58" s="34">
        <v>18</v>
      </c>
      <c r="K58" s="69">
        <v>601172</v>
      </c>
      <c r="L58" s="1"/>
      <c r="M58" s="34">
        <v>18</v>
      </c>
      <c r="N58" s="69">
        <v>5466</v>
      </c>
      <c r="O58" s="35"/>
      <c r="P58" s="34">
        <v>18</v>
      </c>
      <c r="Q58" s="69">
        <v>115673</v>
      </c>
    </row>
    <row r="59" spans="1:17" s="37" customFormat="1" ht="21" customHeight="1" x14ac:dyDescent="0.25">
      <c r="A59" s="34">
        <v>19</v>
      </c>
      <c r="B59" s="69">
        <v>48264</v>
      </c>
      <c r="C59" s="38"/>
      <c r="D59" s="34">
        <v>19</v>
      </c>
      <c r="E59" s="69">
        <v>3430</v>
      </c>
      <c r="F59" s="38"/>
      <c r="G59" s="34">
        <v>19</v>
      </c>
      <c r="H59" s="69">
        <v>42819</v>
      </c>
      <c r="I59" s="38"/>
      <c r="J59" s="34">
        <v>19</v>
      </c>
      <c r="K59" s="69">
        <v>607260</v>
      </c>
      <c r="L59" s="1"/>
      <c r="M59" s="34">
        <v>19</v>
      </c>
      <c r="N59" s="69">
        <v>114162</v>
      </c>
      <c r="O59" s="35"/>
      <c r="P59" s="34">
        <v>19</v>
      </c>
      <c r="Q59" s="69">
        <v>176761</v>
      </c>
    </row>
    <row r="60" spans="1:17" s="37" customFormat="1" ht="21" customHeight="1" x14ac:dyDescent="0.25">
      <c r="A60" s="34">
        <v>20</v>
      </c>
      <c r="B60" s="69">
        <v>2508</v>
      </c>
      <c r="C60" s="38"/>
      <c r="D60" s="34">
        <v>20</v>
      </c>
      <c r="E60" s="69">
        <v>21618</v>
      </c>
      <c r="F60" s="38"/>
      <c r="G60" s="34">
        <v>20</v>
      </c>
      <c r="H60" s="69">
        <v>86419</v>
      </c>
      <c r="I60" s="38"/>
      <c r="J60" s="34">
        <v>20</v>
      </c>
      <c r="K60" s="69">
        <v>531401</v>
      </c>
      <c r="L60" s="1"/>
      <c r="M60" s="34">
        <v>20</v>
      </c>
      <c r="N60" s="69">
        <v>1137270</v>
      </c>
      <c r="O60" s="35"/>
      <c r="P60" s="34">
        <v>20</v>
      </c>
      <c r="Q60" s="69">
        <v>263317</v>
      </c>
    </row>
    <row r="61" spans="1:17" s="37" customFormat="1" ht="21" customHeight="1" x14ac:dyDescent="0.25">
      <c r="A61" s="34">
        <v>21</v>
      </c>
      <c r="B61" s="69">
        <v>14829</v>
      </c>
      <c r="C61" s="38"/>
      <c r="D61" s="34">
        <v>21</v>
      </c>
      <c r="E61" s="69">
        <v>103915</v>
      </c>
      <c r="F61" s="38"/>
      <c r="G61" s="34">
        <v>21</v>
      </c>
      <c r="H61" s="69">
        <v>85284</v>
      </c>
      <c r="I61" s="38"/>
      <c r="J61" s="34">
        <v>21</v>
      </c>
      <c r="K61" s="69">
        <v>529401</v>
      </c>
      <c r="L61" s="1"/>
      <c r="M61" s="34">
        <v>21</v>
      </c>
      <c r="N61" s="69">
        <v>37128</v>
      </c>
      <c r="O61" s="35"/>
      <c r="P61" s="34">
        <v>21</v>
      </c>
      <c r="Q61" s="69">
        <v>260011</v>
      </c>
    </row>
    <row r="62" spans="1:17" s="37" customFormat="1" ht="21" customHeight="1" x14ac:dyDescent="0.25">
      <c r="A62" s="34">
        <v>22</v>
      </c>
      <c r="B62" s="69">
        <v>77537</v>
      </c>
      <c r="C62" s="38"/>
      <c r="D62" s="34">
        <v>22</v>
      </c>
      <c r="E62" s="69">
        <v>18600</v>
      </c>
      <c r="F62" s="38"/>
      <c r="G62" s="34">
        <v>22</v>
      </c>
      <c r="H62" s="69">
        <v>85284</v>
      </c>
      <c r="I62" s="38"/>
      <c r="J62" s="34">
        <v>22</v>
      </c>
      <c r="K62" s="19">
        <v>6614709</v>
      </c>
      <c r="L62" s="2"/>
      <c r="M62" s="34">
        <v>22</v>
      </c>
      <c r="N62" s="69">
        <v>127506</v>
      </c>
      <c r="P62" s="34">
        <v>22</v>
      </c>
      <c r="Q62" s="69">
        <v>129253</v>
      </c>
    </row>
    <row r="63" spans="1:17" ht="21" customHeight="1" x14ac:dyDescent="0.25">
      <c r="A63" s="34">
        <v>23</v>
      </c>
      <c r="B63" s="69">
        <v>46754</v>
      </c>
      <c r="C63" s="7"/>
      <c r="D63" s="34">
        <v>23</v>
      </c>
      <c r="E63" s="69">
        <v>2245</v>
      </c>
      <c r="F63" s="7"/>
      <c r="G63" s="34">
        <v>23</v>
      </c>
      <c r="H63" s="69">
        <v>85284</v>
      </c>
      <c r="I63" s="7"/>
      <c r="J63" s="34">
        <v>23</v>
      </c>
      <c r="K63" s="9">
        <v>615453</v>
      </c>
      <c r="L63" s="2"/>
      <c r="M63" s="34">
        <v>23</v>
      </c>
      <c r="N63" s="69">
        <v>158763</v>
      </c>
      <c r="O63" s="37"/>
      <c r="P63" s="34">
        <v>23</v>
      </c>
      <c r="Q63" s="69">
        <v>129253</v>
      </c>
    </row>
    <row r="64" spans="1:17" ht="21" customHeight="1" x14ac:dyDescent="0.25">
      <c r="A64" s="34">
        <v>24</v>
      </c>
      <c r="B64" s="69">
        <v>70602</v>
      </c>
      <c r="C64" s="7"/>
      <c r="D64" s="34">
        <v>24</v>
      </c>
      <c r="E64" s="69">
        <v>32768</v>
      </c>
      <c r="F64" s="7"/>
      <c r="G64" s="34">
        <v>24</v>
      </c>
      <c r="H64" s="69">
        <v>82350</v>
      </c>
      <c r="I64" s="7"/>
      <c r="J64" s="34">
        <v>24</v>
      </c>
      <c r="K64" s="9">
        <v>731788</v>
      </c>
      <c r="L64" s="2"/>
      <c r="M64" s="34">
        <v>24</v>
      </c>
      <c r="N64" s="69">
        <v>169433</v>
      </c>
      <c r="O64" s="2"/>
      <c r="P64" s="34">
        <v>24</v>
      </c>
      <c r="Q64" s="69">
        <v>36016</v>
      </c>
    </row>
    <row r="65" spans="1:17" ht="21" customHeight="1" x14ac:dyDescent="0.25">
      <c r="A65" s="34">
        <v>25</v>
      </c>
      <c r="B65" s="69">
        <v>83370</v>
      </c>
      <c r="C65" s="7"/>
      <c r="D65" s="34">
        <v>25</v>
      </c>
      <c r="E65" s="69">
        <v>63966</v>
      </c>
      <c r="F65" s="7"/>
      <c r="G65" s="34">
        <v>25</v>
      </c>
      <c r="H65" s="69">
        <v>84216</v>
      </c>
      <c r="I65" s="7"/>
      <c r="J65" s="34">
        <v>25</v>
      </c>
      <c r="K65" s="9">
        <v>694356</v>
      </c>
      <c r="L65" s="2"/>
      <c r="M65" s="34">
        <v>25</v>
      </c>
      <c r="N65" s="69">
        <v>151613</v>
      </c>
      <c r="O65" s="2"/>
      <c r="P65" s="34">
        <v>25</v>
      </c>
      <c r="Q65" s="69">
        <v>73254</v>
      </c>
    </row>
    <row r="66" spans="1:17" ht="21" customHeight="1" x14ac:dyDescent="0.25">
      <c r="A66" s="34">
        <v>26</v>
      </c>
      <c r="B66" s="69">
        <v>89440</v>
      </c>
      <c r="C66" s="7"/>
      <c r="D66" s="34">
        <v>26</v>
      </c>
      <c r="E66" s="69">
        <v>56964</v>
      </c>
      <c r="F66" s="7"/>
      <c r="G66" s="34">
        <v>26</v>
      </c>
      <c r="H66" s="69">
        <v>49224</v>
      </c>
      <c r="I66" s="7"/>
      <c r="J66" s="34">
        <v>26</v>
      </c>
      <c r="K66" s="9">
        <v>714545</v>
      </c>
      <c r="L66" s="2"/>
      <c r="M66" s="34">
        <v>26</v>
      </c>
      <c r="N66" s="69">
        <v>150811</v>
      </c>
      <c r="O66" s="2"/>
      <c r="P66" s="34">
        <v>26</v>
      </c>
      <c r="Q66" s="69">
        <v>27762</v>
      </c>
    </row>
    <row r="67" spans="1:17" ht="21" customHeight="1" x14ac:dyDescent="0.25">
      <c r="A67" s="34">
        <v>27</v>
      </c>
      <c r="B67" s="69">
        <v>26922</v>
      </c>
      <c r="C67" s="7"/>
      <c r="D67" s="34">
        <v>27</v>
      </c>
      <c r="E67" s="69">
        <v>43503</v>
      </c>
      <c r="F67" s="7"/>
      <c r="G67" s="34">
        <v>27</v>
      </c>
      <c r="H67" s="69">
        <v>43090</v>
      </c>
      <c r="I67" s="7"/>
      <c r="J67" s="34">
        <v>27</v>
      </c>
      <c r="K67" s="9">
        <v>687622</v>
      </c>
      <c r="L67" s="2"/>
      <c r="M67" s="34">
        <v>27</v>
      </c>
      <c r="N67" s="69">
        <v>150811</v>
      </c>
      <c r="O67" s="2"/>
      <c r="P67" s="34">
        <v>27</v>
      </c>
      <c r="Q67" s="69">
        <v>112207</v>
      </c>
    </row>
    <row r="68" spans="1:17" ht="21" customHeight="1" x14ac:dyDescent="0.25">
      <c r="A68" s="34">
        <v>28</v>
      </c>
      <c r="B68" s="69">
        <v>21185</v>
      </c>
      <c r="C68" s="7"/>
      <c r="D68" s="34">
        <v>28</v>
      </c>
      <c r="E68" s="69">
        <v>1908</v>
      </c>
      <c r="F68" s="7"/>
      <c r="G68" s="34">
        <v>28</v>
      </c>
      <c r="H68" s="69">
        <v>16562</v>
      </c>
      <c r="I68" s="7"/>
      <c r="J68" s="34">
        <v>28</v>
      </c>
      <c r="K68" s="9">
        <v>697012</v>
      </c>
      <c r="L68" s="2"/>
      <c r="M68" s="34">
        <v>28</v>
      </c>
      <c r="N68" s="69">
        <v>150811</v>
      </c>
      <c r="O68" s="7"/>
      <c r="P68" s="34">
        <v>28</v>
      </c>
      <c r="Q68" s="69">
        <v>108707</v>
      </c>
    </row>
    <row r="69" spans="1:17" ht="21" customHeight="1" x14ac:dyDescent="0.25">
      <c r="A69" s="44"/>
      <c r="B69" s="45"/>
      <c r="C69" s="7"/>
      <c r="D69" s="34">
        <v>29</v>
      </c>
      <c r="E69" s="69">
        <v>64520</v>
      </c>
      <c r="F69" s="7"/>
      <c r="G69" s="34">
        <v>29</v>
      </c>
      <c r="H69" s="69">
        <v>21501</v>
      </c>
      <c r="I69" s="7"/>
      <c r="J69" s="34">
        <v>29</v>
      </c>
      <c r="K69" s="9">
        <v>745437</v>
      </c>
      <c r="L69" s="2"/>
      <c r="M69" s="34">
        <v>29</v>
      </c>
      <c r="N69" s="69">
        <v>230811</v>
      </c>
      <c r="O69" s="7"/>
      <c r="P69" s="34">
        <v>29</v>
      </c>
      <c r="Q69" s="69">
        <v>65143</v>
      </c>
    </row>
    <row r="70" spans="1:17" ht="21" customHeight="1" x14ac:dyDescent="0.25">
      <c r="A70" s="44"/>
      <c r="B70" s="45"/>
      <c r="C70" s="7"/>
      <c r="D70" s="34">
        <v>30</v>
      </c>
      <c r="E70" s="69">
        <v>42654</v>
      </c>
      <c r="F70" s="7"/>
      <c r="G70" s="34">
        <v>30</v>
      </c>
      <c r="H70" s="69">
        <v>21501</v>
      </c>
      <c r="I70" s="7"/>
      <c r="J70" s="34">
        <v>30</v>
      </c>
      <c r="K70" s="9">
        <v>546278</v>
      </c>
      <c r="L70" s="2"/>
      <c r="M70" s="34">
        <v>30</v>
      </c>
      <c r="N70" s="69">
        <v>230811</v>
      </c>
      <c r="O70" s="7"/>
      <c r="P70" s="34">
        <v>30</v>
      </c>
      <c r="Q70" s="69">
        <v>65143</v>
      </c>
    </row>
    <row r="71" spans="1:17" ht="21" customHeight="1" x14ac:dyDescent="0.25">
      <c r="A71" s="44"/>
      <c r="B71" s="45"/>
      <c r="C71" s="7"/>
      <c r="D71" s="34">
        <v>31</v>
      </c>
      <c r="E71" s="69">
        <v>159668</v>
      </c>
      <c r="F71" s="7"/>
      <c r="G71" s="44"/>
      <c r="H71" s="46"/>
      <c r="I71" s="7"/>
      <c r="J71" s="34">
        <v>31</v>
      </c>
      <c r="K71" s="71">
        <v>164638</v>
      </c>
      <c r="L71" s="2"/>
      <c r="M71" s="47"/>
      <c r="N71" s="45"/>
      <c r="O71" s="7"/>
      <c r="P71" s="34">
        <v>31</v>
      </c>
      <c r="Q71" s="69">
        <v>67350</v>
      </c>
    </row>
    <row r="72" spans="1:17" ht="21" customHeight="1" x14ac:dyDescent="0.25">
      <c r="A72" s="18" t="s">
        <v>2</v>
      </c>
      <c r="B72" s="16">
        <f>SUM(B41:B71)/28</f>
        <v>51268.071428571428</v>
      </c>
      <c r="C72" s="17"/>
      <c r="D72" s="18" t="s">
        <v>2</v>
      </c>
      <c r="E72" s="16">
        <f>SUM(E41:E71)/31</f>
        <v>51927.225806451614</v>
      </c>
      <c r="F72" s="17"/>
      <c r="G72" s="18" t="s">
        <v>2</v>
      </c>
      <c r="H72" s="16">
        <f>SUM(H41:H71)/30</f>
        <v>82307.366666666669</v>
      </c>
      <c r="I72" s="17"/>
      <c r="J72" s="18" t="s">
        <v>2</v>
      </c>
      <c r="K72" s="16">
        <f>SUM(K41:K71)/31</f>
        <v>657779.96774193551</v>
      </c>
      <c r="L72" s="17"/>
      <c r="M72" s="18" t="s">
        <v>2</v>
      </c>
      <c r="N72" s="16">
        <f>SUM(N41:N71)/30</f>
        <v>235228.9</v>
      </c>
      <c r="O72" s="17"/>
      <c r="P72" s="18" t="s">
        <v>2</v>
      </c>
      <c r="Q72" s="16">
        <f>SUM(Q41:Q71)/31</f>
        <v>108922.87096774194</v>
      </c>
    </row>
    <row r="73" spans="1:17" ht="21" customHeight="1" x14ac:dyDescent="0.25"/>
    <row r="74" spans="1:17" ht="21" customHeight="1" x14ac:dyDescent="0.25">
      <c r="A74" s="12" t="s">
        <v>3</v>
      </c>
      <c r="B74" s="12" t="s">
        <v>5</v>
      </c>
      <c r="D74" s="11" t="s">
        <v>3</v>
      </c>
      <c r="E74" s="11" t="s">
        <v>6</v>
      </c>
      <c r="G74" s="12" t="s">
        <v>4</v>
      </c>
      <c r="H74" s="12" t="s">
        <v>8</v>
      </c>
      <c r="J74" s="12" t="s">
        <v>10</v>
      </c>
      <c r="K74" s="12" t="s">
        <v>9</v>
      </c>
    </row>
    <row r="75" spans="1:17" ht="21" customHeight="1" x14ac:dyDescent="0.25">
      <c r="A75" s="67">
        <v>44774</v>
      </c>
      <c r="B75" s="10">
        <f>K72</f>
        <v>657779.96774193551</v>
      </c>
      <c r="D75" s="67">
        <v>44774</v>
      </c>
      <c r="E75" s="10">
        <v>1420514</v>
      </c>
      <c r="G75" s="42" t="s">
        <v>17</v>
      </c>
      <c r="H75" s="9">
        <v>3469606</v>
      </c>
      <c r="J75" s="67">
        <v>44774</v>
      </c>
      <c r="K75" s="26"/>
    </row>
    <row r="76" spans="1:17" ht="21" customHeight="1" x14ac:dyDescent="0.25">
      <c r="A76" s="67">
        <v>44805</v>
      </c>
      <c r="B76" s="20">
        <f>N72</f>
        <v>235228.9</v>
      </c>
      <c r="D76" s="67">
        <v>44805</v>
      </c>
      <c r="E76" s="20">
        <v>1740386</v>
      </c>
      <c r="G76" s="41" t="s">
        <v>18</v>
      </c>
      <c r="H76" s="9">
        <v>3503843</v>
      </c>
      <c r="J76" s="67">
        <v>44805</v>
      </c>
      <c r="K76" s="26"/>
    </row>
    <row r="77" spans="1:17" ht="21" customHeight="1" x14ac:dyDescent="0.25">
      <c r="A77" s="67">
        <v>44835</v>
      </c>
      <c r="B77" s="21">
        <f>Q72</f>
        <v>108922.87096774194</v>
      </c>
      <c r="D77" s="67">
        <v>44835</v>
      </c>
      <c r="E77" s="21">
        <v>1582305</v>
      </c>
      <c r="G77" s="41" t="s">
        <v>19</v>
      </c>
      <c r="H77" s="9">
        <v>2888951</v>
      </c>
      <c r="J77" s="67">
        <v>44835</v>
      </c>
      <c r="K77" s="26"/>
    </row>
    <row r="78" spans="1:17" ht="21" customHeight="1" x14ac:dyDescent="0.25">
      <c r="A78" s="67">
        <v>44866</v>
      </c>
      <c r="B78" s="21">
        <f>B37</f>
        <v>46531.161290322583</v>
      </c>
      <c r="D78" s="67">
        <v>44866</v>
      </c>
      <c r="E78" s="21">
        <v>1137446</v>
      </c>
      <c r="G78" s="41" t="s">
        <v>20</v>
      </c>
      <c r="H78" s="22">
        <v>1437993</v>
      </c>
      <c r="J78" s="67">
        <v>44866</v>
      </c>
      <c r="K78" s="26"/>
    </row>
    <row r="79" spans="1:17" ht="21" customHeight="1" x14ac:dyDescent="0.25">
      <c r="A79" s="67">
        <v>44896</v>
      </c>
      <c r="B79" s="21">
        <f>E37</f>
        <v>80921.666666666672</v>
      </c>
      <c r="D79" s="67">
        <v>44896</v>
      </c>
      <c r="E79" s="21">
        <v>1805819</v>
      </c>
      <c r="G79" s="43" t="s">
        <v>2</v>
      </c>
      <c r="H79" s="16">
        <f>SUM(H75:H78)</f>
        <v>11300393</v>
      </c>
      <c r="J79" s="67">
        <v>44896</v>
      </c>
      <c r="K79" s="26"/>
    </row>
    <row r="80" spans="1:17" ht="21" customHeight="1" x14ac:dyDescent="0.25">
      <c r="A80" s="67">
        <v>44927</v>
      </c>
      <c r="B80" s="20">
        <f>H37</f>
        <v>35120.032258064515</v>
      </c>
      <c r="D80" s="67">
        <v>44927</v>
      </c>
      <c r="E80" s="20">
        <v>1844700</v>
      </c>
      <c r="G80" s="24"/>
      <c r="H80" s="25"/>
      <c r="I80" s="24"/>
      <c r="J80" s="67">
        <v>44927</v>
      </c>
      <c r="K80" s="27"/>
    </row>
    <row r="81" spans="1:16" ht="21" customHeight="1" x14ac:dyDescent="0.25">
      <c r="A81" s="67">
        <v>44958</v>
      </c>
      <c r="B81" s="20">
        <f>K37</f>
        <v>31685.200000000001</v>
      </c>
      <c r="D81" s="67">
        <v>44958</v>
      </c>
      <c r="E81" s="20">
        <v>1298391</v>
      </c>
      <c r="J81" s="67">
        <v>44958</v>
      </c>
      <c r="K81" s="26"/>
    </row>
    <row r="82" spans="1:16" ht="21" customHeight="1" x14ac:dyDescent="0.25">
      <c r="A82" s="67">
        <v>44986</v>
      </c>
      <c r="B82" s="10">
        <f>N37</f>
        <v>40216.709677419356</v>
      </c>
      <c r="D82" s="67">
        <v>44986</v>
      </c>
      <c r="E82" s="10">
        <v>2029255</v>
      </c>
      <c r="J82" s="67">
        <v>44986</v>
      </c>
      <c r="K82" s="26"/>
    </row>
    <row r="83" spans="1:16" ht="21" customHeight="1" x14ac:dyDescent="0.25">
      <c r="A83" s="68">
        <v>45017</v>
      </c>
      <c r="B83" s="10">
        <f>Q37</f>
        <v>43933.741935483871</v>
      </c>
      <c r="D83" s="68">
        <v>45017</v>
      </c>
      <c r="E83" s="10">
        <v>1254336</v>
      </c>
      <c r="J83" s="68">
        <v>45017</v>
      </c>
      <c r="K83" s="26"/>
    </row>
    <row r="84" spans="1:16" ht="21" customHeight="1" x14ac:dyDescent="0.25">
      <c r="A84" s="68">
        <v>45047</v>
      </c>
      <c r="B84" s="10">
        <f>B72</f>
        <v>51268.071428571428</v>
      </c>
      <c r="D84" s="68">
        <v>45047</v>
      </c>
      <c r="E84" s="10">
        <v>3319371</v>
      </c>
      <c r="J84" s="68">
        <v>45047</v>
      </c>
      <c r="K84" s="26"/>
    </row>
    <row r="85" spans="1:16" ht="21" customHeight="1" x14ac:dyDescent="0.25">
      <c r="A85" s="68">
        <v>45078</v>
      </c>
      <c r="B85" s="10">
        <f>E72</f>
        <v>51927.225806451614</v>
      </c>
      <c r="D85" s="68">
        <v>45078</v>
      </c>
      <c r="E85" s="10">
        <v>1979428</v>
      </c>
      <c r="J85" s="68">
        <v>45078</v>
      </c>
      <c r="K85" s="26"/>
    </row>
    <row r="86" spans="1:16" ht="21" customHeight="1" x14ac:dyDescent="0.25">
      <c r="A86" s="67">
        <v>45108</v>
      </c>
      <c r="B86" s="10">
        <f>H72</f>
        <v>82307.366666666669</v>
      </c>
      <c r="D86" s="67">
        <v>45108</v>
      </c>
      <c r="E86" s="10">
        <v>1563738</v>
      </c>
      <c r="J86" s="67">
        <v>45108</v>
      </c>
      <c r="K86" s="26"/>
    </row>
    <row r="87" spans="1:16" s="24" customFormat="1" ht="21" customHeight="1" x14ac:dyDescent="0.25">
      <c r="A87" s="23" t="s">
        <v>2</v>
      </c>
      <c r="B87" s="16">
        <f>SUM(B75:B86)/12</f>
        <v>122153.576203277</v>
      </c>
      <c r="D87" s="23" t="s">
        <v>2</v>
      </c>
      <c r="E87" s="16">
        <f>SUM(E75:E86)</f>
        <v>20975689</v>
      </c>
      <c r="J87" s="18" t="s">
        <v>2</v>
      </c>
      <c r="K87" s="28">
        <f>SUM(K75:K86)</f>
        <v>0</v>
      </c>
    </row>
    <row r="88" spans="1:16" ht="14.45" customHeight="1" x14ac:dyDescent="0.25"/>
    <row r="89" spans="1:16" ht="14.45" customHeight="1" x14ac:dyDescent="0.25"/>
    <row r="90" spans="1:16" ht="14.45" customHeight="1" x14ac:dyDescent="0.25"/>
    <row r="91" spans="1:16" ht="14.45" customHeight="1" x14ac:dyDescent="0.25">
      <c r="A91" s="77" t="s">
        <v>7</v>
      </c>
      <c r="B91" s="78"/>
      <c r="C91" s="78"/>
      <c r="D91" s="78"/>
      <c r="E91" s="79"/>
      <c r="F91" s="86"/>
      <c r="G91" s="32"/>
      <c r="H91" s="32"/>
    </row>
    <row r="92" spans="1:16" ht="12.75" customHeight="1" x14ac:dyDescent="0.25">
      <c r="A92" s="80"/>
      <c r="B92" s="81"/>
      <c r="C92" s="81"/>
      <c r="D92" s="81"/>
      <c r="E92" s="82"/>
      <c r="F92" s="87"/>
      <c r="G92" s="32"/>
      <c r="H92" s="32"/>
    </row>
    <row r="93" spans="1:16" ht="14.45" customHeight="1" x14ac:dyDescent="0.25">
      <c r="A93" s="83"/>
      <c r="B93" s="84"/>
      <c r="C93" s="84"/>
      <c r="D93" s="84"/>
      <c r="E93" s="85"/>
      <c r="F93" s="88"/>
      <c r="G93" s="32"/>
      <c r="H93" s="32"/>
    </row>
    <row r="94" spans="1:16" s="24" customFormat="1" ht="30" x14ac:dyDescent="0.25">
      <c r="A94" s="48" t="s">
        <v>10</v>
      </c>
      <c r="B94" s="48" t="s">
        <v>11</v>
      </c>
      <c r="C94" s="48" t="s">
        <v>12</v>
      </c>
      <c r="D94" s="48" t="s">
        <v>13</v>
      </c>
      <c r="E94" s="48" t="s">
        <v>14</v>
      </c>
      <c r="F94" s="49" t="s">
        <v>16</v>
      </c>
      <c r="G94" s="33"/>
    </row>
    <row r="95" spans="1:16" ht="28.5" customHeight="1" x14ac:dyDescent="0.25">
      <c r="A95" s="42"/>
      <c r="B95" s="42"/>
      <c r="C95" s="31"/>
      <c r="D95" s="42"/>
      <c r="E95" s="42"/>
      <c r="F95" s="42"/>
      <c r="M95" s="72" t="s">
        <v>15</v>
      </c>
      <c r="N95" s="73"/>
      <c r="O95" s="73"/>
      <c r="P95" s="74"/>
    </row>
  </sheetData>
  <mergeCells count="4">
    <mergeCell ref="M95:P95"/>
    <mergeCell ref="A1:Q3"/>
    <mergeCell ref="A91:E93"/>
    <mergeCell ref="F91:F9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2023-06-16T07:11:37Z</cp:lastPrinted>
  <dcterms:created xsi:type="dcterms:W3CDTF">2022-04-19T18:58:17Z</dcterms:created>
  <dcterms:modified xsi:type="dcterms:W3CDTF">2023-08-05T17:33:40Z</dcterms:modified>
</cp:coreProperties>
</file>