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19\Desktop\ZAYTOONEH GENERAL TRADING - SOLE PROPRIETORSHIP L.L.C\الزيتونه\"/>
    </mc:Choice>
  </mc:AlternateContent>
  <bookViews>
    <workbookView xWindow="0" yWindow="0" windowWidth="25200" windowHeight="13050" tabRatio="465"/>
  </bookViews>
  <sheets>
    <sheet name="Ne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7" i="1" l="1"/>
  <c r="E87" i="1" l="1"/>
  <c r="H72" i="1" l="1"/>
  <c r="B83" i="1" s="1"/>
  <c r="E72" i="1"/>
  <c r="B82" i="1" s="1"/>
  <c r="B72" i="1"/>
  <c r="B81" i="1" s="1"/>
  <c r="Q37" i="1"/>
  <c r="B80" i="1" s="1"/>
  <c r="N37" i="1"/>
  <c r="B79" i="1" s="1"/>
  <c r="K37" i="1"/>
  <c r="B78" i="1" s="1"/>
  <c r="H37" i="1"/>
  <c r="B77" i="1" s="1"/>
  <c r="E37" i="1"/>
  <c r="B76" i="1" s="1"/>
  <c r="B37" i="1"/>
  <c r="B75" i="1" s="1"/>
  <c r="Q72" i="1"/>
  <c r="B86" i="1" s="1"/>
  <c r="N72" i="1"/>
  <c r="B85" i="1" s="1"/>
  <c r="K72" i="1"/>
  <c r="B84" i="1" s="1"/>
  <c r="K87" i="1" l="1"/>
  <c r="H79" i="1"/>
</calcChain>
</file>

<file path=xl/sharedStrings.xml><?xml version="1.0" encoding="utf-8"?>
<sst xmlns="http://schemas.openxmlformats.org/spreadsheetml/2006/main" count="61" uniqueCount="22">
  <si>
    <t>Days</t>
  </si>
  <si>
    <t>Balance</t>
  </si>
  <si>
    <t>Total</t>
  </si>
  <si>
    <t>Month</t>
  </si>
  <si>
    <t xml:space="preserve">Date </t>
  </si>
  <si>
    <t>Dialy AVG</t>
  </si>
  <si>
    <t>T/O</t>
  </si>
  <si>
    <t>Returned Cheq For The Last Year: 0</t>
  </si>
  <si>
    <t>VAT</t>
  </si>
  <si>
    <t>POS</t>
  </si>
  <si>
    <t>Date</t>
  </si>
  <si>
    <t xml:space="preserve">Co. Name:              . A/C No. </t>
  </si>
  <si>
    <t>Cheque No</t>
  </si>
  <si>
    <t>Amount in AED</t>
  </si>
  <si>
    <t>Cheque re-submitted Date</t>
  </si>
  <si>
    <t>Status</t>
  </si>
  <si>
    <t xml:space="preserve">Prepared BY : R.O NAME </t>
  </si>
  <si>
    <t xml:space="preserve">EOD Balance
      Y/N </t>
  </si>
  <si>
    <t>1-3-2023-31-5-2023</t>
  </si>
  <si>
    <t>1-12-2022-28-2-2023</t>
  </si>
  <si>
    <t>1-9-2022-30-11-2022</t>
  </si>
  <si>
    <t>1-6-2022-31-8-2022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</si>
</sst>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4" tint="-0.249977111117893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 tint="-0.3499862666707357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</cellStyleXfs>
  <cellXfs count="70">
    <xf numFmtId="0" fontId="0" fillId="0" borderId="0" xfId="0"/>
    <xf numFmtId="0" fontId="0" fillId="4" borderId="0" xfId="0" applyFont="1" applyFill="1"/>
    <xf numFmtId="0" fontId="0" fillId="4" borderId="0" xfId="0" applyFill="1"/>
    <xf numFmtId="0" fontId="0" fillId="4" borderId="2" xfId="0" applyFill="1" applyBorder="1"/>
    <xf numFmtId="0" fontId="2" fillId="4" borderId="0" xfId="0" applyFont="1" applyFill="1"/>
    <xf numFmtId="0" fontId="2" fillId="4" borderId="0" xfId="0" applyFont="1" applyFill="1" applyBorder="1"/>
    <xf numFmtId="0" fontId="0" fillId="4" borderId="0" xfId="0" applyFont="1" applyFill="1" applyBorder="1"/>
    <xf numFmtId="0" fontId="0" fillId="4" borderId="0" xfId="0" applyFill="1" applyBorder="1"/>
    <xf numFmtId="0" fontId="3" fillId="5" borderId="1" xfId="0" applyFont="1" applyFill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3" fontId="0" fillId="4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4" borderId="0" xfId="0" applyFont="1" applyFill="1"/>
    <xf numFmtId="0" fontId="4" fillId="4" borderId="0" xfId="0" applyFont="1" applyFill="1" applyBorder="1"/>
    <xf numFmtId="3" fontId="0" fillId="0" borderId="1" xfId="0" applyNumberFormat="1" applyFont="1" applyBorder="1" applyAlignment="1">
      <alignment horizontal="center"/>
    </xf>
    <xf numFmtId="3" fontId="0" fillId="0" borderId="0" xfId="0" applyNumberFormat="1"/>
    <xf numFmtId="3" fontId="1" fillId="5" borderId="1" xfId="0" applyNumberFormat="1" applyFont="1" applyFill="1" applyBorder="1" applyAlignment="1">
      <alignment horizontal="center"/>
    </xf>
    <xf numFmtId="3" fontId="1" fillId="4" borderId="0" xfId="0" applyNumberFormat="1" applyFont="1" applyFill="1" applyBorder="1"/>
    <xf numFmtId="0" fontId="1" fillId="5" borderId="1" xfId="0" applyFont="1" applyFill="1" applyBorder="1" applyAlignment="1">
      <alignment horizontal="center"/>
    </xf>
    <xf numFmtId="3" fontId="0" fillId="0" borderId="1" xfId="0" applyNumberFormat="1" applyFill="1" applyBorder="1" applyAlignment="1">
      <alignment horizontal="center"/>
    </xf>
    <xf numFmtId="3" fontId="0" fillId="0" borderId="1" xfId="0" applyNumberFormat="1" applyFont="1" applyFill="1" applyBorder="1" applyAlignment="1">
      <alignment horizontal="center"/>
    </xf>
    <xf numFmtId="3" fontId="9" fillId="0" borderId="1" xfId="0" applyNumberFormat="1" applyFont="1" applyFill="1" applyBorder="1" applyAlignment="1">
      <alignment horizontal="center"/>
    </xf>
    <xf numFmtId="3" fontId="0" fillId="0" borderId="7" xfId="0" applyNumberFormat="1" applyFill="1" applyBorder="1" applyAlignment="1">
      <alignment horizontal="center"/>
    </xf>
    <xf numFmtId="0" fontId="1" fillId="5" borderId="1" xfId="0" applyFont="1" applyFill="1" applyBorder="1"/>
    <xf numFmtId="0" fontId="1" fillId="0" borderId="0" xfId="0" applyFont="1"/>
    <xf numFmtId="3" fontId="1" fillId="0" borderId="0" xfId="0" applyNumberFormat="1" applyFont="1"/>
    <xf numFmtId="43" fontId="0" fillId="0" borderId="1" xfId="1" applyFont="1" applyBorder="1"/>
    <xf numFmtId="43" fontId="11" fillId="0" borderId="1" xfId="1" applyFont="1" applyBorder="1"/>
    <xf numFmtId="43" fontId="1" fillId="5" borderId="1" xfId="1" applyFont="1" applyFill="1" applyBorder="1"/>
    <xf numFmtId="3" fontId="0" fillId="0" borderId="1" xfId="0" applyNumberFormat="1" applyBorder="1"/>
    <xf numFmtId="0" fontId="6" fillId="0" borderId="0" xfId="0" applyFont="1" applyFill="1" applyBorder="1" applyAlignment="1">
      <alignment vertical="center"/>
    </xf>
    <xf numFmtId="0" fontId="1" fillId="0" borderId="0" xfId="0" applyFont="1" applyFill="1"/>
    <xf numFmtId="0" fontId="4" fillId="0" borderId="1" xfId="0" applyFont="1" applyFill="1" applyBorder="1" applyAlignment="1">
      <alignment horizontal="center"/>
    </xf>
    <xf numFmtId="0" fontId="0" fillId="0" borderId="0" xfId="0" applyFont="1" applyFill="1"/>
    <xf numFmtId="0" fontId="0" fillId="0" borderId="0" xfId="0" applyFont="1" applyFill="1" applyBorder="1"/>
    <xf numFmtId="0" fontId="0" fillId="0" borderId="0" xfId="0" applyFill="1"/>
    <xf numFmtId="0" fontId="0" fillId="0" borderId="0" xfId="0" applyFill="1" applyBorder="1"/>
    <xf numFmtId="0" fontId="4" fillId="0" borderId="0" xfId="0" applyFont="1" applyFill="1"/>
    <xf numFmtId="0" fontId="4" fillId="0" borderId="0" xfId="0" applyFont="1" applyFill="1" applyBorder="1"/>
    <xf numFmtId="0" fontId="0" fillId="4" borderId="1" xfId="0" applyFill="1" applyBorder="1"/>
    <xf numFmtId="0" fontId="0" fillId="0" borderId="1" xfId="0" applyBorder="1"/>
    <xf numFmtId="0" fontId="1" fillId="5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3" fontId="0" fillId="8" borderId="1" xfId="0" applyNumberFormat="1" applyFill="1" applyBorder="1" applyAlignment="1">
      <alignment horizontal="center"/>
    </xf>
    <xf numFmtId="3" fontId="0" fillId="8" borderId="1" xfId="0" applyNumberFormat="1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>
      <alignment vertical="top" wrapText="1"/>
    </xf>
    <xf numFmtId="0" fontId="10" fillId="7" borderId="5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17" fontId="10" fillId="7" borderId="3" xfId="0" applyNumberFormat="1" applyFont="1" applyFill="1" applyBorder="1" applyAlignment="1">
      <alignment horizontal="center"/>
    </xf>
    <xf numFmtId="17" fontId="4" fillId="2" borderId="3" xfId="0" applyNumberFormat="1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0" fontId="7" fillId="3" borderId="0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12" fillId="6" borderId="10" xfId="0" applyFont="1" applyFill="1" applyBorder="1" applyAlignment="1">
      <alignment horizontal="center" vertical="center"/>
    </xf>
    <xf numFmtId="0" fontId="12" fillId="6" borderId="11" xfId="0" applyFont="1" applyFill="1" applyBorder="1" applyAlignment="1">
      <alignment horizontal="center" vertical="center"/>
    </xf>
    <xf numFmtId="0" fontId="12" fillId="6" borderId="12" xfId="0" applyFont="1" applyFill="1" applyBorder="1" applyAlignment="1">
      <alignment horizontal="center" vertical="center"/>
    </xf>
    <xf numFmtId="0" fontId="12" fillId="6" borderId="9" xfId="0" applyFont="1" applyFill="1" applyBorder="1" applyAlignment="1">
      <alignment horizontal="center" vertical="center"/>
    </xf>
    <xf numFmtId="0" fontId="12" fillId="6" borderId="0" xfId="0" applyFont="1" applyFill="1" applyBorder="1" applyAlignment="1">
      <alignment horizontal="center" vertical="center"/>
    </xf>
    <xf numFmtId="0" fontId="12" fillId="6" borderId="13" xfId="0" applyFont="1" applyFill="1" applyBorder="1" applyAlignment="1">
      <alignment horizontal="center" vertical="center"/>
    </xf>
    <xf numFmtId="0" fontId="12" fillId="6" borderId="14" xfId="0" applyFont="1" applyFill="1" applyBorder="1" applyAlignment="1">
      <alignment horizontal="center" vertical="center"/>
    </xf>
    <xf numFmtId="0" fontId="12" fillId="6" borderId="8" xfId="0" applyFont="1" applyFill="1" applyBorder="1" applyAlignment="1">
      <alignment horizontal="center" vertical="center"/>
    </xf>
    <xf numFmtId="0" fontId="12" fillId="6" borderId="15" xfId="0" applyFont="1" applyFill="1" applyBorder="1" applyAlignment="1">
      <alignment horizontal="center" vertical="center"/>
    </xf>
    <xf numFmtId="0" fontId="6" fillId="6" borderId="16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</cellXfs>
  <cellStyles count="3">
    <cellStyle name="Comma" xfId="1" builtinId="3"/>
    <cellStyle name="Comma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5"/>
  <sheetViews>
    <sheetView tabSelected="1" topLeftCell="I62" zoomScale="80" zoomScaleNormal="80" workbookViewId="0">
      <selection activeCell="M83" sqref="M83"/>
    </sheetView>
  </sheetViews>
  <sheetFormatPr defaultRowHeight="15" x14ac:dyDescent="0.25"/>
  <cols>
    <col min="1" max="1" width="18.28515625" customWidth="1"/>
    <col min="2" max="2" width="12.5703125" customWidth="1"/>
    <col min="3" max="3" width="10.7109375" customWidth="1"/>
    <col min="4" max="4" width="16.140625" customWidth="1"/>
    <col min="5" max="5" width="21.5703125" customWidth="1"/>
    <col min="6" max="6" width="13.42578125" customWidth="1"/>
    <col min="7" max="7" width="32.42578125" customWidth="1"/>
    <col min="8" max="8" width="20.28515625" customWidth="1"/>
    <col min="10" max="10" width="15" customWidth="1"/>
    <col min="11" max="11" width="14.42578125" customWidth="1"/>
    <col min="13" max="13" width="18.42578125" customWidth="1"/>
    <col min="14" max="14" width="20.140625" customWidth="1"/>
    <col min="16" max="16" width="17.28515625" customWidth="1"/>
    <col min="17" max="17" width="16.5703125" customWidth="1"/>
  </cols>
  <sheetData>
    <row r="1" spans="1:17" ht="14.45" customHeight="1" x14ac:dyDescent="0.25">
      <c r="A1" s="56" t="s">
        <v>11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</row>
    <row r="2" spans="1:17" ht="14.45" customHeight="1" x14ac:dyDescent="0.25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</row>
    <row r="3" spans="1:17" ht="14.45" customHeight="1" x14ac:dyDescent="0.25">
      <c r="A3" s="57"/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</row>
    <row r="4" spans="1:17" ht="21" customHeight="1" x14ac:dyDescent="0.25">
      <c r="A4" s="51">
        <v>44774</v>
      </c>
      <c r="B4" s="49"/>
      <c r="C4" s="5"/>
      <c r="D4" s="51">
        <v>44805</v>
      </c>
      <c r="E4" s="49"/>
      <c r="F4" s="5"/>
      <c r="G4" s="51">
        <v>44835</v>
      </c>
      <c r="H4" s="49"/>
      <c r="I4" s="5"/>
      <c r="J4" s="51">
        <v>44866</v>
      </c>
      <c r="K4" s="49"/>
      <c r="L4" s="7"/>
      <c r="M4" s="51">
        <v>44896</v>
      </c>
      <c r="N4" s="49"/>
      <c r="O4" s="7"/>
      <c r="P4" s="51">
        <v>44927</v>
      </c>
      <c r="Q4" s="49"/>
    </row>
    <row r="5" spans="1:17" ht="21" customHeight="1" x14ac:dyDescent="0.25">
      <c r="A5" s="12" t="s">
        <v>0</v>
      </c>
      <c r="B5" s="12" t="s">
        <v>1</v>
      </c>
      <c r="C5" s="6"/>
      <c r="D5" s="12" t="s">
        <v>0</v>
      </c>
      <c r="E5" s="12" t="s">
        <v>1</v>
      </c>
      <c r="F5" s="6"/>
      <c r="G5" s="12" t="s">
        <v>0</v>
      </c>
      <c r="H5" s="12" t="s">
        <v>1</v>
      </c>
      <c r="I5" s="1"/>
      <c r="J5" s="12" t="s">
        <v>0</v>
      </c>
      <c r="K5" s="12" t="s">
        <v>1</v>
      </c>
      <c r="L5" s="13"/>
      <c r="M5" s="12" t="s">
        <v>0</v>
      </c>
      <c r="N5" s="12" t="s">
        <v>1</v>
      </c>
      <c r="O5" s="14"/>
      <c r="P5" s="12" t="s">
        <v>0</v>
      </c>
      <c r="Q5" s="12" t="s">
        <v>1</v>
      </c>
    </row>
    <row r="6" spans="1:17" ht="21" customHeight="1" x14ac:dyDescent="0.25">
      <c r="A6" s="33">
        <v>1</v>
      </c>
      <c r="B6" s="33">
        <v>3735</v>
      </c>
      <c r="C6" s="35"/>
      <c r="D6" s="33">
        <v>1</v>
      </c>
      <c r="E6" s="33">
        <v>11473</v>
      </c>
      <c r="F6" s="35"/>
      <c r="G6" s="33">
        <v>1</v>
      </c>
      <c r="H6" s="33">
        <v>3015</v>
      </c>
      <c r="I6" s="34"/>
      <c r="J6" s="33">
        <v>1</v>
      </c>
      <c r="K6" s="33">
        <v>4190</v>
      </c>
      <c r="L6" s="38"/>
      <c r="M6" s="33">
        <v>1</v>
      </c>
      <c r="N6" s="9">
        <v>9012</v>
      </c>
      <c r="O6" s="39"/>
      <c r="P6" s="33">
        <v>1</v>
      </c>
      <c r="Q6" s="33">
        <v>4322</v>
      </c>
    </row>
    <row r="7" spans="1:17" ht="21" customHeight="1" x14ac:dyDescent="0.25">
      <c r="A7" s="33">
        <v>2</v>
      </c>
      <c r="B7" s="33">
        <v>2204</v>
      </c>
      <c r="C7" s="35"/>
      <c r="D7" s="33">
        <v>2</v>
      </c>
      <c r="E7" s="33">
        <v>14352</v>
      </c>
      <c r="F7" s="35"/>
      <c r="G7" s="33">
        <v>2</v>
      </c>
      <c r="H7" s="33">
        <v>3015</v>
      </c>
      <c r="I7" s="34"/>
      <c r="J7" s="33">
        <v>2</v>
      </c>
      <c r="K7" s="33">
        <v>5292</v>
      </c>
      <c r="L7" s="38"/>
      <c r="M7" s="33">
        <v>2</v>
      </c>
      <c r="N7" s="9">
        <v>9012</v>
      </c>
      <c r="O7" s="39"/>
      <c r="P7" s="33">
        <v>2</v>
      </c>
      <c r="Q7" s="33">
        <v>4927</v>
      </c>
    </row>
    <row r="8" spans="1:17" ht="21" customHeight="1" x14ac:dyDescent="0.25">
      <c r="A8" s="33">
        <v>3</v>
      </c>
      <c r="B8" s="33">
        <v>2600</v>
      </c>
      <c r="C8" s="35"/>
      <c r="D8" s="33">
        <v>3</v>
      </c>
      <c r="E8" s="33">
        <v>17266</v>
      </c>
      <c r="F8" s="35"/>
      <c r="G8" s="33">
        <v>3</v>
      </c>
      <c r="H8" s="33">
        <v>8585</v>
      </c>
      <c r="I8" s="34"/>
      <c r="J8" s="33">
        <v>3</v>
      </c>
      <c r="K8" s="33">
        <v>6798</v>
      </c>
      <c r="L8" s="38"/>
      <c r="M8" s="33">
        <v>3</v>
      </c>
      <c r="N8" s="9">
        <v>9012</v>
      </c>
      <c r="O8" s="39"/>
      <c r="P8" s="33">
        <v>3</v>
      </c>
      <c r="Q8" s="33">
        <v>767</v>
      </c>
    </row>
    <row r="9" spans="1:17" ht="21" customHeight="1" x14ac:dyDescent="0.25">
      <c r="A9" s="33">
        <v>4</v>
      </c>
      <c r="B9" s="33">
        <v>3461</v>
      </c>
      <c r="C9" s="35"/>
      <c r="D9" s="33">
        <v>4</v>
      </c>
      <c r="E9" s="33">
        <v>17266</v>
      </c>
      <c r="F9" s="35"/>
      <c r="G9" s="33">
        <v>4</v>
      </c>
      <c r="H9" s="33">
        <v>6041</v>
      </c>
      <c r="I9" s="34"/>
      <c r="J9" s="33">
        <v>4</v>
      </c>
      <c r="K9" s="33">
        <v>9090</v>
      </c>
      <c r="L9" s="38"/>
      <c r="M9" s="33">
        <v>4</v>
      </c>
      <c r="N9" s="9">
        <v>9012</v>
      </c>
      <c r="O9" s="39"/>
      <c r="P9" s="33">
        <v>4</v>
      </c>
      <c r="Q9" s="33">
        <v>2515</v>
      </c>
    </row>
    <row r="10" spans="1:17" ht="21" customHeight="1" x14ac:dyDescent="0.25">
      <c r="A10" s="33">
        <v>5</v>
      </c>
      <c r="B10" s="33">
        <v>3615</v>
      </c>
      <c r="C10" s="35"/>
      <c r="D10" s="33">
        <v>5</v>
      </c>
      <c r="E10" s="33">
        <v>16417</v>
      </c>
      <c r="F10" s="35"/>
      <c r="G10" s="33">
        <v>5</v>
      </c>
      <c r="H10" s="33">
        <v>6753</v>
      </c>
      <c r="I10" s="34"/>
      <c r="J10" s="33">
        <v>5</v>
      </c>
      <c r="K10" s="33">
        <v>9751</v>
      </c>
      <c r="L10" s="38"/>
      <c r="M10" s="33">
        <v>5</v>
      </c>
      <c r="N10" s="33">
        <v>9248</v>
      </c>
      <c r="O10" s="39"/>
      <c r="P10" s="33">
        <v>5</v>
      </c>
      <c r="Q10" s="33">
        <v>4479</v>
      </c>
    </row>
    <row r="11" spans="1:17" ht="21" customHeight="1" x14ac:dyDescent="0.25">
      <c r="A11" s="33">
        <v>6</v>
      </c>
      <c r="B11" s="33">
        <v>4659</v>
      </c>
      <c r="C11" s="35"/>
      <c r="D11" s="33">
        <v>6</v>
      </c>
      <c r="E11" s="33">
        <v>10749</v>
      </c>
      <c r="F11" s="35"/>
      <c r="G11" s="33">
        <v>6</v>
      </c>
      <c r="H11" s="33">
        <v>6913</v>
      </c>
      <c r="I11" s="34"/>
      <c r="J11" s="33">
        <v>6</v>
      </c>
      <c r="K11" s="33">
        <v>9751</v>
      </c>
      <c r="L11" s="38"/>
      <c r="M11" s="33">
        <v>6</v>
      </c>
      <c r="N11" s="33">
        <v>5635</v>
      </c>
      <c r="O11" s="39"/>
      <c r="P11" s="33">
        <v>6</v>
      </c>
      <c r="Q11" s="33">
        <v>5367</v>
      </c>
    </row>
    <row r="12" spans="1:17" ht="21" customHeight="1" x14ac:dyDescent="0.25">
      <c r="A12" s="33">
        <v>7</v>
      </c>
      <c r="B12" s="33">
        <v>4659</v>
      </c>
      <c r="C12" s="35"/>
      <c r="D12" s="33">
        <v>7</v>
      </c>
      <c r="E12" s="33">
        <v>11514</v>
      </c>
      <c r="F12" s="35"/>
      <c r="G12" s="33">
        <v>7</v>
      </c>
      <c r="H12" s="33">
        <v>7431</v>
      </c>
      <c r="I12" s="34"/>
      <c r="J12" s="33">
        <v>7</v>
      </c>
      <c r="K12" s="33">
        <v>9534</v>
      </c>
      <c r="L12" s="38"/>
      <c r="M12" s="33">
        <v>7</v>
      </c>
      <c r="N12" s="33">
        <v>6</v>
      </c>
      <c r="O12" s="39"/>
      <c r="P12" s="33">
        <v>7</v>
      </c>
      <c r="Q12" s="33">
        <v>2067</v>
      </c>
    </row>
    <row r="13" spans="1:17" ht="21" customHeight="1" x14ac:dyDescent="0.25">
      <c r="A13" s="33">
        <v>8</v>
      </c>
      <c r="B13" s="33">
        <v>6192</v>
      </c>
      <c r="C13" s="35"/>
      <c r="D13" s="33">
        <v>8</v>
      </c>
      <c r="E13" s="33">
        <v>10605</v>
      </c>
      <c r="F13" s="35"/>
      <c r="G13" s="33">
        <v>8</v>
      </c>
      <c r="H13" s="33">
        <v>7431</v>
      </c>
      <c r="I13" s="34"/>
      <c r="J13" s="33">
        <v>8</v>
      </c>
      <c r="K13" s="33">
        <v>3271</v>
      </c>
      <c r="L13" s="38"/>
      <c r="M13" s="33">
        <v>8</v>
      </c>
      <c r="N13" s="33">
        <v>62</v>
      </c>
      <c r="O13" s="39"/>
      <c r="P13" s="33">
        <v>8</v>
      </c>
      <c r="Q13" s="33">
        <v>2067</v>
      </c>
    </row>
    <row r="14" spans="1:17" ht="21" customHeight="1" x14ac:dyDescent="0.25">
      <c r="A14" s="33">
        <v>9</v>
      </c>
      <c r="B14" s="33">
        <v>8373</v>
      </c>
      <c r="C14" s="35"/>
      <c r="D14" s="33">
        <v>9</v>
      </c>
      <c r="E14" s="33">
        <v>12828</v>
      </c>
      <c r="F14" s="35"/>
      <c r="G14" s="33">
        <v>9</v>
      </c>
      <c r="H14" s="33">
        <v>7431</v>
      </c>
      <c r="I14" s="34"/>
      <c r="J14" s="33">
        <v>9</v>
      </c>
      <c r="K14" s="33">
        <v>3705</v>
      </c>
      <c r="L14" s="38"/>
      <c r="M14" s="33">
        <v>9</v>
      </c>
      <c r="N14" s="33">
        <v>533</v>
      </c>
      <c r="O14" s="39"/>
      <c r="P14" s="33">
        <v>9</v>
      </c>
      <c r="Q14" s="33">
        <v>2549</v>
      </c>
    </row>
    <row r="15" spans="1:17" ht="21" customHeight="1" x14ac:dyDescent="0.25">
      <c r="A15" s="33">
        <v>10</v>
      </c>
      <c r="B15" s="33">
        <v>9039</v>
      </c>
      <c r="C15" s="35"/>
      <c r="D15" s="33">
        <v>10</v>
      </c>
      <c r="E15" s="33">
        <v>14405</v>
      </c>
      <c r="F15" s="35"/>
      <c r="G15" s="33">
        <v>10</v>
      </c>
      <c r="H15" s="33">
        <v>7368</v>
      </c>
      <c r="I15" s="34"/>
      <c r="J15" s="33">
        <v>10</v>
      </c>
      <c r="K15" s="33">
        <v>2449</v>
      </c>
      <c r="L15" s="38"/>
      <c r="M15" s="33">
        <v>10</v>
      </c>
      <c r="N15" s="33">
        <v>3199</v>
      </c>
      <c r="O15" s="39"/>
      <c r="P15" s="33">
        <v>10</v>
      </c>
      <c r="Q15" s="33">
        <v>3949</v>
      </c>
    </row>
    <row r="16" spans="1:17" ht="21" customHeight="1" x14ac:dyDescent="0.25">
      <c r="A16" s="33">
        <v>11</v>
      </c>
      <c r="B16" s="33">
        <v>9725</v>
      </c>
      <c r="C16" s="35"/>
      <c r="D16" s="33">
        <v>11</v>
      </c>
      <c r="E16" s="33">
        <v>14405</v>
      </c>
      <c r="F16" s="35"/>
      <c r="G16" s="33">
        <v>11</v>
      </c>
      <c r="H16" s="33">
        <v>11868</v>
      </c>
      <c r="I16" s="34"/>
      <c r="J16" s="33">
        <v>11</v>
      </c>
      <c r="K16" s="33">
        <v>4151</v>
      </c>
      <c r="L16" s="38"/>
      <c r="M16" s="33">
        <v>11</v>
      </c>
      <c r="N16" s="33">
        <v>3199</v>
      </c>
      <c r="O16" s="39"/>
      <c r="P16" s="33">
        <v>11</v>
      </c>
      <c r="Q16" s="33">
        <v>1574</v>
      </c>
    </row>
    <row r="17" spans="1:18" ht="21" customHeight="1" x14ac:dyDescent="0.25">
      <c r="A17" s="33">
        <v>12</v>
      </c>
      <c r="B17" s="33">
        <v>10992</v>
      </c>
      <c r="C17" s="35"/>
      <c r="D17" s="33">
        <v>12</v>
      </c>
      <c r="E17" s="33">
        <v>10490</v>
      </c>
      <c r="F17" s="35"/>
      <c r="G17" s="33">
        <v>12</v>
      </c>
      <c r="H17" s="33">
        <v>9325</v>
      </c>
      <c r="I17" s="34"/>
      <c r="J17" s="33">
        <v>12</v>
      </c>
      <c r="K17" s="33">
        <v>1</v>
      </c>
      <c r="L17" s="38"/>
      <c r="M17" s="33">
        <v>12</v>
      </c>
      <c r="N17" s="33">
        <v>2842</v>
      </c>
      <c r="O17" s="39"/>
      <c r="P17" s="33">
        <v>12</v>
      </c>
      <c r="Q17" s="33">
        <v>2164</v>
      </c>
    </row>
    <row r="18" spans="1:18" ht="21" customHeight="1" x14ac:dyDescent="0.25">
      <c r="A18" s="33">
        <v>13</v>
      </c>
      <c r="B18" s="33">
        <v>12949</v>
      </c>
      <c r="C18" s="35"/>
      <c r="D18" s="33">
        <v>13</v>
      </c>
      <c r="E18" s="33">
        <v>11521</v>
      </c>
      <c r="F18" s="35"/>
      <c r="G18" s="33">
        <v>13</v>
      </c>
      <c r="H18" s="33">
        <v>2171</v>
      </c>
      <c r="I18" s="34"/>
      <c r="J18" s="33">
        <v>13</v>
      </c>
      <c r="K18" s="33">
        <v>1</v>
      </c>
      <c r="L18" s="38"/>
      <c r="M18" s="33">
        <v>13</v>
      </c>
      <c r="N18" s="33">
        <v>1786</v>
      </c>
      <c r="O18" s="39"/>
      <c r="P18" s="33">
        <v>13</v>
      </c>
      <c r="Q18" s="33">
        <v>2977</v>
      </c>
    </row>
    <row r="19" spans="1:18" ht="21" customHeight="1" x14ac:dyDescent="0.25">
      <c r="A19" s="33">
        <v>14</v>
      </c>
      <c r="B19" s="33">
        <v>12949</v>
      </c>
      <c r="C19" s="35"/>
      <c r="D19" s="33">
        <v>14</v>
      </c>
      <c r="E19" s="33">
        <v>12658</v>
      </c>
      <c r="F19" s="35"/>
      <c r="G19" s="33">
        <v>14</v>
      </c>
      <c r="H19" s="33">
        <v>1648</v>
      </c>
      <c r="I19" s="34"/>
      <c r="J19" s="33">
        <v>14</v>
      </c>
      <c r="K19" s="33">
        <v>3148</v>
      </c>
      <c r="L19" s="38"/>
      <c r="M19" s="33">
        <v>14</v>
      </c>
      <c r="N19" s="33">
        <v>2231</v>
      </c>
      <c r="O19" s="39"/>
      <c r="P19" s="33">
        <v>14</v>
      </c>
      <c r="Q19" s="33">
        <v>4572</v>
      </c>
    </row>
    <row r="20" spans="1:18" ht="21" customHeight="1" x14ac:dyDescent="0.25">
      <c r="A20" s="33">
        <v>15</v>
      </c>
      <c r="B20" s="33">
        <v>16044</v>
      </c>
      <c r="C20" s="35"/>
      <c r="D20" s="33">
        <v>15</v>
      </c>
      <c r="E20" s="33">
        <v>15760</v>
      </c>
      <c r="F20" s="35"/>
      <c r="G20" s="33">
        <v>15</v>
      </c>
      <c r="H20" s="33">
        <v>5686</v>
      </c>
      <c r="I20" s="34"/>
      <c r="J20" s="33">
        <v>15</v>
      </c>
      <c r="K20" s="33">
        <v>2782</v>
      </c>
      <c r="L20" s="38"/>
      <c r="M20" s="33">
        <v>15</v>
      </c>
      <c r="N20" s="33">
        <v>2667</v>
      </c>
      <c r="O20" s="39"/>
      <c r="P20" s="33">
        <v>15</v>
      </c>
      <c r="Q20" s="33">
        <v>4572</v>
      </c>
    </row>
    <row r="21" spans="1:18" ht="21" customHeight="1" x14ac:dyDescent="0.25">
      <c r="A21" s="33">
        <v>16</v>
      </c>
      <c r="B21" s="33">
        <v>7610</v>
      </c>
      <c r="C21" s="35"/>
      <c r="D21" s="33">
        <v>16</v>
      </c>
      <c r="E21" s="33">
        <v>12834</v>
      </c>
      <c r="F21" s="35"/>
      <c r="G21" s="33">
        <v>16</v>
      </c>
      <c r="H21" s="33">
        <v>5686</v>
      </c>
      <c r="I21" s="34"/>
      <c r="J21" s="33">
        <v>16</v>
      </c>
      <c r="K21" s="33">
        <v>4550</v>
      </c>
      <c r="L21" s="38"/>
      <c r="M21" s="33">
        <v>16</v>
      </c>
      <c r="N21" s="33">
        <v>4659</v>
      </c>
      <c r="O21" s="39"/>
      <c r="P21" s="33">
        <v>16</v>
      </c>
      <c r="Q21" s="33">
        <v>2002</v>
      </c>
    </row>
    <row r="22" spans="1:18" ht="21" customHeight="1" x14ac:dyDescent="0.25">
      <c r="A22" s="33">
        <v>17</v>
      </c>
      <c r="B22" s="33">
        <v>4484</v>
      </c>
      <c r="C22" s="35"/>
      <c r="D22" s="33">
        <v>17</v>
      </c>
      <c r="E22" s="33">
        <v>14245</v>
      </c>
      <c r="F22" s="35"/>
      <c r="G22" s="33">
        <v>17</v>
      </c>
      <c r="H22" s="33">
        <v>2981</v>
      </c>
      <c r="I22" s="34"/>
      <c r="J22" s="33">
        <v>17</v>
      </c>
      <c r="K22" s="33">
        <v>3091</v>
      </c>
      <c r="L22" s="38"/>
      <c r="M22" s="33">
        <v>17</v>
      </c>
      <c r="N22" s="33">
        <v>5669</v>
      </c>
      <c r="O22" s="39"/>
      <c r="P22" s="33">
        <v>17</v>
      </c>
      <c r="Q22" s="33">
        <v>2775</v>
      </c>
    </row>
    <row r="23" spans="1:18" ht="21" customHeight="1" x14ac:dyDescent="0.25">
      <c r="A23" s="33">
        <v>18</v>
      </c>
      <c r="B23" s="33">
        <v>6764</v>
      </c>
      <c r="C23" s="35"/>
      <c r="D23" s="33">
        <v>18</v>
      </c>
      <c r="E23" s="33">
        <v>14245</v>
      </c>
      <c r="F23" s="35"/>
      <c r="G23" s="33">
        <v>18</v>
      </c>
      <c r="H23" s="33">
        <v>4314</v>
      </c>
      <c r="I23" s="34"/>
      <c r="J23" s="33">
        <v>18</v>
      </c>
      <c r="K23" s="33">
        <v>4108</v>
      </c>
      <c r="L23" s="38"/>
      <c r="M23" s="33">
        <v>18</v>
      </c>
      <c r="N23" s="33">
        <v>5669</v>
      </c>
      <c r="O23" s="39"/>
      <c r="P23" s="33">
        <v>18</v>
      </c>
      <c r="Q23" s="33">
        <v>3741</v>
      </c>
    </row>
    <row r="24" spans="1:18" ht="21" customHeight="1" x14ac:dyDescent="0.25">
      <c r="A24" s="33">
        <v>19</v>
      </c>
      <c r="B24" s="33">
        <v>5983</v>
      </c>
      <c r="C24" s="35"/>
      <c r="D24" s="33">
        <v>19</v>
      </c>
      <c r="E24" s="33">
        <v>6665</v>
      </c>
      <c r="F24" s="35"/>
      <c r="G24" s="33">
        <v>19</v>
      </c>
      <c r="H24" s="33">
        <v>5702</v>
      </c>
      <c r="I24" s="34"/>
      <c r="J24" s="33">
        <v>19</v>
      </c>
      <c r="K24" s="33">
        <v>4278</v>
      </c>
      <c r="L24" s="38"/>
      <c r="M24" s="33">
        <v>19</v>
      </c>
      <c r="N24" s="33">
        <v>4872</v>
      </c>
      <c r="O24" s="39"/>
      <c r="P24" s="33">
        <v>19</v>
      </c>
      <c r="Q24" s="33">
        <v>4185</v>
      </c>
    </row>
    <row r="25" spans="1:18" ht="21" customHeight="1" x14ac:dyDescent="0.25">
      <c r="A25" s="33">
        <v>20</v>
      </c>
      <c r="B25" s="33">
        <v>6773</v>
      </c>
      <c r="C25" s="35"/>
      <c r="D25" s="33">
        <v>20</v>
      </c>
      <c r="E25" s="33">
        <v>7697</v>
      </c>
      <c r="F25" s="35"/>
      <c r="G25" s="33">
        <v>20</v>
      </c>
      <c r="H25" s="33">
        <v>4269</v>
      </c>
      <c r="I25" s="34"/>
      <c r="J25" s="33">
        <v>20</v>
      </c>
      <c r="K25" s="33">
        <v>4278</v>
      </c>
      <c r="L25" s="38"/>
      <c r="M25" s="33">
        <v>20</v>
      </c>
      <c r="N25" s="33">
        <v>5310</v>
      </c>
      <c r="O25" s="39"/>
      <c r="P25" s="33">
        <v>20</v>
      </c>
      <c r="Q25" s="33">
        <v>5518</v>
      </c>
    </row>
    <row r="26" spans="1:18" ht="21" customHeight="1" x14ac:dyDescent="0.25">
      <c r="A26" s="33">
        <v>21</v>
      </c>
      <c r="B26" s="33">
        <v>6773</v>
      </c>
      <c r="C26" s="35"/>
      <c r="D26" s="33">
        <v>21</v>
      </c>
      <c r="E26" s="33">
        <v>9773</v>
      </c>
      <c r="F26" s="35"/>
      <c r="G26" s="33">
        <v>21</v>
      </c>
      <c r="H26" s="33">
        <v>5952</v>
      </c>
      <c r="I26" s="34"/>
      <c r="J26" s="33">
        <v>21</v>
      </c>
      <c r="K26" s="33">
        <v>4643</v>
      </c>
      <c r="L26" s="38"/>
      <c r="M26" s="33">
        <v>21</v>
      </c>
      <c r="N26" s="33">
        <v>4484</v>
      </c>
      <c r="O26" s="39"/>
      <c r="P26" s="33">
        <v>21</v>
      </c>
      <c r="Q26" s="33">
        <v>6927</v>
      </c>
    </row>
    <row r="27" spans="1:18" ht="21" customHeight="1" x14ac:dyDescent="0.25">
      <c r="A27" s="33">
        <v>22</v>
      </c>
      <c r="B27" s="20">
        <v>9618</v>
      </c>
      <c r="C27" s="37"/>
      <c r="D27" s="33">
        <v>22</v>
      </c>
      <c r="E27" s="20">
        <v>10659</v>
      </c>
      <c r="F27" s="37"/>
      <c r="G27" s="33">
        <v>22</v>
      </c>
      <c r="H27" s="20">
        <v>5521</v>
      </c>
      <c r="I27" s="36"/>
      <c r="J27" s="33">
        <v>22</v>
      </c>
      <c r="K27" s="20">
        <v>6438</v>
      </c>
      <c r="L27" s="36"/>
      <c r="M27" s="33">
        <v>22</v>
      </c>
      <c r="N27" s="20">
        <v>3002</v>
      </c>
      <c r="O27" s="37"/>
      <c r="P27" s="33">
        <v>22</v>
      </c>
      <c r="Q27" s="33">
        <v>6927</v>
      </c>
    </row>
    <row r="28" spans="1:18" ht="21" customHeight="1" x14ac:dyDescent="0.25">
      <c r="A28" s="33">
        <v>23</v>
      </c>
      <c r="B28" s="20">
        <v>9949</v>
      </c>
      <c r="C28" s="37"/>
      <c r="D28" s="33">
        <v>23</v>
      </c>
      <c r="E28" s="20">
        <v>11386</v>
      </c>
      <c r="F28" s="37"/>
      <c r="G28" s="33">
        <v>23</v>
      </c>
      <c r="H28" s="20">
        <v>5521</v>
      </c>
      <c r="I28" s="36"/>
      <c r="J28" s="33">
        <v>23</v>
      </c>
      <c r="K28" s="9">
        <v>5234</v>
      </c>
      <c r="L28" s="2"/>
      <c r="M28" s="33">
        <v>23</v>
      </c>
      <c r="N28" s="9">
        <v>3825</v>
      </c>
      <c r="O28" s="7"/>
      <c r="P28" s="33">
        <v>23</v>
      </c>
      <c r="Q28" s="9">
        <v>1164</v>
      </c>
    </row>
    <row r="29" spans="1:18" ht="21" customHeight="1" x14ac:dyDescent="0.25">
      <c r="A29" s="33">
        <v>24</v>
      </c>
      <c r="B29" s="20">
        <v>9897</v>
      </c>
      <c r="C29" s="7"/>
      <c r="D29" s="33">
        <v>24</v>
      </c>
      <c r="E29" s="20">
        <v>10417</v>
      </c>
      <c r="F29" s="7"/>
      <c r="G29" s="33">
        <v>24</v>
      </c>
      <c r="H29" s="9">
        <v>3196</v>
      </c>
      <c r="I29" s="2"/>
      <c r="J29" s="33">
        <v>24</v>
      </c>
      <c r="K29" s="9">
        <v>6401</v>
      </c>
      <c r="L29" s="2"/>
      <c r="M29" s="33">
        <v>24</v>
      </c>
      <c r="N29" s="9">
        <v>4563</v>
      </c>
      <c r="O29" s="7"/>
      <c r="P29" s="33">
        <v>24</v>
      </c>
      <c r="Q29" s="9">
        <v>3232</v>
      </c>
    </row>
    <row r="30" spans="1:18" ht="21" customHeight="1" x14ac:dyDescent="0.25">
      <c r="A30" s="33">
        <v>25</v>
      </c>
      <c r="B30" s="20">
        <v>8970</v>
      </c>
      <c r="C30" s="7"/>
      <c r="D30" s="33">
        <v>25</v>
      </c>
      <c r="E30" s="20">
        <v>10417</v>
      </c>
      <c r="F30" s="7"/>
      <c r="G30" s="33">
        <v>25</v>
      </c>
      <c r="H30" s="9">
        <v>3109</v>
      </c>
      <c r="I30" s="7"/>
      <c r="J30" s="33">
        <v>25</v>
      </c>
      <c r="K30" s="9">
        <v>7651</v>
      </c>
      <c r="L30" s="2"/>
      <c r="M30" s="33">
        <v>25</v>
      </c>
      <c r="N30" s="9">
        <v>4563</v>
      </c>
      <c r="O30" s="7"/>
      <c r="P30" s="33">
        <v>25</v>
      </c>
      <c r="Q30" s="9">
        <v>3744</v>
      </c>
    </row>
    <row r="31" spans="1:18" ht="21" customHeight="1" x14ac:dyDescent="0.25">
      <c r="A31" s="33">
        <v>26</v>
      </c>
      <c r="B31" s="20">
        <v>5415</v>
      </c>
      <c r="C31" s="7"/>
      <c r="D31" s="33">
        <v>26</v>
      </c>
      <c r="E31" s="20">
        <v>6695</v>
      </c>
      <c r="F31" s="7"/>
      <c r="G31" s="33">
        <v>26</v>
      </c>
      <c r="H31" s="9">
        <v>4926</v>
      </c>
      <c r="I31" s="7"/>
      <c r="J31" s="33">
        <v>26</v>
      </c>
      <c r="K31" s="9">
        <v>4910</v>
      </c>
      <c r="L31" s="2"/>
      <c r="M31" s="33">
        <v>26</v>
      </c>
      <c r="N31" s="9">
        <v>5814</v>
      </c>
      <c r="O31" s="7"/>
      <c r="P31" s="33">
        <v>26</v>
      </c>
      <c r="Q31" s="9">
        <v>4517</v>
      </c>
    </row>
    <row r="32" spans="1:18" ht="21" customHeight="1" x14ac:dyDescent="0.25">
      <c r="A32" s="33">
        <v>27</v>
      </c>
      <c r="B32" s="20">
        <v>5743</v>
      </c>
      <c r="C32" s="7"/>
      <c r="D32" s="33">
        <v>27</v>
      </c>
      <c r="E32" s="20">
        <v>4036</v>
      </c>
      <c r="F32" s="7"/>
      <c r="G32" s="33">
        <v>27</v>
      </c>
      <c r="H32" s="9">
        <v>2187</v>
      </c>
      <c r="I32" s="7"/>
      <c r="J32" s="33">
        <v>27</v>
      </c>
      <c r="K32" s="9">
        <v>4910</v>
      </c>
      <c r="L32" s="2"/>
      <c r="M32" s="33">
        <v>27</v>
      </c>
      <c r="N32" s="9">
        <v>7433</v>
      </c>
      <c r="O32" s="7"/>
      <c r="P32" s="33">
        <v>27</v>
      </c>
      <c r="Q32" s="9">
        <v>6323</v>
      </c>
      <c r="R32" s="16"/>
    </row>
    <row r="33" spans="1:18" ht="21" customHeight="1" x14ac:dyDescent="0.25">
      <c r="A33" s="33">
        <v>28</v>
      </c>
      <c r="B33" s="20">
        <v>5743</v>
      </c>
      <c r="C33" s="7"/>
      <c r="D33" s="33">
        <v>28</v>
      </c>
      <c r="E33" s="20">
        <v>2364</v>
      </c>
      <c r="F33" s="7"/>
      <c r="G33" s="33">
        <v>28</v>
      </c>
      <c r="H33" s="9">
        <v>4186</v>
      </c>
      <c r="I33" s="7"/>
      <c r="J33" s="33">
        <v>28</v>
      </c>
      <c r="K33" s="9">
        <v>5142</v>
      </c>
      <c r="L33" s="2"/>
      <c r="M33" s="33">
        <v>28</v>
      </c>
      <c r="N33" s="9">
        <v>1711</v>
      </c>
      <c r="O33" s="7"/>
      <c r="P33" s="33">
        <v>28</v>
      </c>
      <c r="Q33" s="9">
        <v>7086</v>
      </c>
      <c r="R33" s="16"/>
    </row>
    <row r="34" spans="1:18" ht="21" customHeight="1" x14ac:dyDescent="0.25">
      <c r="A34" s="33">
        <v>29</v>
      </c>
      <c r="B34" s="20">
        <v>8128</v>
      </c>
      <c r="C34" s="7"/>
      <c r="D34" s="33">
        <v>29</v>
      </c>
      <c r="E34" s="20">
        <v>3822</v>
      </c>
      <c r="F34" s="7"/>
      <c r="G34" s="33">
        <v>29</v>
      </c>
      <c r="H34" s="9">
        <v>5957</v>
      </c>
      <c r="I34" s="7"/>
      <c r="J34" s="33">
        <v>29</v>
      </c>
      <c r="K34" s="9">
        <v>7780</v>
      </c>
      <c r="L34" s="2"/>
      <c r="M34" s="33">
        <v>29</v>
      </c>
      <c r="N34" s="9">
        <v>558</v>
      </c>
      <c r="O34" s="7"/>
      <c r="P34" s="33">
        <v>29</v>
      </c>
      <c r="Q34" s="9">
        <v>7086</v>
      </c>
      <c r="R34" s="16"/>
    </row>
    <row r="35" spans="1:18" ht="21" customHeight="1" x14ac:dyDescent="0.25">
      <c r="A35" s="33">
        <v>30</v>
      </c>
      <c r="B35" s="20">
        <v>10014</v>
      </c>
      <c r="C35" s="7"/>
      <c r="D35" s="33">
        <v>30</v>
      </c>
      <c r="E35" s="20">
        <v>3844</v>
      </c>
      <c r="F35" s="7"/>
      <c r="G35" s="33">
        <v>30</v>
      </c>
      <c r="H35" s="9">
        <v>5957</v>
      </c>
      <c r="I35" s="7"/>
      <c r="J35" s="33">
        <v>30</v>
      </c>
      <c r="K35" s="9">
        <v>9012</v>
      </c>
      <c r="L35" s="2"/>
      <c r="M35" s="33">
        <v>30</v>
      </c>
      <c r="N35" s="9">
        <v>3516</v>
      </c>
      <c r="O35" s="7"/>
      <c r="P35" s="33">
        <v>30</v>
      </c>
      <c r="Q35" s="9">
        <v>9522</v>
      </c>
      <c r="R35" s="16"/>
    </row>
    <row r="36" spans="1:18" ht="21" customHeight="1" x14ac:dyDescent="0.25">
      <c r="A36" s="33">
        <v>31</v>
      </c>
      <c r="B36" s="20">
        <v>10469</v>
      </c>
      <c r="C36" s="7"/>
      <c r="D36" s="43"/>
      <c r="E36" s="44"/>
      <c r="F36" s="7"/>
      <c r="G36" s="33">
        <v>31</v>
      </c>
      <c r="H36" s="9">
        <v>3026</v>
      </c>
      <c r="I36" s="7"/>
      <c r="J36" s="43"/>
      <c r="K36" s="44"/>
      <c r="L36" s="2"/>
      <c r="M36" s="33">
        <v>31</v>
      </c>
      <c r="N36" s="9">
        <v>4322</v>
      </c>
      <c r="O36" s="7"/>
      <c r="P36" s="33">
        <v>31</v>
      </c>
      <c r="Q36" s="9">
        <v>30</v>
      </c>
      <c r="R36" s="16"/>
    </row>
    <row r="37" spans="1:18" ht="21" customHeight="1" x14ac:dyDescent="0.25">
      <c r="A37" s="19" t="s">
        <v>2</v>
      </c>
      <c r="B37" s="17">
        <f>SUM(B6:B36)/31</f>
        <v>7533.1935483870966</v>
      </c>
      <c r="C37" s="18"/>
      <c r="D37" s="19" t="s">
        <v>2</v>
      </c>
      <c r="E37" s="17">
        <f>SUM(E6:E36)/30</f>
        <v>11026.933333333332</v>
      </c>
      <c r="F37" s="18"/>
      <c r="G37" s="19" t="s">
        <v>2</v>
      </c>
      <c r="H37" s="17">
        <f>SUM(H6:H36)/31</f>
        <v>5392.6129032258068</v>
      </c>
      <c r="I37" s="18"/>
      <c r="J37" s="8" t="s">
        <v>2</v>
      </c>
      <c r="K37" s="17">
        <f>SUM(K6:K36)/30</f>
        <v>5211.333333333333</v>
      </c>
      <c r="L37" s="18"/>
      <c r="M37" s="19" t="s">
        <v>2</v>
      </c>
      <c r="N37" s="17">
        <f>SUM(N6:N36)/31</f>
        <v>4433.0967741935483</v>
      </c>
      <c r="O37" s="18"/>
      <c r="P37" s="19" t="s">
        <v>2</v>
      </c>
      <c r="Q37" s="17">
        <f>SUM(Q6:Q36)/31</f>
        <v>3988.6129032258063</v>
      </c>
    </row>
    <row r="38" spans="1:18" ht="21" customHeight="1" x14ac:dyDescent="0.25">
      <c r="A38" s="2"/>
      <c r="B38" s="2"/>
      <c r="C38" s="2"/>
      <c r="D38" s="3"/>
      <c r="E38" s="3"/>
      <c r="F38" s="7"/>
      <c r="G38" s="2"/>
      <c r="H38" s="2"/>
      <c r="I38" s="7"/>
      <c r="J38" s="2"/>
      <c r="K38" s="2"/>
      <c r="L38" s="7"/>
      <c r="M38" s="2"/>
      <c r="N38" s="2"/>
      <c r="O38" s="7"/>
      <c r="P38" s="2"/>
      <c r="Q38" s="2"/>
    </row>
    <row r="39" spans="1:18" ht="21" customHeight="1" x14ac:dyDescent="0.25">
      <c r="A39" s="51">
        <v>44958</v>
      </c>
      <c r="B39" s="49"/>
      <c r="C39" s="7"/>
      <c r="D39" s="51">
        <v>44986</v>
      </c>
      <c r="E39" s="49"/>
      <c r="F39" s="7"/>
      <c r="G39" s="52">
        <v>45017</v>
      </c>
      <c r="H39" s="50"/>
      <c r="I39" s="7"/>
      <c r="J39" s="52">
        <v>45047</v>
      </c>
      <c r="K39" s="50"/>
      <c r="L39" s="4"/>
      <c r="M39" s="52">
        <v>45078</v>
      </c>
      <c r="N39" s="50"/>
      <c r="O39" s="4"/>
      <c r="P39" s="51">
        <v>45108</v>
      </c>
      <c r="Q39" s="49"/>
    </row>
    <row r="40" spans="1:18" ht="21" customHeight="1" x14ac:dyDescent="0.25">
      <c r="A40" s="12" t="s">
        <v>0</v>
      </c>
      <c r="B40" s="12" t="s">
        <v>1</v>
      </c>
      <c r="C40" s="7"/>
      <c r="D40" s="12" t="s">
        <v>0</v>
      </c>
      <c r="E40" s="12" t="s">
        <v>1</v>
      </c>
      <c r="F40" s="7"/>
      <c r="G40" s="12" t="s">
        <v>0</v>
      </c>
      <c r="H40" s="12" t="s">
        <v>1</v>
      </c>
      <c r="I40" s="7"/>
      <c r="J40" s="12" t="s">
        <v>0</v>
      </c>
      <c r="K40" s="12" t="s">
        <v>1</v>
      </c>
      <c r="L40" s="1"/>
      <c r="M40" s="12" t="s">
        <v>0</v>
      </c>
      <c r="N40" s="12" t="s">
        <v>1</v>
      </c>
      <c r="O40" s="1"/>
      <c r="P40" s="12" t="s">
        <v>0</v>
      </c>
      <c r="Q40" s="12" t="s">
        <v>1</v>
      </c>
    </row>
    <row r="41" spans="1:18" s="36" customFormat="1" ht="21" customHeight="1" x14ac:dyDescent="0.25">
      <c r="A41" s="33">
        <v>1</v>
      </c>
      <c r="B41" s="33">
        <v>1024</v>
      </c>
      <c r="C41" s="37"/>
      <c r="D41" s="33">
        <v>1</v>
      </c>
      <c r="E41" s="33">
        <v>8270</v>
      </c>
      <c r="F41" s="37"/>
      <c r="G41" s="33">
        <v>1</v>
      </c>
      <c r="H41" s="33">
        <v>5094</v>
      </c>
      <c r="I41" s="37"/>
      <c r="J41" s="33">
        <v>1</v>
      </c>
      <c r="K41" s="33">
        <v>91</v>
      </c>
      <c r="L41" s="1"/>
      <c r="M41" s="33">
        <v>1</v>
      </c>
      <c r="N41" s="33">
        <v>5372</v>
      </c>
      <c r="O41" s="34"/>
      <c r="P41" s="33">
        <v>1</v>
      </c>
      <c r="Q41" s="33">
        <v>6945</v>
      </c>
    </row>
    <row r="42" spans="1:18" s="36" customFormat="1" ht="21" customHeight="1" x14ac:dyDescent="0.25">
      <c r="A42" s="33">
        <v>2</v>
      </c>
      <c r="B42" s="33">
        <v>2452</v>
      </c>
      <c r="C42" s="37"/>
      <c r="D42" s="33">
        <v>2</v>
      </c>
      <c r="E42" s="33">
        <v>1376</v>
      </c>
      <c r="F42" s="37"/>
      <c r="G42" s="33">
        <v>2</v>
      </c>
      <c r="H42" s="33">
        <v>5094</v>
      </c>
      <c r="I42" s="37"/>
      <c r="J42" s="33">
        <v>2</v>
      </c>
      <c r="K42" s="33">
        <v>462</v>
      </c>
      <c r="L42" s="1"/>
      <c r="M42" s="33">
        <v>2</v>
      </c>
      <c r="N42" s="33">
        <v>2097</v>
      </c>
      <c r="O42" s="34"/>
      <c r="P42" s="33">
        <v>2</v>
      </c>
      <c r="Q42" s="33">
        <v>6945</v>
      </c>
    </row>
    <row r="43" spans="1:18" s="36" customFormat="1" ht="21" customHeight="1" x14ac:dyDescent="0.25">
      <c r="A43" s="33">
        <v>3</v>
      </c>
      <c r="B43" s="33">
        <v>3441</v>
      </c>
      <c r="C43" s="37"/>
      <c r="D43" s="33">
        <v>3</v>
      </c>
      <c r="E43" s="33">
        <v>2485</v>
      </c>
      <c r="F43" s="37"/>
      <c r="G43" s="33">
        <v>3</v>
      </c>
      <c r="H43" s="33">
        <v>6</v>
      </c>
      <c r="I43" s="37"/>
      <c r="J43" s="33">
        <v>3</v>
      </c>
      <c r="K43" s="33">
        <v>1988</v>
      </c>
      <c r="L43" s="1"/>
      <c r="M43" s="33">
        <v>3</v>
      </c>
      <c r="N43" s="33">
        <v>45</v>
      </c>
      <c r="O43" s="34"/>
      <c r="P43" s="33">
        <v>3</v>
      </c>
      <c r="Q43" s="33">
        <v>3031</v>
      </c>
    </row>
    <row r="44" spans="1:18" s="36" customFormat="1" ht="21" customHeight="1" x14ac:dyDescent="0.25">
      <c r="A44" s="33">
        <v>4</v>
      </c>
      <c r="B44" s="33">
        <v>5277</v>
      </c>
      <c r="C44" s="37"/>
      <c r="D44" s="33">
        <v>4</v>
      </c>
      <c r="E44" s="33">
        <v>4487</v>
      </c>
      <c r="F44" s="37"/>
      <c r="G44" s="33">
        <v>4</v>
      </c>
      <c r="H44" s="33">
        <v>85</v>
      </c>
      <c r="I44" s="37"/>
      <c r="J44" s="33">
        <v>4</v>
      </c>
      <c r="K44" s="33">
        <v>15</v>
      </c>
      <c r="L44" s="1"/>
      <c r="M44" s="33">
        <v>4</v>
      </c>
      <c r="N44" s="33">
        <v>45</v>
      </c>
      <c r="O44" s="34"/>
      <c r="P44" s="33">
        <v>4</v>
      </c>
      <c r="Q44" s="33">
        <v>93</v>
      </c>
    </row>
    <row r="45" spans="1:18" s="36" customFormat="1" ht="21" customHeight="1" x14ac:dyDescent="0.25">
      <c r="A45" s="33">
        <v>5</v>
      </c>
      <c r="B45" s="33">
        <v>5277</v>
      </c>
      <c r="C45" s="37"/>
      <c r="D45" s="33">
        <v>5</v>
      </c>
      <c r="E45" s="33">
        <v>4487</v>
      </c>
      <c r="F45" s="37"/>
      <c r="G45" s="33">
        <v>5</v>
      </c>
      <c r="H45" s="33">
        <v>76</v>
      </c>
      <c r="I45" s="37"/>
      <c r="J45" s="33">
        <v>5</v>
      </c>
      <c r="K45" s="33">
        <v>1911</v>
      </c>
      <c r="L45" s="1"/>
      <c r="M45" s="33">
        <v>5</v>
      </c>
      <c r="N45" s="33">
        <v>93</v>
      </c>
      <c r="O45" s="34"/>
      <c r="P45" s="33">
        <v>5</v>
      </c>
      <c r="Q45" s="33">
        <v>52</v>
      </c>
    </row>
    <row r="46" spans="1:18" s="36" customFormat="1" ht="21" customHeight="1" x14ac:dyDescent="0.25">
      <c r="A46" s="33">
        <v>6</v>
      </c>
      <c r="B46" s="33">
        <v>6758</v>
      </c>
      <c r="C46" s="37"/>
      <c r="D46" s="33">
        <v>6</v>
      </c>
      <c r="E46" s="33">
        <v>7484</v>
      </c>
      <c r="F46" s="37"/>
      <c r="G46" s="33">
        <v>6</v>
      </c>
      <c r="H46" s="33">
        <v>2070</v>
      </c>
      <c r="I46" s="37"/>
      <c r="J46" s="33">
        <v>6</v>
      </c>
      <c r="K46" s="33">
        <v>1375</v>
      </c>
      <c r="L46" s="1"/>
      <c r="M46" s="33">
        <v>6</v>
      </c>
      <c r="N46" s="33">
        <v>25</v>
      </c>
      <c r="O46" s="34"/>
      <c r="P46" s="33">
        <v>6</v>
      </c>
      <c r="Q46" s="33">
        <v>27</v>
      </c>
    </row>
    <row r="47" spans="1:18" s="36" customFormat="1" ht="21" customHeight="1" x14ac:dyDescent="0.25">
      <c r="A47" s="33">
        <v>7</v>
      </c>
      <c r="B47" s="33">
        <v>5</v>
      </c>
      <c r="C47" s="37"/>
      <c r="D47" s="33">
        <v>7</v>
      </c>
      <c r="E47" s="33">
        <v>1126</v>
      </c>
      <c r="F47" s="37"/>
      <c r="G47" s="33">
        <v>7</v>
      </c>
      <c r="H47" s="33">
        <v>604</v>
      </c>
      <c r="I47" s="37"/>
      <c r="J47" s="33">
        <v>7</v>
      </c>
      <c r="K47" s="33">
        <v>1375</v>
      </c>
      <c r="L47" s="1"/>
      <c r="M47" s="33">
        <v>7</v>
      </c>
      <c r="N47" s="33">
        <v>820</v>
      </c>
      <c r="O47" s="34"/>
      <c r="P47" s="33">
        <v>7</v>
      </c>
      <c r="Q47" s="33">
        <v>68</v>
      </c>
    </row>
    <row r="48" spans="1:18" s="36" customFormat="1" ht="21" customHeight="1" x14ac:dyDescent="0.25">
      <c r="A48" s="33">
        <v>8</v>
      </c>
      <c r="B48" s="33">
        <v>557</v>
      </c>
      <c r="C48" s="37"/>
      <c r="D48" s="33">
        <v>8</v>
      </c>
      <c r="E48" s="33">
        <v>207</v>
      </c>
      <c r="F48" s="37"/>
      <c r="G48" s="33">
        <v>8</v>
      </c>
      <c r="H48" s="33">
        <v>2834</v>
      </c>
      <c r="I48" s="37"/>
      <c r="J48" s="33">
        <v>8</v>
      </c>
      <c r="K48" s="33">
        <v>2547</v>
      </c>
      <c r="L48" s="1"/>
      <c r="M48" s="33">
        <v>8</v>
      </c>
      <c r="N48" s="33">
        <v>1</v>
      </c>
      <c r="O48" s="34"/>
      <c r="P48" s="33">
        <v>8</v>
      </c>
      <c r="Q48" s="33">
        <v>1967</v>
      </c>
    </row>
    <row r="49" spans="1:17" s="36" customFormat="1" ht="21" customHeight="1" x14ac:dyDescent="0.25">
      <c r="A49" s="33">
        <v>9</v>
      </c>
      <c r="B49" s="33">
        <v>1340</v>
      </c>
      <c r="C49" s="37"/>
      <c r="D49" s="33">
        <v>9</v>
      </c>
      <c r="E49" s="33">
        <v>816</v>
      </c>
      <c r="F49" s="37"/>
      <c r="G49" s="33">
        <v>9</v>
      </c>
      <c r="H49" s="33">
        <v>2834</v>
      </c>
      <c r="I49" s="37"/>
      <c r="J49" s="33">
        <v>9</v>
      </c>
      <c r="K49" s="33">
        <v>3310</v>
      </c>
      <c r="L49" s="1"/>
      <c r="M49" s="33">
        <v>9</v>
      </c>
      <c r="N49" s="33">
        <v>1373</v>
      </c>
      <c r="O49" s="34"/>
      <c r="P49" s="33">
        <v>9</v>
      </c>
      <c r="Q49" s="33">
        <v>1967</v>
      </c>
    </row>
    <row r="50" spans="1:17" s="36" customFormat="1" ht="21" customHeight="1" x14ac:dyDescent="0.25">
      <c r="A50" s="33">
        <v>10</v>
      </c>
      <c r="B50" s="33">
        <v>2328</v>
      </c>
      <c r="C50" s="37"/>
      <c r="D50" s="33">
        <v>10</v>
      </c>
      <c r="E50" s="33">
        <v>1544</v>
      </c>
      <c r="F50" s="37"/>
      <c r="G50" s="33">
        <v>10</v>
      </c>
      <c r="H50" s="33">
        <v>8</v>
      </c>
      <c r="I50" s="37"/>
      <c r="J50" s="33">
        <v>10</v>
      </c>
      <c r="K50" s="33">
        <v>44</v>
      </c>
      <c r="L50" s="1"/>
      <c r="M50" s="33">
        <v>10</v>
      </c>
      <c r="N50" s="33">
        <v>2658</v>
      </c>
      <c r="O50" s="34"/>
      <c r="P50" s="33">
        <v>10</v>
      </c>
      <c r="Q50" s="33">
        <v>64</v>
      </c>
    </row>
    <row r="51" spans="1:17" s="36" customFormat="1" ht="21" customHeight="1" x14ac:dyDescent="0.25">
      <c r="A51" s="33">
        <v>11</v>
      </c>
      <c r="B51" s="33">
        <v>4298</v>
      </c>
      <c r="C51" s="37"/>
      <c r="D51" s="33">
        <v>11</v>
      </c>
      <c r="E51" s="33">
        <v>3476</v>
      </c>
      <c r="F51" s="37"/>
      <c r="G51" s="33">
        <v>11</v>
      </c>
      <c r="H51" s="33">
        <v>78</v>
      </c>
      <c r="I51" s="37"/>
      <c r="J51" s="33">
        <v>11</v>
      </c>
      <c r="K51" s="33">
        <v>296</v>
      </c>
      <c r="L51" s="1"/>
      <c r="M51" s="33">
        <v>11</v>
      </c>
      <c r="N51" s="33">
        <v>2658</v>
      </c>
      <c r="O51" s="34"/>
      <c r="P51" s="33">
        <v>11</v>
      </c>
      <c r="Q51" s="33">
        <v>62</v>
      </c>
    </row>
    <row r="52" spans="1:17" s="36" customFormat="1" ht="21" customHeight="1" x14ac:dyDescent="0.25">
      <c r="A52" s="33">
        <v>12</v>
      </c>
      <c r="B52" s="33">
        <v>4298</v>
      </c>
      <c r="C52" s="37"/>
      <c r="D52" s="33">
        <v>12</v>
      </c>
      <c r="E52" s="33">
        <v>3476</v>
      </c>
      <c r="F52" s="37"/>
      <c r="G52" s="33">
        <v>12</v>
      </c>
      <c r="H52" s="33">
        <v>31</v>
      </c>
      <c r="I52" s="37"/>
      <c r="J52" s="33">
        <v>12</v>
      </c>
      <c r="K52" s="33">
        <v>54</v>
      </c>
      <c r="L52" s="1"/>
      <c r="M52" s="33">
        <v>12</v>
      </c>
      <c r="N52" s="33">
        <v>7047</v>
      </c>
      <c r="O52" s="34"/>
      <c r="P52" s="33">
        <v>12</v>
      </c>
      <c r="Q52" s="33">
        <v>70</v>
      </c>
    </row>
    <row r="53" spans="1:17" s="36" customFormat="1" ht="21" customHeight="1" x14ac:dyDescent="0.25">
      <c r="A53" s="33">
        <v>13</v>
      </c>
      <c r="B53" s="33">
        <v>6410</v>
      </c>
      <c r="C53" s="37"/>
      <c r="D53" s="33">
        <v>13</v>
      </c>
      <c r="E53" s="33">
        <v>2063</v>
      </c>
      <c r="F53" s="37"/>
      <c r="G53" s="33">
        <v>13</v>
      </c>
      <c r="H53" s="33">
        <v>86</v>
      </c>
      <c r="I53" s="37"/>
      <c r="J53" s="33">
        <v>13</v>
      </c>
      <c r="K53" s="33">
        <v>48</v>
      </c>
      <c r="L53" s="1"/>
      <c r="M53" s="33">
        <v>13</v>
      </c>
      <c r="N53" s="33">
        <v>114</v>
      </c>
      <c r="O53" s="34"/>
      <c r="P53" s="33">
        <v>13</v>
      </c>
      <c r="Q53" s="33">
        <v>1147</v>
      </c>
    </row>
    <row r="54" spans="1:17" s="36" customFormat="1" ht="21" customHeight="1" x14ac:dyDescent="0.25">
      <c r="A54" s="33">
        <v>14</v>
      </c>
      <c r="B54" s="33">
        <v>1089</v>
      </c>
      <c r="C54" s="37"/>
      <c r="D54" s="33">
        <v>14</v>
      </c>
      <c r="E54" s="33">
        <v>2515</v>
      </c>
      <c r="F54" s="37"/>
      <c r="G54" s="33">
        <v>14</v>
      </c>
      <c r="H54" s="33">
        <v>27</v>
      </c>
      <c r="I54" s="37"/>
      <c r="J54" s="33">
        <v>14</v>
      </c>
      <c r="K54" s="33">
        <v>48</v>
      </c>
      <c r="L54" s="1"/>
      <c r="M54" s="33">
        <v>14</v>
      </c>
      <c r="N54" s="33">
        <v>41</v>
      </c>
      <c r="O54" s="34"/>
      <c r="P54" s="33">
        <v>14</v>
      </c>
      <c r="Q54" s="33">
        <v>2190</v>
      </c>
    </row>
    <row r="55" spans="1:17" s="36" customFormat="1" ht="21" customHeight="1" x14ac:dyDescent="0.25">
      <c r="A55" s="33">
        <v>15</v>
      </c>
      <c r="B55" s="33">
        <v>1341</v>
      </c>
      <c r="C55" s="37"/>
      <c r="D55" s="33">
        <v>15</v>
      </c>
      <c r="E55" s="33">
        <v>85</v>
      </c>
      <c r="F55" s="37"/>
      <c r="G55" s="33">
        <v>15</v>
      </c>
      <c r="H55" s="33">
        <v>67</v>
      </c>
      <c r="I55" s="37"/>
      <c r="J55" s="33">
        <v>15</v>
      </c>
      <c r="K55" s="33">
        <v>50</v>
      </c>
      <c r="L55" s="1"/>
      <c r="M55" s="33">
        <v>15</v>
      </c>
      <c r="N55" s="33">
        <v>1224</v>
      </c>
      <c r="O55" s="34"/>
      <c r="P55" s="33">
        <v>15</v>
      </c>
      <c r="Q55" s="33">
        <v>3623</v>
      </c>
    </row>
    <row r="56" spans="1:17" s="36" customFormat="1" ht="21" customHeight="1" x14ac:dyDescent="0.25">
      <c r="A56" s="33">
        <v>16</v>
      </c>
      <c r="B56" s="33">
        <v>1957</v>
      </c>
      <c r="C56" s="37"/>
      <c r="D56" s="33">
        <v>16</v>
      </c>
      <c r="E56" s="33">
        <v>56</v>
      </c>
      <c r="F56" s="37"/>
      <c r="G56" s="33">
        <v>16</v>
      </c>
      <c r="H56" s="33">
        <v>67</v>
      </c>
      <c r="I56" s="37"/>
      <c r="J56" s="33">
        <v>16</v>
      </c>
      <c r="K56" s="33">
        <v>883</v>
      </c>
      <c r="L56" s="1"/>
      <c r="M56" s="33">
        <v>16</v>
      </c>
      <c r="N56" s="33">
        <v>91</v>
      </c>
      <c r="O56" s="34"/>
      <c r="P56" s="33">
        <v>16</v>
      </c>
      <c r="Q56" s="33">
        <v>3623</v>
      </c>
    </row>
    <row r="57" spans="1:17" s="36" customFormat="1" ht="21" customHeight="1" x14ac:dyDescent="0.25">
      <c r="A57" s="33">
        <v>17</v>
      </c>
      <c r="B57" s="33">
        <v>2894</v>
      </c>
      <c r="C57" s="37"/>
      <c r="D57" s="33">
        <v>17</v>
      </c>
      <c r="E57" s="33">
        <v>1424</v>
      </c>
      <c r="F57" s="37"/>
      <c r="G57" s="33">
        <v>17</v>
      </c>
      <c r="H57" s="33">
        <v>78</v>
      </c>
      <c r="I57" s="37"/>
      <c r="J57" s="33">
        <v>17</v>
      </c>
      <c r="K57" s="33">
        <v>228</v>
      </c>
      <c r="L57" s="1"/>
      <c r="M57" s="33">
        <v>17</v>
      </c>
      <c r="N57" s="33">
        <v>912</v>
      </c>
      <c r="O57" s="34"/>
      <c r="P57" s="33">
        <v>17</v>
      </c>
      <c r="Q57" s="33">
        <v>3386</v>
      </c>
    </row>
    <row r="58" spans="1:17" s="36" customFormat="1" ht="21" customHeight="1" x14ac:dyDescent="0.25">
      <c r="A58" s="33">
        <v>18</v>
      </c>
      <c r="B58" s="33">
        <v>4580</v>
      </c>
      <c r="C58" s="37"/>
      <c r="D58" s="33">
        <v>18</v>
      </c>
      <c r="E58" s="33">
        <v>49</v>
      </c>
      <c r="F58" s="37"/>
      <c r="G58" s="33">
        <v>18</v>
      </c>
      <c r="H58" s="33">
        <v>1470</v>
      </c>
      <c r="I58" s="37"/>
      <c r="J58" s="33">
        <v>18</v>
      </c>
      <c r="K58" s="33">
        <v>1703</v>
      </c>
      <c r="L58" s="1"/>
      <c r="M58" s="33">
        <v>18</v>
      </c>
      <c r="N58" s="33">
        <v>912</v>
      </c>
      <c r="O58" s="34"/>
      <c r="P58" s="33">
        <v>18</v>
      </c>
      <c r="Q58" s="33">
        <v>4026</v>
      </c>
    </row>
    <row r="59" spans="1:17" s="36" customFormat="1" ht="21" customHeight="1" x14ac:dyDescent="0.25">
      <c r="A59" s="33">
        <v>19</v>
      </c>
      <c r="B59" s="33">
        <v>4580</v>
      </c>
      <c r="C59" s="37"/>
      <c r="D59" s="33">
        <v>19</v>
      </c>
      <c r="E59" s="33">
        <v>49</v>
      </c>
      <c r="F59" s="37"/>
      <c r="G59" s="33">
        <v>19</v>
      </c>
      <c r="H59" s="33">
        <v>11</v>
      </c>
      <c r="I59" s="37"/>
      <c r="J59" s="33">
        <v>19</v>
      </c>
      <c r="K59" s="33">
        <v>29</v>
      </c>
      <c r="L59" s="1"/>
      <c r="M59" s="33">
        <v>19</v>
      </c>
      <c r="N59" s="33">
        <v>1</v>
      </c>
      <c r="O59" s="34"/>
      <c r="P59" s="33">
        <v>19</v>
      </c>
      <c r="Q59" s="33">
        <v>583</v>
      </c>
    </row>
    <row r="60" spans="1:17" s="36" customFormat="1" ht="21" customHeight="1" x14ac:dyDescent="0.25">
      <c r="A60" s="33">
        <v>20</v>
      </c>
      <c r="B60" s="33">
        <v>50</v>
      </c>
      <c r="C60" s="37"/>
      <c r="D60" s="33">
        <v>20</v>
      </c>
      <c r="E60" s="33">
        <v>272</v>
      </c>
      <c r="F60" s="37"/>
      <c r="G60" s="33">
        <v>20</v>
      </c>
      <c r="H60" s="33">
        <v>11</v>
      </c>
      <c r="I60" s="37"/>
      <c r="J60" s="33">
        <v>20</v>
      </c>
      <c r="K60" s="33">
        <v>5</v>
      </c>
      <c r="L60" s="1"/>
      <c r="M60" s="33">
        <v>20</v>
      </c>
      <c r="N60" s="33">
        <v>2321</v>
      </c>
      <c r="O60" s="34"/>
      <c r="P60" s="33">
        <v>20</v>
      </c>
      <c r="Q60" s="33">
        <v>615</v>
      </c>
    </row>
    <row r="61" spans="1:17" s="36" customFormat="1" ht="21" customHeight="1" x14ac:dyDescent="0.25">
      <c r="A61" s="33">
        <v>21</v>
      </c>
      <c r="B61" s="33">
        <v>609</v>
      </c>
      <c r="C61" s="37"/>
      <c r="D61" s="33">
        <v>21</v>
      </c>
      <c r="E61" s="33">
        <v>32</v>
      </c>
      <c r="F61" s="37"/>
      <c r="G61" s="33">
        <v>21</v>
      </c>
      <c r="H61" s="33">
        <v>11</v>
      </c>
      <c r="I61" s="37"/>
      <c r="J61" s="33">
        <v>21</v>
      </c>
      <c r="K61" s="33">
        <v>5</v>
      </c>
      <c r="L61" s="1"/>
      <c r="M61" s="33">
        <v>21</v>
      </c>
      <c r="N61" s="33">
        <v>44</v>
      </c>
      <c r="O61" s="34"/>
      <c r="P61" s="33">
        <v>21</v>
      </c>
      <c r="Q61" s="33">
        <v>615</v>
      </c>
    </row>
    <row r="62" spans="1:17" s="36" customFormat="1" ht="21" customHeight="1" x14ac:dyDescent="0.25">
      <c r="A62" s="33">
        <v>22</v>
      </c>
      <c r="B62" s="20">
        <v>911</v>
      </c>
      <c r="C62" s="37"/>
      <c r="D62" s="33">
        <v>22</v>
      </c>
      <c r="E62" s="20">
        <v>1061</v>
      </c>
      <c r="F62" s="37"/>
      <c r="G62" s="33">
        <v>22</v>
      </c>
      <c r="H62" s="33">
        <v>11</v>
      </c>
      <c r="I62" s="37"/>
      <c r="J62" s="33">
        <v>22</v>
      </c>
      <c r="K62" s="20">
        <v>88</v>
      </c>
      <c r="L62" s="2"/>
      <c r="M62" s="33">
        <v>22</v>
      </c>
      <c r="N62" s="20">
        <v>5</v>
      </c>
      <c r="P62" s="33">
        <v>22</v>
      </c>
      <c r="Q62" s="20">
        <v>3950</v>
      </c>
    </row>
    <row r="63" spans="1:17" ht="21" customHeight="1" x14ac:dyDescent="0.25">
      <c r="A63" s="33">
        <v>23</v>
      </c>
      <c r="B63" s="9">
        <v>1748</v>
      </c>
      <c r="C63" s="7"/>
      <c r="D63" s="33">
        <v>23</v>
      </c>
      <c r="E63" s="9">
        <v>51</v>
      </c>
      <c r="F63" s="7"/>
      <c r="G63" s="33">
        <v>23</v>
      </c>
      <c r="H63" s="33">
        <v>11</v>
      </c>
      <c r="I63" s="7"/>
      <c r="J63" s="33">
        <v>23</v>
      </c>
      <c r="K63" s="9">
        <v>1166</v>
      </c>
      <c r="L63" s="2"/>
      <c r="M63" s="33">
        <v>23</v>
      </c>
      <c r="N63" s="20">
        <v>1358</v>
      </c>
      <c r="O63" s="36"/>
      <c r="P63" s="33">
        <v>23</v>
      </c>
      <c r="Q63" s="20">
        <v>3950</v>
      </c>
    </row>
    <row r="64" spans="1:17" ht="21" customHeight="1" x14ac:dyDescent="0.25">
      <c r="A64" s="33">
        <v>24</v>
      </c>
      <c r="B64" s="9">
        <v>2765</v>
      </c>
      <c r="C64" s="7"/>
      <c r="D64" s="33">
        <v>24</v>
      </c>
      <c r="E64" s="9">
        <v>1662</v>
      </c>
      <c r="F64" s="7"/>
      <c r="G64" s="33">
        <v>24</v>
      </c>
      <c r="H64" s="15">
        <v>720</v>
      </c>
      <c r="I64" s="7"/>
      <c r="J64" s="33">
        <v>24</v>
      </c>
      <c r="K64" s="9">
        <v>2326</v>
      </c>
      <c r="L64" s="2"/>
      <c r="M64" s="33">
        <v>24</v>
      </c>
      <c r="N64" s="9">
        <v>3568</v>
      </c>
      <c r="O64" s="2"/>
      <c r="P64" s="33">
        <v>24</v>
      </c>
      <c r="Q64" s="9">
        <v>55</v>
      </c>
    </row>
    <row r="65" spans="1:17" ht="21" customHeight="1" x14ac:dyDescent="0.25">
      <c r="A65" s="33">
        <v>25</v>
      </c>
      <c r="B65" s="9">
        <v>4191</v>
      </c>
      <c r="C65" s="7"/>
      <c r="D65" s="33">
        <v>25</v>
      </c>
      <c r="E65" s="9">
        <v>84</v>
      </c>
      <c r="F65" s="7"/>
      <c r="G65" s="33">
        <v>25</v>
      </c>
      <c r="H65" s="15">
        <v>80</v>
      </c>
      <c r="I65" s="7"/>
      <c r="J65" s="33">
        <v>25</v>
      </c>
      <c r="K65" s="9">
        <v>139</v>
      </c>
      <c r="L65" s="2"/>
      <c r="M65" s="33">
        <v>25</v>
      </c>
      <c r="N65" s="9">
        <v>3568</v>
      </c>
      <c r="O65" s="2"/>
      <c r="P65" s="33">
        <v>25</v>
      </c>
      <c r="Q65" s="9">
        <v>798</v>
      </c>
    </row>
    <row r="66" spans="1:17" ht="21" customHeight="1" x14ac:dyDescent="0.25">
      <c r="A66" s="33">
        <v>26</v>
      </c>
      <c r="B66" s="9">
        <v>4191</v>
      </c>
      <c r="C66" s="7"/>
      <c r="D66" s="33">
        <v>26</v>
      </c>
      <c r="E66" s="9">
        <v>84</v>
      </c>
      <c r="F66" s="7"/>
      <c r="G66" s="33">
        <v>26</v>
      </c>
      <c r="H66" s="15">
        <v>97</v>
      </c>
      <c r="I66" s="7"/>
      <c r="J66" s="33">
        <v>26</v>
      </c>
      <c r="K66" s="9">
        <v>4653</v>
      </c>
      <c r="L66" s="2"/>
      <c r="M66" s="33">
        <v>26</v>
      </c>
      <c r="N66" s="9">
        <v>3194</v>
      </c>
      <c r="O66" s="2"/>
      <c r="P66" s="33">
        <v>26</v>
      </c>
      <c r="Q66" s="9">
        <v>48</v>
      </c>
    </row>
    <row r="67" spans="1:17" ht="21" customHeight="1" x14ac:dyDescent="0.25">
      <c r="A67" s="33">
        <v>27</v>
      </c>
      <c r="B67" s="9">
        <v>5815</v>
      </c>
      <c r="C67" s="7"/>
      <c r="D67" s="33">
        <v>27</v>
      </c>
      <c r="E67" s="9">
        <v>301</v>
      </c>
      <c r="F67" s="7"/>
      <c r="G67" s="33">
        <v>27</v>
      </c>
      <c r="H67" s="15">
        <v>18</v>
      </c>
      <c r="I67" s="7"/>
      <c r="J67" s="33">
        <v>27</v>
      </c>
      <c r="K67" s="9">
        <v>8996</v>
      </c>
      <c r="L67" s="2"/>
      <c r="M67" s="33">
        <v>27</v>
      </c>
      <c r="N67" s="9">
        <v>90</v>
      </c>
      <c r="O67" s="2"/>
      <c r="P67" s="33">
        <v>27</v>
      </c>
      <c r="Q67" s="9">
        <v>1348</v>
      </c>
    </row>
    <row r="68" spans="1:17" ht="21" customHeight="1" x14ac:dyDescent="0.25">
      <c r="A68" s="33">
        <v>28</v>
      </c>
      <c r="B68" s="9">
        <v>6052</v>
      </c>
      <c r="C68" s="7"/>
      <c r="D68" s="33">
        <v>28</v>
      </c>
      <c r="E68" s="9">
        <v>3356</v>
      </c>
      <c r="F68" s="7"/>
      <c r="G68" s="33">
        <v>28</v>
      </c>
      <c r="H68" s="15">
        <v>1917</v>
      </c>
      <c r="I68" s="7"/>
      <c r="J68" s="33">
        <v>28</v>
      </c>
      <c r="K68" s="9">
        <v>8996</v>
      </c>
      <c r="L68" s="2"/>
      <c r="M68" s="33">
        <v>28</v>
      </c>
      <c r="N68" s="9">
        <v>90</v>
      </c>
      <c r="O68" s="7"/>
      <c r="P68" s="33">
        <v>28</v>
      </c>
      <c r="Q68" s="9">
        <v>2356</v>
      </c>
    </row>
    <row r="69" spans="1:17" ht="21" customHeight="1" x14ac:dyDescent="0.25">
      <c r="A69" s="43"/>
      <c r="B69" s="44"/>
      <c r="C69" s="7"/>
      <c r="D69" s="33">
        <v>29</v>
      </c>
      <c r="E69" s="9">
        <v>91</v>
      </c>
      <c r="F69" s="7"/>
      <c r="G69" s="33">
        <v>29</v>
      </c>
      <c r="H69" s="15">
        <v>3167</v>
      </c>
      <c r="I69" s="7"/>
      <c r="J69" s="33">
        <v>29</v>
      </c>
      <c r="K69" s="9">
        <v>49</v>
      </c>
      <c r="L69" s="2"/>
      <c r="M69" s="33">
        <v>29</v>
      </c>
      <c r="N69" s="9">
        <v>90</v>
      </c>
      <c r="O69" s="7"/>
      <c r="P69" s="33">
        <v>29</v>
      </c>
      <c r="Q69" s="9">
        <v>33</v>
      </c>
    </row>
    <row r="70" spans="1:17" ht="21" customHeight="1" x14ac:dyDescent="0.25">
      <c r="A70" s="43"/>
      <c r="B70" s="44"/>
      <c r="C70" s="7"/>
      <c r="D70" s="33">
        <v>30</v>
      </c>
      <c r="E70" s="9">
        <v>30</v>
      </c>
      <c r="F70" s="7"/>
      <c r="G70" s="33">
        <v>30</v>
      </c>
      <c r="H70" s="15">
        <v>3167</v>
      </c>
      <c r="I70" s="7"/>
      <c r="J70" s="33">
        <v>30</v>
      </c>
      <c r="K70" s="9">
        <v>1395</v>
      </c>
      <c r="L70" s="2"/>
      <c r="M70" s="33">
        <v>30</v>
      </c>
      <c r="N70" s="9">
        <v>85</v>
      </c>
      <c r="O70" s="7"/>
      <c r="P70" s="33">
        <v>30</v>
      </c>
      <c r="Q70" s="9">
        <v>33</v>
      </c>
    </row>
    <row r="71" spans="1:17" ht="21" customHeight="1" x14ac:dyDescent="0.25">
      <c r="A71" s="43"/>
      <c r="B71" s="44"/>
      <c r="C71" s="7"/>
      <c r="D71" s="33">
        <v>31</v>
      </c>
      <c r="E71" s="9">
        <v>1754</v>
      </c>
      <c r="F71" s="7"/>
      <c r="G71" s="43"/>
      <c r="H71" s="45"/>
      <c r="I71" s="7"/>
      <c r="J71" s="33">
        <v>31</v>
      </c>
      <c r="K71" s="9">
        <v>3398</v>
      </c>
      <c r="L71" s="2"/>
      <c r="M71" s="46"/>
      <c r="N71" s="44"/>
      <c r="O71" s="7"/>
      <c r="P71" s="33">
        <v>31</v>
      </c>
      <c r="Q71" s="9">
        <v>3063</v>
      </c>
    </row>
    <row r="72" spans="1:17" ht="21" customHeight="1" x14ac:dyDescent="0.25">
      <c r="A72" s="19" t="s">
        <v>2</v>
      </c>
      <c r="B72" s="17">
        <f>SUM(B41:B71)/28</f>
        <v>3079.9285714285716</v>
      </c>
      <c r="C72" s="18"/>
      <c r="D72" s="19" t="s">
        <v>2</v>
      </c>
      <c r="E72" s="17">
        <f>SUM(E41:E71)/31</f>
        <v>1750.0967741935483</v>
      </c>
      <c r="F72" s="18"/>
      <c r="G72" s="19" t="s">
        <v>2</v>
      </c>
      <c r="H72" s="17">
        <f>SUM(H41:H71)/30</f>
        <v>994.33333333333337</v>
      </c>
      <c r="I72" s="18"/>
      <c r="J72" s="19" t="s">
        <v>2</v>
      </c>
      <c r="K72" s="17">
        <f>SUM(K41:K71)/31</f>
        <v>1537.8387096774193</v>
      </c>
      <c r="L72" s="18"/>
      <c r="M72" s="19" t="s">
        <v>2</v>
      </c>
      <c r="N72" s="17">
        <f>SUM(N41:N71)/30</f>
        <v>1331.4</v>
      </c>
      <c r="O72" s="18"/>
      <c r="P72" s="19" t="s">
        <v>2</v>
      </c>
      <c r="Q72" s="17">
        <f>SUM(Q41:Q71)/31</f>
        <v>1830.0967741935483</v>
      </c>
    </row>
    <row r="73" spans="1:17" ht="21" customHeight="1" x14ac:dyDescent="0.25"/>
    <row r="74" spans="1:17" ht="21" customHeight="1" x14ac:dyDescent="0.25">
      <c r="A74" s="12" t="s">
        <v>3</v>
      </c>
      <c r="B74" s="12" t="s">
        <v>5</v>
      </c>
      <c r="D74" s="11" t="s">
        <v>3</v>
      </c>
      <c r="E74" s="11" t="s">
        <v>6</v>
      </c>
      <c r="G74" s="12" t="s">
        <v>4</v>
      </c>
      <c r="H74" s="12" t="s">
        <v>8</v>
      </c>
      <c r="J74" s="12" t="s">
        <v>10</v>
      </c>
      <c r="K74" s="12" t="s">
        <v>9</v>
      </c>
    </row>
    <row r="75" spans="1:17" ht="21" customHeight="1" x14ac:dyDescent="0.25">
      <c r="A75" s="51">
        <v>44774</v>
      </c>
      <c r="B75" s="10">
        <f>B37</f>
        <v>7533.1935483870966</v>
      </c>
      <c r="D75" s="51">
        <v>44774</v>
      </c>
      <c r="E75" s="9">
        <v>64348</v>
      </c>
      <c r="G75" s="41" t="s">
        <v>18</v>
      </c>
      <c r="H75" s="9">
        <v>63524</v>
      </c>
      <c r="J75" s="51">
        <v>44774</v>
      </c>
      <c r="K75" s="27">
        <v>49007.15</v>
      </c>
    </row>
    <row r="76" spans="1:17" ht="21" customHeight="1" x14ac:dyDescent="0.25">
      <c r="A76" s="51">
        <v>44805</v>
      </c>
      <c r="B76" s="21">
        <f>E37</f>
        <v>11026.933333333332</v>
      </c>
      <c r="D76" s="51">
        <v>44805</v>
      </c>
      <c r="E76" s="9">
        <v>74537</v>
      </c>
      <c r="G76" s="40" t="s">
        <v>19</v>
      </c>
      <c r="H76" s="9">
        <v>39641</v>
      </c>
      <c r="J76" s="51">
        <v>44805</v>
      </c>
      <c r="K76" s="27">
        <v>71075.05</v>
      </c>
    </row>
    <row r="77" spans="1:17" ht="21" customHeight="1" x14ac:dyDescent="0.25">
      <c r="A77" s="51">
        <v>44835</v>
      </c>
      <c r="B77" s="22">
        <f>H37</f>
        <v>5392.6129032258068</v>
      </c>
      <c r="D77" s="51">
        <v>44835</v>
      </c>
      <c r="E77" s="9">
        <v>76443</v>
      </c>
      <c r="G77" s="40" t="s">
        <v>20</v>
      </c>
      <c r="H77" s="9">
        <v>141186</v>
      </c>
      <c r="J77" s="51">
        <v>44835</v>
      </c>
      <c r="K77" s="27">
        <v>77632.789999999994</v>
      </c>
    </row>
    <row r="78" spans="1:17" ht="21" customHeight="1" x14ac:dyDescent="0.25">
      <c r="A78" s="51">
        <v>44866</v>
      </c>
      <c r="B78" s="22">
        <f>K37</f>
        <v>5211.333333333333</v>
      </c>
      <c r="D78" s="51">
        <v>44866</v>
      </c>
      <c r="E78" s="9">
        <v>1006302</v>
      </c>
      <c r="G78" s="40" t="s">
        <v>21</v>
      </c>
      <c r="H78" s="23">
        <v>156200</v>
      </c>
      <c r="J78" s="51">
        <v>44866</v>
      </c>
      <c r="K78" s="27">
        <v>49080.37</v>
      </c>
    </row>
    <row r="79" spans="1:17" ht="21" customHeight="1" x14ac:dyDescent="0.25">
      <c r="A79" s="51">
        <v>44896</v>
      </c>
      <c r="B79" s="22">
        <f>N37</f>
        <v>4433.0967741935483</v>
      </c>
      <c r="D79" s="51">
        <v>44896</v>
      </c>
      <c r="E79" s="9">
        <v>35456</v>
      </c>
      <c r="G79" s="42" t="s">
        <v>2</v>
      </c>
      <c r="H79" s="17">
        <f>SUM(H75:H78)</f>
        <v>400551</v>
      </c>
      <c r="J79" s="51">
        <v>44896</v>
      </c>
      <c r="K79" s="27">
        <v>36044.620000000003</v>
      </c>
    </row>
    <row r="80" spans="1:17" ht="21" customHeight="1" x14ac:dyDescent="0.25">
      <c r="A80" s="51">
        <v>44927</v>
      </c>
      <c r="B80" s="21">
        <f>Q37</f>
        <v>3988.6129032258063</v>
      </c>
      <c r="D80" s="51">
        <v>44927</v>
      </c>
      <c r="E80" s="9">
        <v>51857</v>
      </c>
      <c r="G80" s="25"/>
      <c r="H80" s="26"/>
      <c r="I80" s="25"/>
      <c r="J80" s="51">
        <v>44927</v>
      </c>
      <c r="K80" s="28">
        <v>38204.69</v>
      </c>
    </row>
    <row r="81" spans="1:16" ht="21" customHeight="1" x14ac:dyDescent="0.25">
      <c r="A81" s="51">
        <v>44958</v>
      </c>
      <c r="B81" s="21">
        <f>B72</f>
        <v>3079.9285714285716</v>
      </c>
      <c r="D81" s="51">
        <v>44958</v>
      </c>
      <c r="E81" s="9">
        <v>48560</v>
      </c>
      <c r="J81" s="51">
        <v>44958</v>
      </c>
      <c r="K81" s="27">
        <v>28950.83</v>
      </c>
    </row>
    <row r="82" spans="1:16" ht="21" customHeight="1" x14ac:dyDescent="0.25">
      <c r="A82" s="51">
        <v>44986</v>
      </c>
      <c r="B82" s="10">
        <f>E72</f>
        <v>1750.0967741935483</v>
      </c>
      <c r="D82" s="51">
        <v>44986</v>
      </c>
      <c r="E82" s="9">
        <v>66840</v>
      </c>
      <c r="J82" s="51">
        <v>44986</v>
      </c>
      <c r="K82" s="27">
        <v>65865.31</v>
      </c>
    </row>
    <row r="83" spans="1:16" ht="21" customHeight="1" x14ac:dyDescent="0.25">
      <c r="A83" s="52">
        <v>45017</v>
      </c>
      <c r="B83" s="10">
        <f>H72</f>
        <v>994.33333333333337</v>
      </c>
      <c r="D83" s="52">
        <v>45017</v>
      </c>
      <c r="E83" s="9">
        <v>57872</v>
      </c>
      <c r="J83" s="52">
        <v>45017</v>
      </c>
      <c r="K83" s="27">
        <v>51188.97</v>
      </c>
    </row>
    <row r="84" spans="1:16" ht="21" customHeight="1" x14ac:dyDescent="0.25">
      <c r="A84" s="52">
        <v>45047</v>
      </c>
      <c r="B84" s="10">
        <f>K72</f>
        <v>1537.8387096774193</v>
      </c>
      <c r="D84" s="52">
        <v>45047</v>
      </c>
      <c r="E84" s="9">
        <v>69462</v>
      </c>
      <c r="J84" s="52">
        <v>45047</v>
      </c>
      <c r="K84" s="27">
        <v>71462.5</v>
      </c>
    </row>
    <row r="85" spans="1:16" ht="21" customHeight="1" x14ac:dyDescent="0.25">
      <c r="A85" s="52">
        <v>45078</v>
      </c>
      <c r="B85" s="10">
        <f>N72</f>
        <v>1331.4</v>
      </c>
      <c r="D85" s="52">
        <v>45078</v>
      </c>
      <c r="E85" s="9">
        <v>50049</v>
      </c>
      <c r="J85" s="52">
        <v>45078</v>
      </c>
      <c r="K85" s="27">
        <v>56410.22</v>
      </c>
    </row>
    <row r="86" spans="1:16" ht="21" customHeight="1" x14ac:dyDescent="0.25">
      <c r="A86" s="51">
        <v>45108</v>
      </c>
      <c r="B86" s="10">
        <f>Q72</f>
        <v>1830.0967741935483</v>
      </c>
      <c r="D86" s="51">
        <v>45108</v>
      </c>
      <c r="E86" s="9">
        <v>44602</v>
      </c>
      <c r="J86" s="51">
        <v>45108</v>
      </c>
      <c r="K86" s="27">
        <v>40480.04</v>
      </c>
    </row>
    <row r="87" spans="1:16" s="25" customFormat="1" ht="21" customHeight="1" x14ac:dyDescent="0.25">
      <c r="A87" s="24" t="s">
        <v>2</v>
      </c>
      <c r="B87" s="17">
        <f>SUM(B75:B86)/12</f>
        <v>4009.1230798771116</v>
      </c>
      <c r="D87" s="24" t="s">
        <v>2</v>
      </c>
      <c r="E87" s="17">
        <f>SUM(E75:E86)</f>
        <v>1646328</v>
      </c>
      <c r="J87" s="19" t="s">
        <v>2</v>
      </c>
      <c r="K87" s="29">
        <f>SUM(K75:K86)</f>
        <v>635402.54</v>
      </c>
    </row>
    <row r="88" spans="1:16" ht="14.45" customHeight="1" x14ac:dyDescent="0.25"/>
    <row r="89" spans="1:16" ht="14.45" customHeight="1" x14ac:dyDescent="0.25"/>
    <row r="90" spans="1:16" ht="14.45" customHeight="1" x14ac:dyDescent="0.25"/>
    <row r="91" spans="1:16" ht="14.45" customHeight="1" x14ac:dyDescent="0.25">
      <c r="A91" s="58" t="s">
        <v>7</v>
      </c>
      <c r="B91" s="59"/>
      <c r="C91" s="59"/>
      <c r="D91" s="59"/>
      <c r="E91" s="60"/>
      <c r="F91" s="67"/>
      <c r="G91" s="31"/>
      <c r="H91" s="31"/>
    </row>
    <row r="92" spans="1:16" ht="12.75" customHeight="1" x14ac:dyDescent="0.25">
      <c r="A92" s="61"/>
      <c r="B92" s="62"/>
      <c r="C92" s="62"/>
      <c r="D92" s="62"/>
      <c r="E92" s="63"/>
      <c r="F92" s="68"/>
      <c r="G92" s="31"/>
      <c r="H92" s="31"/>
    </row>
    <row r="93" spans="1:16" ht="14.45" customHeight="1" x14ac:dyDescent="0.25">
      <c r="A93" s="64"/>
      <c r="B93" s="65"/>
      <c r="C93" s="65"/>
      <c r="D93" s="65"/>
      <c r="E93" s="66"/>
      <c r="F93" s="69"/>
      <c r="G93" s="31"/>
      <c r="H93" s="31"/>
    </row>
    <row r="94" spans="1:16" s="25" customFormat="1" ht="30" x14ac:dyDescent="0.25">
      <c r="A94" s="47" t="s">
        <v>10</v>
      </c>
      <c r="B94" s="47" t="s">
        <v>12</v>
      </c>
      <c r="C94" s="47" t="s">
        <v>13</v>
      </c>
      <c r="D94" s="47" t="s">
        <v>14</v>
      </c>
      <c r="E94" s="47" t="s">
        <v>15</v>
      </c>
      <c r="F94" s="48" t="s">
        <v>17</v>
      </c>
      <c r="G94" s="32"/>
    </row>
    <row r="95" spans="1:16" ht="28.5" customHeight="1" x14ac:dyDescent="0.25">
      <c r="A95" s="41"/>
      <c r="B95" s="41"/>
      <c r="C95" s="30"/>
      <c r="D95" s="41"/>
      <c r="E95" s="41"/>
      <c r="F95" s="41"/>
      <c r="M95" s="53" t="s">
        <v>16</v>
      </c>
      <c r="N95" s="54"/>
      <c r="O95" s="54"/>
      <c r="P95" s="55"/>
    </row>
  </sheetData>
  <mergeCells count="4">
    <mergeCell ref="M95:P95"/>
    <mergeCell ref="A1:Q3"/>
    <mergeCell ref="A91:E93"/>
    <mergeCell ref="F91:F93"/>
  </mergeCells>
  <phoneticPr fontId="8" type="noConversion"/>
  <pageMargins left="0.70866141732283472" right="0.70866141732283472" top="0.74803149606299213" bottom="0.74803149606299213" header="0.31496062992125984" footer="0.31496062992125984"/>
  <pageSetup paperSize="9" scale="35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 19</cp:lastModifiedBy>
  <cp:lastPrinted>2023-06-16T07:11:37Z</cp:lastPrinted>
  <dcterms:created xsi:type="dcterms:W3CDTF">2022-04-19T18:58:17Z</dcterms:created>
  <dcterms:modified xsi:type="dcterms:W3CDTF">2023-08-16T13:35:08Z</dcterms:modified>
</cp:coreProperties>
</file>