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" l="1"/>
  <c r="B78" i="1" s="1"/>
  <c r="N35" i="1"/>
  <c r="B77" i="1" s="1"/>
  <c r="K35" i="1"/>
  <c r="B76" i="1" s="1"/>
  <c r="H35" i="1"/>
  <c r="B75" i="1" s="1"/>
  <c r="E35" i="1"/>
  <c r="B74" i="1" s="1"/>
  <c r="B35" i="1"/>
  <c r="B73" i="1" s="1"/>
  <c r="B70" i="1"/>
  <c r="B79" i="1" s="1"/>
  <c r="E70" i="1"/>
  <c r="B80" i="1" s="1"/>
  <c r="H70" i="1"/>
  <c r="B81" i="1" s="1"/>
  <c r="K70" i="1"/>
  <c r="B82" i="1" s="1"/>
  <c r="N70" i="1"/>
  <c r="B83" i="1" s="1"/>
  <c r="Q70" i="1"/>
  <c r="B84" i="1" s="1"/>
  <c r="K85" i="1"/>
  <c r="H77" i="1"/>
  <c r="E85" i="1"/>
  <c r="B85" i="1" l="1"/>
</calcChain>
</file>

<file path=xl/sharedStrings.xml><?xml version="1.0" encoding="utf-8"?>
<sst xmlns="http://schemas.openxmlformats.org/spreadsheetml/2006/main" count="70" uniqueCount="31">
  <si>
    <t>Days</t>
  </si>
  <si>
    <t>Balance</t>
  </si>
  <si>
    <t>Total</t>
  </si>
  <si>
    <t>Month</t>
  </si>
  <si>
    <t>Dialy AVG</t>
  </si>
  <si>
    <t>T/O</t>
  </si>
  <si>
    <t xml:space="preserve">Date </t>
  </si>
  <si>
    <t>VAT</t>
  </si>
  <si>
    <t>Date</t>
  </si>
  <si>
    <t>POS</t>
  </si>
  <si>
    <t>Returned Cheq For The Last Year: 0</t>
  </si>
  <si>
    <t>Cheque No</t>
  </si>
  <si>
    <t>Amount in AED</t>
  </si>
  <si>
    <t>Cheque re-submitted Date</t>
  </si>
  <si>
    <t>Status</t>
  </si>
  <si>
    <t xml:space="preserve">EOD Balance
      Y/N </t>
  </si>
  <si>
    <t xml:space="preserve">No.of projects ( NHL) : (others) :              </t>
  </si>
  <si>
    <t>Product Required:</t>
  </si>
  <si>
    <t>LOB:</t>
  </si>
  <si>
    <t>Nationality :</t>
  </si>
  <si>
    <t>Bank Account Name :</t>
  </si>
  <si>
    <t xml:space="preserve">cheque Reason (INF) / (sign) </t>
  </si>
  <si>
    <t>3Y Audit report :</t>
  </si>
  <si>
    <t xml:space="preserve"> Liabilities (Funded):    (NON Funded):</t>
  </si>
  <si>
    <t>Customer NO.</t>
  </si>
  <si>
    <t>POA Holder/Owner</t>
  </si>
  <si>
    <t>Prepared BY : R.O NAME    gamil fawzy</t>
  </si>
  <si>
    <t xml:space="preserve"> TURIIM EQUIPMENT TRADING L.L.C</t>
  </si>
  <si>
    <t>SME</t>
  </si>
  <si>
    <t>Jordan</t>
  </si>
  <si>
    <t>DUBAI ISLAMIC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</si>
</sst>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4" fillId="4" borderId="0" xfId="0" applyFont="1" applyFill="1"/>
    <xf numFmtId="0" fontId="4" fillId="4" borderId="0" xfId="0" applyFont="1" applyFill="1" applyBorder="1"/>
    <xf numFmtId="0" fontId="5" fillId="2" borderId="3" xfId="0" applyFont="1" applyFill="1" applyBorder="1" applyAlignment="1">
      <alignment horizontal="center"/>
    </xf>
    <xf numFmtId="0" fontId="0" fillId="4" borderId="0" xfId="0" applyFont="1" applyFill="1"/>
    <xf numFmtId="0" fontId="0" fillId="4" borderId="0" xfId="0" applyFont="1" applyFill="1" applyBorder="1"/>
    <xf numFmtId="0" fontId="5" fillId="0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Border="1"/>
    <xf numFmtId="3" fontId="0" fillId="0" borderId="3" xfId="0" applyNumberFormat="1" applyFont="1" applyFill="1" applyBorder="1" applyAlignment="1">
      <alignment horizontal="center"/>
    </xf>
    <xf numFmtId="0" fontId="0" fillId="4" borderId="0" xfId="0" applyFill="1"/>
    <xf numFmtId="0" fontId="0" fillId="0" borderId="0" xfId="0" applyFill="1"/>
    <xf numFmtId="3" fontId="0" fillId="0" borderId="3" xfId="0" applyNumberFormat="1" applyFill="1" applyBorder="1" applyAlignment="1">
      <alignment horizontal="center"/>
    </xf>
    <xf numFmtId="0" fontId="0" fillId="0" borderId="0" xfId="0" applyFill="1" applyBorder="1"/>
    <xf numFmtId="3" fontId="0" fillId="0" borderId="3" xfId="0" applyNumberFormat="1" applyBorder="1" applyAlignment="1">
      <alignment horizontal="center"/>
    </xf>
    <xf numFmtId="0" fontId="0" fillId="4" borderId="0" xfId="0" applyFill="1" applyBorder="1"/>
    <xf numFmtId="0" fontId="5" fillId="4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6" fillId="4" borderId="0" xfId="0" applyNumberFormat="1" applyFont="1" applyFill="1" applyBorder="1"/>
    <xf numFmtId="0" fontId="0" fillId="4" borderId="4" xfId="0" applyFill="1" applyBorder="1"/>
    <xf numFmtId="0" fontId="5" fillId="4" borderId="0" xfId="0" applyFont="1" applyFill="1" applyBorder="1"/>
    <xf numFmtId="0" fontId="5" fillId="0" borderId="0" xfId="0" applyFont="1" applyFill="1" applyBorder="1"/>
    <xf numFmtId="3" fontId="0" fillId="4" borderId="3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0" borderId="3" xfId="0" applyBorder="1"/>
    <xf numFmtId="43" fontId="0" fillId="0" borderId="3" xfId="1" applyFont="1" applyBorder="1"/>
    <xf numFmtId="0" fontId="0" fillId="4" borderId="3" xfId="0" applyFill="1" applyBorder="1"/>
    <xf numFmtId="3" fontId="9" fillId="0" borderId="3" xfId="0" applyNumberFormat="1" applyFont="1" applyFill="1" applyBorder="1" applyAlignment="1">
      <alignment horizontal="center"/>
    </xf>
    <xf numFmtId="3" fontId="0" fillId="0" borderId="6" xfId="0" applyNumberFormat="1" applyFill="1" applyBorder="1" applyAlignment="1">
      <alignment horizontal="center"/>
    </xf>
    <xf numFmtId="0" fontId="6" fillId="0" borderId="0" xfId="0" applyFont="1"/>
    <xf numFmtId="3" fontId="6" fillId="0" borderId="0" xfId="0" applyNumberFormat="1" applyFont="1"/>
    <xf numFmtId="43" fontId="1" fillId="0" borderId="3" xfId="1" applyFont="1" applyBorder="1"/>
    <xf numFmtId="0" fontId="6" fillId="5" borderId="3" xfId="0" applyFont="1" applyFill="1" applyBorder="1"/>
    <xf numFmtId="43" fontId="6" fillId="5" borderId="3" xfId="1" applyFont="1" applyFill="1" applyBorder="1"/>
    <xf numFmtId="0" fontId="11" fillId="0" borderId="0" xfId="0" applyFont="1" applyFill="1" applyBorder="1" applyAlignment="1">
      <alignment vertical="center"/>
    </xf>
    <xf numFmtId="0" fontId="6" fillId="0" borderId="0" xfId="0" applyFont="1" applyFill="1"/>
    <xf numFmtId="3" fontId="0" fillId="0" borderId="3" xfId="0" applyNumberFormat="1" applyBorder="1"/>
    <xf numFmtId="0" fontId="6" fillId="0" borderId="3" xfId="0" applyFont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6" fillId="2" borderId="8" xfId="0" applyFont="1" applyFill="1" applyBorder="1"/>
    <xf numFmtId="0" fontId="6" fillId="2" borderId="10" xfId="0" applyFont="1" applyFill="1" applyBorder="1"/>
    <xf numFmtId="0" fontId="6" fillId="2" borderId="15" xfId="0" applyFont="1" applyFill="1" applyBorder="1"/>
    <xf numFmtId="0" fontId="5" fillId="8" borderId="3" xfId="0" applyFont="1" applyFill="1" applyBorder="1" applyAlignment="1">
      <alignment horizontal="center"/>
    </xf>
    <xf numFmtId="3" fontId="0" fillId="8" borderId="3" xfId="0" applyNumberFormat="1" applyFill="1" applyBorder="1" applyAlignment="1">
      <alignment horizontal="center"/>
    </xf>
    <xf numFmtId="14" fontId="0" fillId="0" borderId="3" xfId="0" applyNumberFormat="1" applyBorder="1"/>
    <xf numFmtId="0" fontId="0" fillId="0" borderId="3" xfId="0" applyFill="1" applyBorder="1"/>
    <xf numFmtId="0" fontId="6" fillId="9" borderId="3" xfId="0" applyFont="1" applyFill="1" applyBorder="1" applyAlignment="1">
      <alignment horizontal="center"/>
    </xf>
    <xf numFmtId="3" fontId="0" fillId="9" borderId="3" xfId="0" applyNumberFormat="1" applyFill="1" applyBorder="1" applyAlignment="1">
      <alignment horizontal="center"/>
    </xf>
    <xf numFmtId="3" fontId="0" fillId="8" borderId="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wrapText="1"/>
    </xf>
    <xf numFmtId="0" fontId="3" fillId="3" borderId="14" xfId="0" applyFont="1" applyFill="1" applyBorder="1" applyAlignment="1">
      <alignment horizontal="center"/>
    </xf>
    <xf numFmtId="17" fontId="3" fillId="3" borderId="7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7" fontId="5" fillId="6" borderId="1" xfId="0" applyNumberFormat="1" applyFont="1" applyFill="1" applyBorder="1" applyAlignment="1">
      <alignment horizontal="center"/>
    </xf>
    <xf numFmtId="14" fontId="0" fillId="0" borderId="11" xfId="0" applyNumberFormat="1" applyBorder="1"/>
    <xf numFmtId="0" fontId="6" fillId="0" borderId="16" xfId="0" applyFont="1" applyFill="1" applyBorder="1" applyAlignment="1">
      <alignment horizontal="center" wrapText="1"/>
    </xf>
    <xf numFmtId="0" fontId="6" fillId="0" borderId="17" xfId="0" applyFont="1" applyFill="1" applyBorder="1" applyAlignment="1">
      <alignment horizontal="center" wrapText="1"/>
    </xf>
    <xf numFmtId="0" fontId="6" fillId="0" borderId="18" xfId="0" applyFont="1" applyFill="1" applyBorder="1" applyAlignment="1">
      <alignment horizontal="center" wrapText="1"/>
    </xf>
    <xf numFmtId="0" fontId="10" fillId="7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top" wrapText="1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topLeftCell="A67" zoomScale="115" zoomScaleNormal="115" workbookViewId="0">
      <selection activeCell="E84" sqref="E84"/>
    </sheetView>
  </sheetViews>
  <sheetFormatPr defaultRowHeight="15" x14ac:dyDescent="0.25"/>
  <cols>
    <col min="1" max="1" width="11.85546875" customWidth="1"/>
    <col min="2" max="2" width="11" customWidth="1"/>
    <col min="3" max="3" width="5.28515625" customWidth="1"/>
    <col min="4" max="4" width="8.7109375" customWidth="1"/>
    <col min="5" max="5" width="11" bestFit="1" customWidth="1"/>
    <col min="6" max="6" width="6.5703125" customWidth="1"/>
    <col min="7" max="7" width="25.140625" customWidth="1"/>
    <col min="8" max="8" width="13.85546875" customWidth="1"/>
    <col min="9" max="9" width="5.7109375" customWidth="1"/>
    <col min="10" max="10" width="10.140625" customWidth="1"/>
    <col min="11" max="11" width="11.7109375" customWidth="1"/>
    <col min="13" max="13" width="11.5703125" customWidth="1"/>
    <col min="14" max="14" width="17" customWidth="1"/>
    <col min="15" max="15" width="6.85546875" customWidth="1"/>
    <col min="17" max="17" width="16.28515625" customWidth="1"/>
  </cols>
  <sheetData>
    <row r="1" spans="1:17" ht="36" customHeight="1" thickBot="1" x14ac:dyDescent="0.3">
      <c r="A1" s="69" t="s">
        <v>27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</row>
    <row r="2" spans="1:17" ht="15.75" x14ac:dyDescent="0.25">
      <c r="A2" s="61">
        <v>44866</v>
      </c>
      <c r="B2" s="60"/>
      <c r="C2" s="1"/>
      <c r="D2" s="61">
        <v>44896</v>
      </c>
      <c r="E2" s="60"/>
      <c r="F2" s="2"/>
      <c r="G2" s="57">
        <v>44927</v>
      </c>
      <c r="H2" s="58"/>
      <c r="I2" s="2"/>
      <c r="J2" s="61">
        <v>44958</v>
      </c>
      <c r="K2" s="60"/>
      <c r="L2" s="2"/>
      <c r="M2" s="61">
        <v>44986</v>
      </c>
      <c r="N2" s="60"/>
      <c r="P2" s="62">
        <v>45017</v>
      </c>
      <c r="Q2" s="59"/>
    </row>
    <row r="3" spans="1:17" x14ac:dyDescent="0.25">
      <c r="A3" s="3" t="s">
        <v>0</v>
      </c>
      <c r="B3" s="3" t="s">
        <v>1</v>
      </c>
      <c r="C3" s="4"/>
      <c r="D3" s="3" t="s">
        <v>0</v>
      </c>
      <c r="E3" s="3" t="s">
        <v>1</v>
      </c>
      <c r="F3" s="4"/>
      <c r="G3" s="3" t="s">
        <v>0</v>
      </c>
      <c r="H3" s="3" t="s">
        <v>1</v>
      </c>
      <c r="I3" s="5"/>
      <c r="J3" s="3" t="s">
        <v>0</v>
      </c>
      <c r="K3" s="3" t="s">
        <v>1</v>
      </c>
      <c r="L3" s="5"/>
      <c r="M3" s="3" t="s">
        <v>0</v>
      </c>
      <c r="N3" s="3" t="s">
        <v>1</v>
      </c>
      <c r="P3" s="3" t="s">
        <v>0</v>
      </c>
      <c r="Q3" s="3" t="s">
        <v>1</v>
      </c>
    </row>
    <row r="4" spans="1:17" x14ac:dyDescent="0.25">
      <c r="A4" s="6">
        <v>1</v>
      </c>
      <c r="B4" s="12">
        <v>47616</v>
      </c>
      <c r="C4" s="7"/>
      <c r="D4" s="6">
        <v>1</v>
      </c>
      <c r="E4" s="12">
        <v>22377</v>
      </c>
      <c r="F4" s="7"/>
      <c r="G4" s="6">
        <v>1</v>
      </c>
      <c r="H4" s="12">
        <v>59892</v>
      </c>
      <c r="I4" s="8"/>
      <c r="J4" s="6">
        <v>1</v>
      </c>
      <c r="K4" s="12">
        <v>18871</v>
      </c>
      <c r="L4" s="8"/>
      <c r="M4" s="6">
        <v>1</v>
      </c>
      <c r="N4" s="12">
        <v>3129</v>
      </c>
      <c r="P4" s="6">
        <v>1</v>
      </c>
      <c r="Q4" s="12">
        <v>62366</v>
      </c>
    </row>
    <row r="5" spans="1:17" x14ac:dyDescent="0.25">
      <c r="A5" s="6">
        <v>2</v>
      </c>
      <c r="B5" s="12">
        <v>47616</v>
      </c>
      <c r="C5" s="7"/>
      <c r="D5" s="6">
        <v>2</v>
      </c>
      <c r="E5" s="12">
        <v>22377</v>
      </c>
      <c r="F5" s="7"/>
      <c r="G5" s="6">
        <v>2</v>
      </c>
      <c r="H5" s="12">
        <v>59892</v>
      </c>
      <c r="I5" s="8"/>
      <c r="J5" s="6">
        <v>2</v>
      </c>
      <c r="K5" s="12">
        <v>11886</v>
      </c>
      <c r="L5" s="8"/>
      <c r="M5" s="6">
        <v>2</v>
      </c>
      <c r="N5" s="12">
        <v>3129</v>
      </c>
      <c r="P5" s="6">
        <v>2</v>
      </c>
      <c r="Q5" s="12">
        <v>62366</v>
      </c>
    </row>
    <row r="6" spans="1:17" x14ac:dyDescent="0.25">
      <c r="A6" s="6">
        <v>3</v>
      </c>
      <c r="B6" s="12">
        <v>47616</v>
      </c>
      <c r="C6" s="7"/>
      <c r="D6" s="6">
        <v>3</v>
      </c>
      <c r="E6" s="12">
        <v>22377</v>
      </c>
      <c r="F6" s="7"/>
      <c r="G6" s="6">
        <v>3</v>
      </c>
      <c r="H6" s="12">
        <v>59892</v>
      </c>
      <c r="I6" s="8"/>
      <c r="J6" s="6">
        <v>3</v>
      </c>
      <c r="K6" s="12">
        <v>11886</v>
      </c>
      <c r="L6" s="8"/>
      <c r="M6" s="6">
        <v>3</v>
      </c>
      <c r="N6" s="12">
        <v>3129</v>
      </c>
      <c r="P6" s="6">
        <v>3</v>
      </c>
      <c r="Q6" s="12">
        <v>62261</v>
      </c>
    </row>
    <row r="7" spans="1:17" x14ac:dyDescent="0.25">
      <c r="A7" s="6">
        <v>4</v>
      </c>
      <c r="B7" s="12">
        <v>11616</v>
      </c>
      <c r="C7" s="7"/>
      <c r="D7" s="6">
        <v>4</v>
      </c>
      <c r="E7" s="12">
        <v>22377</v>
      </c>
      <c r="F7" s="7"/>
      <c r="G7" s="6">
        <v>4</v>
      </c>
      <c r="H7" s="12">
        <v>59892</v>
      </c>
      <c r="I7" s="8"/>
      <c r="J7" s="6">
        <v>4</v>
      </c>
      <c r="K7" s="12">
        <v>11886</v>
      </c>
      <c r="L7" s="8"/>
      <c r="M7" s="6">
        <v>4</v>
      </c>
      <c r="N7" s="12">
        <v>3129</v>
      </c>
      <c r="P7" s="6">
        <v>4</v>
      </c>
      <c r="Q7" s="12">
        <v>25911</v>
      </c>
    </row>
    <row r="8" spans="1:17" x14ac:dyDescent="0.25">
      <c r="A8" s="6">
        <v>5</v>
      </c>
      <c r="B8" s="12">
        <v>11091</v>
      </c>
      <c r="C8" s="7"/>
      <c r="D8" s="6">
        <v>5</v>
      </c>
      <c r="E8" s="12">
        <v>21852</v>
      </c>
      <c r="F8" s="7"/>
      <c r="G8" s="6">
        <v>5</v>
      </c>
      <c r="H8" s="12">
        <v>59892</v>
      </c>
      <c r="I8" s="8"/>
      <c r="J8" s="6">
        <v>5</v>
      </c>
      <c r="K8" s="12">
        <v>11886</v>
      </c>
      <c r="L8" s="8"/>
      <c r="M8" s="6">
        <v>5</v>
      </c>
      <c r="N8" s="12">
        <v>2604</v>
      </c>
      <c r="P8" s="6">
        <v>5</v>
      </c>
      <c r="Q8" s="12">
        <v>18580</v>
      </c>
    </row>
    <row r="9" spans="1:17" x14ac:dyDescent="0.25">
      <c r="A9" s="6">
        <v>6</v>
      </c>
      <c r="B9" s="12">
        <v>11091</v>
      </c>
      <c r="C9" s="7"/>
      <c r="D9" s="6">
        <v>6</v>
      </c>
      <c r="E9" s="12">
        <v>21852</v>
      </c>
      <c r="F9" s="7"/>
      <c r="G9" s="6">
        <v>6</v>
      </c>
      <c r="H9" s="12">
        <v>59892</v>
      </c>
      <c r="I9" s="8"/>
      <c r="J9" s="6">
        <v>6</v>
      </c>
      <c r="K9" s="12">
        <v>11886</v>
      </c>
      <c r="L9" s="8"/>
      <c r="M9" s="6">
        <v>6</v>
      </c>
      <c r="N9" s="12">
        <v>2604</v>
      </c>
      <c r="P9" s="6">
        <v>6</v>
      </c>
      <c r="Q9" s="12">
        <v>3580</v>
      </c>
    </row>
    <row r="10" spans="1:17" x14ac:dyDescent="0.25">
      <c r="A10" s="6">
        <v>7</v>
      </c>
      <c r="B10" s="12">
        <v>9091</v>
      </c>
      <c r="C10" s="7"/>
      <c r="D10" s="6">
        <v>7</v>
      </c>
      <c r="E10" s="12">
        <v>20367</v>
      </c>
      <c r="F10" s="7"/>
      <c r="G10" s="6">
        <v>7</v>
      </c>
      <c r="H10" s="12">
        <v>122892</v>
      </c>
      <c r="I10" s="8"/>
      <c r="J10" s="6">
        <v>7</v>
      </c>
      <c r="K10" s="12">
        <v>116432</v>
      </c>
      <c r="L10" s="8"/>
      <c r="M10" s="6">
        <v>7</v>
      </c>
      <c r="N10" s="12">
        <v>114879</v>
      </c>
      <c r="P10" s="6">
        <v>7</v>
      </c>
      <c r="Q10" s="12">
        <v>3580</v>
      </c>
    </row>
    <row r="11" spans="1:17" x14ac:dyDescent="0.25">
      <c r="A11" s="6">
        <v>8</v>
      </c>
      <c r="B11" s="12">
        <v>139244</v>
      </c>
      <c r="C11" s="7"/>
      <c r="D11" s="6">
        <v>8</v>
      </c>
      <c r="E11" s="12">
        <v>20351</v>
      </c>
      <c r="F11" s="7"/>
      <c r="G11" s="6">
        <v>8</v>
      </c>
      <c r="H11" s="12">
        <v>122892</v>
      </c>
      <c r="I11" s="8"/>
      <c r="J11" s="6">
        <v>8</v>
      </c>
      <c r="K11" s="12">
        <v>53474</v>
      </c>
      <c r="L11" s="8"/>
      <c r="M11" s="6">
        <v>8</v>
      </c>
      <c r="N11" s="12">
        <v>51921</v>
      </c>
      <c r="P11" s="6">
        <v>8</v>
      </c>
      <c r="Q11" s="12">
        <v>3564</v>
      </c>
    </row>
    <row r="12" spans="1:17" x14ac:dyDescent="0.25">
      <c r="A12" s="6">
        <v>9</v>
      </c>
      <c r="B12" s="12">
        <v>139244</v>
      </c>
      <c r="C12" s="7"/>
      <c r="D12" s="6">
        <v>9</v>
      </c>
      <c r="E12" s="12">
        <v>20351</v>
      </c>
      <c r="F12" s="7"/>
      <c r="G12" s="6">
        <v>9</v>
      </c>
      <c r="H12" s="12">
        <v>122892</v>
      </c>
      <c r="I12" s="8"/>
      <c r="J12" s="6">
        <v>9</v>
      </c>
      <c r="K12" s="12">
        <v>81419</v>
      </c>
      <c r="L12" s="8"/>
      <c r="M12" s="6">
        <v>9</v>
      </c>
      <c r="N12" s="12">
        <v>1993</v>
      </c>
      <c r="P12" s="6">
        <v>9</v>
      </c>
      <c r="Q12" s="12">
        <v>3564</v>
      </c>
    </row>
    <row r="13" spans="1:17" x14ac:dyDescent="0.25">
      <c r="A13" s="6">
        <v>10</v>
      </c>
      <c r="B13" s="12">
        <v>60878</v>
      </c>
      <c r="C13" s="7"/>
      <c r="D13" s="6">
        <v>10</v>
      </c>
      <c r="E13" s="12">
        <v>20351</v>
      </c>
      <c r="F13" s="7"/>
      <c r="G13" s="6">
        <v>10</v>
      </c>
      <c r="H13" s="12">
        <v>59082</v>
      </c>
      <c r="I13" s="8"/>
      <c r="J13" s="6">
        <v>10</v>
      </c>
      <c r="K13" s="12">
        <v>78399</v>
      </c>
      <c r="L13" s="8"/>
      <c r="M13" s="6">
        <v>10</v>
      </c>
      <c r="N13" s="12">
        <v>1993</v>
      </c>
      <c r="P13" s="6">
        <v>10</v>
      </c>
      <c r="Q13" s="12">
        <v>108110</v>
      </c>
    </row>
    <row r="14" spans="1:17" x14ac:dyDescent="0.25">
      <c r="A14" s="6">
        <v>11</v>
      </c>
      <c r="B14" s="12">
        <v>60878</v>
      </c>
      <c r="C14" s="7"/>
      <c r="D14" s="6">
        <v>11</v>
      </c>
      <c r="E14" s="12">
        <v>20351</v>
      </c>
      <c r="F14" s="7"/>
      <c r="G14" s="6">
        <v>11</v>
      </c>
      <c r="H14" s="12">
        <v>59082</v>
      </c>
      <c r="I14" s="8"/>
      <c r="J14" s="6">
        <v>11</v>
      </c>
      <c r="K14" s="12">
        <v>53399</v>
      </c>
      <c r="L14" s="8"/>
      <c r="M14" s="6">
        <v>11</v>
      </c>
      <c r="N14" s="12">
        <v>1993</v>
      </c>
      <c r="P14" s="6">
        <v>11</v>
      </c>
      <c r="Q14" s="12">
        <v>45168</v>
      </c>
    </row>
    <row r="15" spans="1:17" x14ac:dyDescent="0.25">
      <c r="A15" s="6">
        <v>12</v>
      </c>
      <c r="B15" s="12">
        <v>123878</v>
      </c>
      <c r="C15" s="7"/>
      <c r="D15" s="6">
        <v>12</v>
      </c>
      <c r="E15" s="12">
        <v>20351</v>
      </c>
      <c r="F15" s="7"/>
      <c r="G15" s="6">
        <v>12</v>
      </c>
      <c r="H15" s="12">
        <v>172028</v>
      </c>
      <c r="I15" s="8"/>
      <c r="J15" s="6">
        <v>12</v>
      </c>
      <c r="K15" s="12">
        <v>53399</v>
      </c>
      <c r="L15" s="8"/>
      <c r="M15" s="6">
        <v>12</v>
      </c>
      <c r="N15" s="12">
        <v>1993</v>
      </c>
      <c r="P15" s="6">
        <v>12</v>
      </c>
      <c r="Q15" s="12">
        <v>778520</v>
      </c>
    </row>
    <row r="16" spans="1:17" x14ac:dyDescent="0.25">
      <c r="A16" s="6">
        <v>13</v>
      </c>
      <c r="B16" s="12">
        <v>123878</v>
      </c>
      <c r="C16" s="7"/>
      <c r="D16" s="6">
        <v>13</v>
      </c>
      <c r="E16" s="12">
        <v>150520</v>
      </c>
      <c r="F16" s="7"/>
      <c r="G16" s="6">
        <v>13</v>
      </c>
      <c r="H16" s="12">
        <v>172028</v>
      </c>
      <c r="I16" s="8"/>
      <c r="J16" s="6">
        <v>13</v>
      </c>
      <c r="K16" s="12">
        <v>53399</v>
      </c>
      <c r="L16" s="8"/>
      <c r="M16" s="6">
        <v>13</v>
      </c>
      <c r="N16" s="12">
        <v>1993</v>
      </c>
      <c r="P16" s="6">
        <v>13</v>
      </c>
      <c r="Q16" s="12">
        <v>192677</v>
      </c>
    </row>
    <row r="17" spans="1:17" x14ac:dyDescent="0.25">
      <c r="A17" s="6">
        <v>14</v>
      </c>
      <c r="B17" s="12">
        <v>73780</v>
      </c>
      <c r="C17" s="7"/>
      <c r="D17" s="6">
        <v>14</v>
      </c>
      <c r="E17" s="12">
        <v>82888</v>
      </c>
      <c r="F17" s="7"/>
      <c r="G17" s="6">
        <v>14</v>
      </c>
      <c r="H17" s="12">
        <v>172028</v>
      </c>
      <c r="I17" s="8"/>
      <c r="J17" s="6">
        <v>14</v>
      </c>
      <c r="K17" s="12">
        <v>53399</v>
      </c>
      <c r="L17" s="8"/>
      <c r="M17" s="6">
        <v>14</v>
      </c>
      <c r="N17" s="12">
        <v>1993</v>
      </c>
      <c r="P17" s="6">
        <v>14</v>
      </c>
      <c r="Q17" s="12">
        <v>192677</v>
      </c>
    </row>
    <row r="18" spans="1:17" x14ac:dyDescent="0.25">
      <c r="A18" s="6">
        <v>15</v>
      </c>
      <c r="B18" s="12">
        <v>37805</v>
      </c>
      <c r="C18" s="7"/>
      <c r="D18" s="6">
        <v>15</v>
      </c>
      <c r="E18" s="12">
        <v>108092</v>
      </c>
      <c r="F18" s="7"/>
      <c r="G18" s="6">
        <v>15</v>
      </c>
      <c r="H18" s="12">
        <v>172028</v>
      </c>
      <c r="I18" s="8"/>
      <c r="J18" s="6">
        <v>15</v>
      </c>
      <c r="K18" s="12">
        <v>53399</v>
      </c>
      <c r="L18" s="8"/>
      <c r="M18" s="6">
        <v>15</v>
      </c>
      <c r="N18" s="12">
        <v>1993</v>
      </c>
      <c r="P18" s="6">
        <v>15</v>
      </c>
      <c r="Q18" s="12">
        <v>192677</v>
      </c>
    </row>
    <row r="19" spans="1:17" x14ac:dyDescent="0.25">
      <c r="A19" s="6">
        <v>16</v>
      </c>
      <c r="B19" s="12">
        <v>37805</v>
      </c>
      <c r="C19" s="7"/>
      <c r="D19" s="6">
        <v>16</v>
      </c>
      <c r="E19" s="12">
        <v>102092</v>
      </c>
      <c r="F19" s="7"/>
      <c r="G19" s="6">
        <v>16</v>
      </c>
      <c r="H19" s="12">
        <v>172028</v>
      </c>
      <c r="I19" s="8"/>
      <c r="J19" s="6">
        <v>16</v>
      </c>
      <c r="K19" s="12">
        <v>49399</v>
      </c>
      <c r="L19" s="8"/>
      <c r="M19" s="6">
        <v>16</v>
      </c>
      <c r="N19" s="12">
        <v>1993</v>
      </c>
      <c r="P19" s="6">
        <v>16</v>
      </c>
      <c r="Q19" s="12">
        <v>192677</v>
      </c>
    </row>
    <row r="20" spans="1:17" x14ac:dyDescent="0.25">
      <c r="A20" s="6">
        <v>17</v>
      </c>
      <c r="B20" s="12">
        <v>30027</v>
      </c>
      <c r="C20" s="7"/>
      <c r="D20" s="6">
        <v>17</v>
      </c>
      <c r="E20" s="12">
        <v>102092</v>
      </c>
      <c r="F20" s="7"/>
      <c r="G20" s="6">
        <v>17</v>
      </c>
      <c r="H20" s="12">
        <v>66522</v>
      </c>
      <c r="I20" s="8"/>
      <c r="J20" s="6">
        <v>17</v>
      </c>
      <c r="K20" s="12">
        <v>49399</v>
      </c>
      <c r="L20" s="8"/>
      <c r="M20" s="6">
        <v>17</v>
      </c>
      <c r="N20" s="12">
        <v>1993</v>
      </c>
      <c r="P20" s="6">
        <v>17</v>
      </c>
      <c r="Q20" s="12">
        <v>175889</v>
      </c>
    </row>
    <row r="21" spans="1:17" x14ac:dyDescent="0.25">
      <c r="A21" s="6">
        <v>18</v>
      </c>
      <c r="B21" s="12">
        <v>22377</v>
      </c>
      <c r="C21" s="7"/>
      <c r="D21" s="6">
        <v>18</v>
      </c>
      <c r="E21" s="12">
        <v>102092</v>
      </c>
      <c r="F21" s="7"/>
      <c r="G21" s="6">
        <v>18</v>
      </c>
      <c r="H21" s="12">
        <v>66522</v>
      </c>
      <c r="I21" s="8"/>
      <c r="J21" s="6">
        <v>18</v>
      </c>
      <c r="K21" s="12">
        <v>31849</v>
      </c>
      <c r="L21" s="8"/>
      <c r="M21" s="6">
        <v>18</v>
      </c>
      <c r="N21" s="12">
        <v>1993</v>
      </c>
      <c r="P21" s="6">
        <v>18</v>
      </c>
      <c r="Q21" s="12">
        <v>175889</v>
      </c>
    </row>
    <row r="22" spans="1:17" x14ac:dyDescent="0.25">
      <c r="A22" s="6">
        <v>19</v>
      </c>
      <c r="B22" s="12">
        <v>22377</v>
      </c>
      <c r="C22" s="7"/>
      <c r="D22" s="6">
        <v>19</v>
      </c>
      <c r="E22" s="12">
        <v>102092</v>
      </c>
      <c r="F22" s="7"/>
      <c r="G22" s="6">
        <v>19</v>
      </c>
      <c r="H22" s="12">
        <v>66522</v>
      </c>
      <c r="I22" s="8"/>
      <c r="J22" s="6">
        <v>19</v>
      </c>
      <c r="K22" s="12">
        <v>31849</v>
      </c>
      <c r="L22" s="8"/>
      <c r="M22" s="6">
        <v>19</v>
      </c>
      <c r="N22" s="12">
        <v>1993</v>
      </c>
      <c r="P22" s="6">
        <v>19</v>
      </c>
      <c r="Q22" s="12">
        <v>175889</v>
      </c>
    </row>
    <row r="23" spans="1:17" x14ac:dyDescent="0.25">
      <c r="A23" s="6">
        <v>20</v>
      </c>
      <c r="B23" s="12">
        <v>22377</v>
      </c>
      <c r="C23" s="7"/>
      <c r="D23" s="6">
        <v>20</v>
      </c>
      <c r="E23" s="12">
        <v>102092</v>
      </c>
      <c r="F23" s="7"/>
      <c r="G23" s="6">
        <v>20</v>
      </c>
      <c r="H23" s="12">
        <v>66522</v>
      </c>
      <c r="I23" s="8"/>
      <c r="J23" s="6">
        <v>20</v>
      </c>
      <c r="K23" s="12">
        <v>31849</v>
      </c>
      <c r="L23" s="8"/>
      <c r="M23" s="6">
        <v>20</v>
      </c>
      <c r="N23" s="12">
        <v>1993</v>
      </c>
      <c r="P23" s="6">
        <v>20</v>
      </c>
      <c r="Q23" s="12">
        <v>175889</v>
      </c>
    </row>
    <row r="24" spans="1:17" x14ac:dyDescent="0.25">
      <c r="A24" s="6">
        <v>21</v>
      </c>
      <c r="B24" s="12">
        <v>22377</v>
      </c>
      <c r="C24" s="7"/>
      <c r="D24" s="6">
        <v>21</v>
      </c>
      <c r="E24" s="12">
        <v>102092</v>
      </c>
      <c r="F24" s="7"/>
      <c r="G24" s="6">
        <v>21</v>
      </c>
      <c r="H24" s="12">
        <v>66522</v>
      </c>
      <c r="I24" s="8"/>
      <c r="J24" s="6">
        <v>21</v>
      </c>
      <c r="K24" s="12">
        <v>31796</v>
      </c>
      <c r="L24" s="8"/>
      <c r="M24" s="6">
        <v>21</v>
      </c>
      <c r="N24" s="12">
        <v>1993</v>
      </c>
      <c r="P24" s="6">
        <v>21</v>
      </c>
      <c r="Q24" s="12">
        <v>175889</v>
      </c>
    </row>
    <row r="25" spans="1:17" x14ac:dyDescent="0.25">
      <c r="A25" s="6">
        <v>22</v>
      </c>
      <c r="B25" s="12">
        <v>22377</v>
      </c>
      <c r="C25" s="11"/>
      <c r="D25" s="6">
        <v>22</v>
      </c>
      <c r="E25" s="12">
        <v>102092</v>
      </c>
      <c r="F25" s="11"/>
      <c r="G25" s="6">
        <v>22</v>
      </c>
      <c r="H25" s="12">
        <v>66522</v>
      </c>
      <c r="I25" s="13"/>
      <c r="J25" s="6">
        <v>22</v>
      </c>
      <c r="K25" s="12">
        <v>31796</v>
      </c>
      <c r="L25" s="13"/>
      <c r="M25" s="6">
        <v>22</v>
      </c>
      <c r="N25" s="12">
        <v>64993</v>
      </c>
      <c r="P25" s="6">
        <v>22</v>
      </c>
      <c r="Q25" s="12">
        <v>175889</v>
      </c>
    </row>
    <row r="26" spans="1:17" x14ac:dyDescent="0.25">
      <c r="A26" s="6">
        <v>23</v>
      </c>
      <c r="B26" s="12">
        <v>22377</v>
      </c>
      <c r="C26" s="11"/>
      <c r="D26" s="6">
        <v>23</v>
      </c>
      <c r="E26" s="12">
        <v>69542</v>
      </c>
      <c r="F26" s="11"/>
      <c r="G26" s="6">
        <v>23</v>
      </c>
      <c r="H26" s="12">
        <v>66522</v>
      </c>
      <c r="I26" s="13"/>
      <c r="J26" s="6">
        <v>23</v>
      </c>
      <c r="K26" s="12">
        <v>10630</v>
      </c>
      <c r="L26" s="13"/>
      <c r="M26" s="6">
        <v>23</v>
      </c>
      <c r="N26" s="12">
        <v>64993</v>
      </c>
      <c r="P26" s="6">
        <v>23</v>
      </c>
      <c r="Q26" s="12">
        <v>175889</v>
      </c>
    </row>
    <row r="27" spans="1:17" x14ac:dyDescent="0.25">
      <c r="A27" s="6">
        <v>24</v>
      </c>
      <c r="B27" s="12">
        <v>22377</v>
      </c>
      <c r="C27" s="10"/>
      <c r="D27" s="6">
        <v>24</v>
      </c>
      <c r="E27" s="12">
        <v>69542</v>
      </c>
      <c r="F27" s="10"/>
      <c r="G27" s="6">
        <v>24</v>
      </c>
      <c r="H27" s="12">
        <v>66522</v>
      </c>
      <c r="I27" s="15"/>
      <c r="J27" s="6">
        <v>24</v>
      </c>
      <c r="K27" s="12">
        <v>10630</v>
      </c>
      <c r="L27" s="15"/>
      <c r="M27" s="6">
        <v>24</v>
      </c>
      <c r="N27" s="12">
        <v>62366</v>
      </c>
      <c r="P27" s="6">
        <v>24</v>
      </c>
      <c r="Q27" s="12">
        <v>175889</v>
      </c>
    </row>
    <row r="28" spans="1:17" x14ac:dyDescent="0.25">
      <c r="A28" s="6">
        <v>25</v>
      </c>
      <c r="B28" s="12">
        <v>22377</v>
      </c>
      <c r="C28" s="10"/>
      <c r="D28" s="6">
        <v>25</v>
      </c>
      <c r="E28" s="12">
        <v>69542</v>
      </c>
      <c r="F28" s="15"/>
      <c r="G28" s="6">
        <v>25</v>
      </c>
      <c r="H28" s="12">
        <v>18871</v>
      </c>
      <c r="I28" s="15"/>
      <c r="J28" s="6">
        <v>25</v>
      </c>
      <c r="K28" s="12">
        <v>10630</v>
      </c>
      <c r="L28" s="15"/>
      <c r="M28" s="6">
        <v>25</v>
      </c>
      <c r="N28" s="12">
        <v>62366</v>
      </c>
      <c r="P28" s="6">
        <v>25</v>
      </c>
      <c r="Q28" s="12">
        <v>238889</v>
      </c>
    </row>
    <row r="29" spans="1:17" x14ac:dyDescent="0.25">
      <c r="A29" s="6">
        <v>26</v>
      </c>
      <c r="B29" s="12">
        <v>22377</v>
      </c>
      <c r="C29" s="10"/>
      <c r="D29" s="6">
        <v>26</v>
      </c>
      <c r="E29" s="12">
        <v>69542</v>
      </c>
      <c r="F29" s="15"/>
      <c r="G29" s="6">
        <v>26</v>
      </c>
      <c r="H29" s="12">
        <v>18871</v>
      </c>
      <c r="I29" s="15"/>
      <c r="J29" s="6">
        <v>26</v>
      </c>
      <c r="K29" s="12">
        <v>10630</v>
      </c>
      <c r="L29" s="15"/>
      <c r="M29" s="6">
        <v>26</v>
      </c>
      <c r="N29" s="12">
        <v>62366</v>
      </c>
      <c r="P29" s="6">
        <v>26</v>
      </c>
      <c r="Q29" s="12">
        <v>106718</v>
      </c>
    </row>
    <row r="30" spans="1:17" x14ac:dyDescent="0.25">
      <c r="A30" s="6">
        <v>27</v>
      </c>
      <c r="B30" s="12">
        <v>22377</v>
      </c>
      <c r="C30" s="10"/>
      <c r="D30" s="6">
        <v>27</v>
      </c>
      <c r="E30" s="12">
        <v>69542</v>
      </c>
      <c r="F30" s="15"/>
      <c r="G30" s="6">
        <v>27</v>
      </c>
      <c r="H30" s="12">
        <v>18871</v>
      </c>
      <c r="I30" s="15"/>
      <c r="J30" s="6">
        <v>27</v>
      </c>
      <c r="K30" s="12">
        <v>10630</v>
      </c>
      <c r="L30" s="15"/>
      <c r="M30" s="6">
        <v>27</v>
      </c>
      <c r="N30" s="12">
        <v>62366</v>
      </c>
      <c r="P30" s="6">
        <v>27</v>
      </c>
      <c r="Q30" s="12">
        <v>67868</v>
      </c>
    </row>
    <row r="31" spans="1:17" x14ac:dyDescent="0.25">
      <c r="A31" s="6">
        <v>28</v>
      </c>
      <c r="B31" s="12">
        <v>22377</v>
      </c>
      <c r="C31" s="15"/>
      <c r="D31" s="6">
        <v>28</v>
      </c>
      <c r="E31" s="12">
        <v>69542</v>
      </c>
      <c r="F31" s="15"/>
      <c r="G31" s="6">
        <v>28</v>
      </c>
      <c r="H31" s="12">
        <v>18871</v>
      </c>
      <c r="I31" s="15"/>
      <c r="J31" s="6">
        <v>28</v>
      </c>
      <c r="K31" s="12">
        <v>3129</v>
      </c>
      <c r="L31" s="15"/>
      <c r="M31" s="6">
        <v>28</v>
      </c>
      <c r="N31" s="12">
        <v>62366</v>
      </c>
      <c r="P31" s="6">
        <v>28</v>
      </c>
      <c r="Q31" s="12">
        <v>67868</v>
      </c>
    </row>
    <row r="32" spans="1:17" x14ac:dyDescent="0.25">
      <c r="A32" s="6">
        <v>29</v>
      </c>
      <c r="B32" s="12">
        <v>22377</v>
      </c>
      <c r="C32" s="15"/>
      <c r="D32" s="6">
        <v>29</v>
      </c>
      <c r="E32" s="12">
        <v>69542</v>
      </c>
      <c r="F32" s="15"/>
      <c r="G32" s="6">
        <v>29</v>
      </c>
      <c r="H32" s="12">
        <v>18871</v>
      </c>
      <c r="I32" s="15"/>
      <c r="J32" s="48"/>
      <c r="K32" s="49"/>
      <c r="L32" s="15"/>
      <c r="M32" s="16">
        <v>29</v>
      </c>
      <c r="N32" s="12">
        <v>62366</v>
      </c>
      <c r="P32" s="16">
        <v>29</v>
      </c>
      <c r="Q32" s="12">
        <v>67868</v>
      </c>
    </row>
    <row r="33" spans="1:17" x14ac:dyDescent="0.25">
      <c r="A33" s="6">
        <v>30</v>
      </c>
      <c r="B33" s="12">
        <v>22377</v>
      </c>
      <c r="C33" s="15"/>
      <c r="D33" s="6">
        <v>30</v>
      </c>
      <c r="E33" s="12">
        <v>59892</v>
      </c>
      <c r="F33" s="15"/>
      <c r="G33" s="6">
        <v>30</v>
      </c>
      <c r="H33" s="12">
        <v>18871</v>
      </c>
      <c r="I33" s="15"/>
      <c r="J33" s="48"/>
      <c r="K33" s="49"/>
      <c r="L33" s="15"/>
      <c r="M33" s="16">
        <v>30</v>
      </c>
      <c r="N33" s="12">
        <v>62366</v>
      </c>
      <c r="P33" s="16">
        <v>30</v>
      </c>
      <c r="Q33" s="12">
        <v>67868</v>
      </c>
    </row>
    <row r="34" spans="1:17" x14ac:dyDescent="0.25">
      <c r="A34" s="52"/>
      <c r="B34" s="53"/>
      <c r="C34" s="15"/>
      <c r="D34" s="16">
        <v>31</v>
      </c>
      <c r="E34" s="12">
        <v>59892</v>
      </c>
      <c r="F34" s="15"/>
      <c r="G34" s="16">
        <v>31</v>
      </c>
      <c r="H34" s="12">
        <v>18871</v>
      </c>
      <c r="I34" s="15"/>
      <c r="J34" s="48"/>
      <c r="K34" s="49"/>
      <c r="L34" s="15"/>
      <c r="M34" s="16">
        <v>31</v>
      </c>
      <c r="N34" s="12">
        <v>62366</v>
      </c>
      <c r="P34" s="48"/>
      <c r="Q34" s="49"/>
    </row>
    <row r="35" spans="1:17" ht="15.75" x14ac:dyDescent="0.25">
      <c r="A35" s="17" t="s">
        <v>2</v>
      </c>
      <c r="B35" s="18">
        <f>SUM(B4:B33)/30</f>
        <v>43468.5</v>
      </c>
      <c r="C35" s="19"/>
      <c r="D35" s="17" t="s">
        <v>2</v>
      </c>
      <c r="E35" s="18">
        <f>SUM(E4:E34)/31</f>
        <v>61872.774193548386</v>
      </c>
      <c r="F35" s="19"/>
      <c r="G35" s="17" t="s">
        <v>2</v>
      </c>
      <c r="H35" s="18">
        <f>SUM(H4:H34)/31</f>
        <v>76471.129032258061</v>
      </c>
      <c r="I35" s="19"/>
      <c r="J35" s="17" t="s">
        <v>2</v>
      </c>
      <c r="K35" s="18">
        <f>SUM(K4:K31)/28</f>
        <v>35329.857142857145</v>
      </c>
      <c r="L35" s="19"/>
      <c r="M35" s="17" t="s">
        <v>2</v>
      </c>
      <c r="N35" s="18">
        <f>SUM(N4:N34)/31</f>
        <v>27075.709677419356</v>
      </c>
      <c r="P35" s="24" t="s">
        <v>2</v>
      </c>
      <c r="Q35" s="18">
        <f>SUM(Q4:Q33)/30</f>
        <v>132415.63333333333</v>
      </c>
    </row>
    <row r="36" spans="1:17" ht="15.75" thickBot="1" x14ac:dyDescent="0.3">
      <c r="A36" s="10"/>
      <c r="B36" s="10"/>
      <c r="C36" s="10"/>
      <c r="D36" s="20"/>
      <c r="E36" s="20"/>
      <c r="F36" s="15"/>
      <c r="G36" s="10"/>
      <c r="H36" s="10"/>
      <c r="I36" s="15"/>
      <c r="J36" s="10"/>
      <c r="K36" s="10"/>
      <c r="L36" s="15"/>
      <c r="M36" s="10"/>
      <c r="N36" s="10"/>
      <c r="O36" s="15"/>
      <c r="P36" s="10"/>
      <c r="Q36" s="10"/>
    </row>
    <row r="37" spans="1:17" x14ac:dyDescent="0.25">
      <c r="A37" s="62">
        <v>45047</v>
      </c>
      <c r="B37" s="59"/>
      <c r="C37" s="15"/>
      <c r="D37" s="62">
        <v>45078</v>
      </c>
      <c r="E37" s="59"/>
      <c r="F37" s="15"/>
      <c r="G37" s="61">
        <v>45108</v>
      </c>
      <c r="H37" s="60"/>
      <c r="I37" s="15"/>
      <c r="J37" s="61">
        <v>45139</v>
      </c>
      <c r="K37" s="60"/>
      <c r="L37" s="15"/>
      <c r="M37" s="61">
        <v>45170</v>
      </c>
      <c r="N37" s="60"/>
      <c r="P37" s="61">
        <v>45200</v>
      </c>
      <c r="Q37" s="56"/>
    </row>
    <row r="38" spans="1:17" x14ac:dyDescent="0.25">
      <c r="A38" s="3" t="s">
        <v>0</v>
      </c>
      <c r="B38" s="3" t="s">
        <v>1</v>
      </c>
      <c r="C38" s="21"/>
      <c r="D38" s="3" t="s">
        <v>0</v>
      </c>
      <c r="E38" s="3" t="s">
        <v>1</v>
      </c>
      <c r="F38" s="15"/>
      <c r="G38" s="3" t="s">
        <v>0</v>
      </c>
      <c r="H38" s="3" t="s">
        <v>1</v>
      </c>
      <c r="I38" s="15"/>
      <c r="J38" s="3" t="s">
        <v>0</v>
      </c>
      <c r="K38" s="3" t="s">
        <v>1</v>
      </c>
      <c r="L38" s="15"/>
      <c r="M38" s="3" t="s">
        <v>0</v>
      </c>
      <c r="N38" s="3" t="s">
        <v>1</v>
      </c>
      <c r="P38" s="3" t="s">
        <v>0</v>
      </c>
      <c r="Q38" s="3" t="s">
        <v>1</v>
      </c>
    </row>
    <row r="39" spans="1:17" x14ac:dyDescent="0.25">
      <c r="A39" s="6">
        <v>1</v>
      </c>
      <c r="B39" s="12">
        <v>67868</v>
      </c>
      <c r="C39" s="22"/>
      <c r="D39" s="6">
        <v>1</v>
      </c>
      <c r="E39" s="12">
        <v>194625</v>
      </c>
      <c r="F39" s="13"/>
      <c r="G39" s="6">
        <v>1</v>
      </c>
      <c r="H39" s="12">
        <v>303560</v>
      </c>
      <c r="I39" s="13"/>
      <c r="J39" s="6">
        <v>1</v>
      </c>
      <c r="K39" s="12">
        <v>372109</v>
      </c>
      <c r="L39" s="13"/>
      <c r="M39" s="6">
        <v>1</v>
      </c>
      <c r="N39" s="12">
        <v>251866</v>
      </c>
      <c r="P39" s="6">
        <v>1</v>
      </c>
      <c r="Q39" s="12">
        <v>91093</v>
      </c>
    </row>
    <row r="40" spans="1:17" x14ac:dyDescent="0.25">
      <c r="A40" s="6">
        <v>2</v>
      </c>
      <c r="B40" s="12">
        <v>219714</v>
      </c>
      <c r="C40" s="22"/>
      <c r="D40" s="6">
        <v>2</v>
      </c>
      <c r="E40" s="12">
        <v>194625</v>
      </c>
      <c r="F40" s="13"/>
      <c r="G40" s="6">
        <v>2</v>
      </c>
      <c r="H40" s="12">
        <v>303560</v>
      </c>
      <c r="I40" s="13"/>
      <c r="J40" s="6">
        <v>2</v>
      </c>
      <c r="K40" s="12">
        <v>372109</v>
      </c>
      <c r="L40" s="13"/>
      <c r="M40" s="6">
        <v>2</v>
      </c>
      <c r="N40" s="12">
        <v>251866</v>
      </c>
      <c r="P40" s="6">
        <v>2</v>
      </c>
      <c r="Q40" s="12">
        <v>87925</v>
      </c>
    </row>
    <row r="41" spans="1:17" x14ac:dyDescent="0.25">
      <c r="A41" s="6">
        <v>3</v>
      </c>
      <c r="B41" s="12">
        <v>159879</v>
      </c>
      <c r="C41" s="22"/>
      <c r="D41" s="6">
        <v>3</v>
      </c>
      <c r="E41" s="12">
        <v>194625</v>
      </c>
      <c r="F41" s="13"/>
      <c r="G41" s="6">
        <v>3</v>
      </c>
      <c r="H41" s="12">
        <v>247133</v>
      </c>
      <c r="I41" s="13"/>
      <c r="J41" s="6">
        <v>3</v>
      </c>
      <c r="K41" s="12">
        <v>507701</v>
      </c>
      <c r="L41" s="13"/>
      <c r="M41" s="6">
        <v>3</v>
      </c>
      <c r="N41" s="12">
        <v>251866</v>
      </c>
      <c r="P41" s="6">
        <v>3</v>
      </c>
      <c r="Q41" s="12">
        <v>286925</v>
      </c>
    </row>
    <row r="42" spans="1:17" x14ac:dyDescent="0.25">
      <c r="A42" s="6">
        <v>4</v>
      </c>
      <c r="B42" s="12">
        <v>153079</v>
      </c>
      <c r="C42" s="22"/>
      <c r="D42" s="6">
        <v>4</v>
      </c>
      <c r="E42" s="12">
        <v>194625</v>
      </c>
      <c r="F42" s="13"/>
      <c r="G42" s="6">
        <v>4</v>
      </c>
      <c r="H42" s="12">
        <v>550373</v>
      </c>
      <c r="I42" s="13"/>
      <c r="J42" s="6">
        <v>4</v>
      </c>
      <c r="K42" s="12">
        <v>507701</v>
      </c>
      <c r="L42" s="13"/>
      <c r="M42" s="6">
        <v>4</v>
      </c>
      <c r="N42" s="12">
        <v>160230</v>
      </c>
      <c r="P42" s="6">
        <v>4</v>
      </c>
      <c r="Q42" s="12">
        <v>109296</v>
      </c>
    </row>
    <row r="43" spans="1:17" x14ac:dyDescent="0.25">
      <c r="A43" s="6">
        <v>5</v>
      </c>
      <c r="B43" s="12">
        <v>304926</v>
      </c>
      <c r="C43" s="22"/>
      <c r="D43" s="6">
        <v>5</v>
      </c>
      <c r="E43" s="12">
        <v>194625</v>
      </c>
      <c r="F43" s="13"/>
      <c r="G43" s="6">
        <v>5</v>
      </c>
      <c r="H43" s="12">
        <v>550373</v>
      </c>
      <c r="I43" s="13"/>
      <c r="J43" s="6">
        <v>5</v>
      </c>
      <c r="K43" s="12">
        <v>797963</v>
      </c>
      <c r="L43" s="13"/>
      <c r="M43" s="6">
        <v>5</v>
      </c>
      <c r="N43" s="12">
        <v>158230</v>
      </c>
      <c r="P43" s="6">
        <v>5</v>
      </c>
      <c r="Q43" s="12">
        <v>208800</v>
      </c>
    </row>
    <row r="44" spans="1:17" x14ac:dyDescent="0.25">
      <c r="A44" s="6">
        <v>6</v>
      </c>
      <c r="B44" s="12">
        <v>304926</v>
      </c>
      <c r="C44" s="22"/>
      <c r="D44" s="6">
        <v>6</v>
      </c>
      <c r="E44" s="12">
        <v>228246</v>
      </c>
      <c r="F44" s="13"/>
      <c r="G44" s="6">
        <v>6</v>
      </c>
      <c r="H44" s="12">
        <v>600773</v>
      </c>
      <c r="I44" s="13"/>
      <c r="J44" s="6">
        <v>6</v>
      </c>
      <c r="K44" s="12">
        <v>797963</v>
      </c>
      <c r="L44" s="13"/>
      <c r="M44" s="6">
        <v>6</v>
      </c>
      <c r="N44" s="12">
        <v>357230</v>
      </c>
      <c r="P44" s="6">
        <v>6</v>
      </c>
      <c r="Q44" s="12">
        <v>206800</v>
      </c>
    </row>
    <row r="45" spans="1:17" x14ac:dyDescent="0.25">
      <c r="A45" s="6">
        <v>7</v>
      </c>
      <c r="B45" s="12">
        <v>304926</v>
      </c>
      <c r="C45" s="22"/>
      <c r="D45" s="6">
        <v>7</v>
      </c>
      <c r="E45" s="12">
        <v>228246</v>
      </c>
      <c r="F45" s="13"/>
      <c r="G45" s="6">
        <v>7</v>
      </c>
      <c r="H45" s="12">
        <v>600773</v>
      </c>
      <c r="I45" s="13"/>
      <c r="J45" s="6">
        <v>7</v>
      </c>
      <c r="K45" s="12">
        <v>747963</v>
      </c>
      <c r="L45" s="13"/>
      <c r="M45" s="6">
        <v>7</v>
      </c>
      <c r="N45" s="12">
        <v>178084</v>
      </c>
      <c r="P45" s="6">
        <v>7</v>
      </c>
      <c r="Q45" s="12">
        <v>206800</v>
      </c>
    </row>
    <row r="46" spans="1:17" x14ac:dyDescent="0.25">
      <c r="A46" s="6">
        <v>8</v>
      </c>
      <c r="B46" s="12">
        <v>304910</v>
      </c>
      <c r="C46" s="22"/>
      <c r="D46" s="6">
        <v>8</v>
      </c>
      <c r="E46" s="12">
        <v>211173</v>
      </c>
      <c r="F46" s="13"/>
      <c r="G46" s="6">
        <v>8</v>
      </c>
      <c r="H46" s="12">
        <v>494068</v>
      </c>
      <c r="I46" s="13"/>
      <c r="J46" s="6">
        <v>8</v>
      </c>
      <c r="K46" s="12">
        <v>451546</v>
      </c>
      <c r="L46" s="13"/>
      <c r="M46" s="6">
        <v>8</v>
      </c>
      <c r="N46" s="12">
        <v>160674</v>
      </c>
      <c r="P46" s="6">
        <v>8</v>
      </c>
      <c r="Q46" s="12">
        <v>206784</v>
      </c>
    </row>
    <row r="47" spans="1:17" x14ac:dyDescent="0.25">
      <c r="A47" s="6">
        <v>9</v>
      </c>
      <c r="B47" s="12">
        <v>304910</v>
      </c>
      <c r="C47" s="22"/>
      <c r="D47" s="6">
        <v>9</v>
      </c>
      <c r="E47" s="12">
        <v>159173</v>
      </c>
      <c r="F47" s="13"/>
      <c r="G47" s="6">
        <v>9</v>
      </c>
      <c r="H47" s="12">
        <v>494068</v>
      </c>
      <c r="I47" s="13"/>
      <c r="J47" s="6">
        <v>9</v>
      </c>
      <c r="K47" s="12">
        <v>342543</v>
      </c>
      <c r="L47" s="13"/>
      <c r="M47" s="6">
        <v>9</v>
      </c>
      <c r="N47" s="12">
        <v>253342</v>
      </c>
      <c r="P47" s="6">
        <v>9</v>
      </c>
      <c r="Q47" s="12">
        <v>206784</v>
      </c>
    </row>
    <row r="48" spans="1:17" x14ac:dyDescent="0.25">
      <c r="A48" s="6">
        <v>10</v>
      </c>
      <c r="B48" s="12">
        <v>304910</v>
      </c>
      <c r="C48" s="22"/>
      <c r="D48" s="6">
        <v>10</v>
      </c>
      <c r="E48" s="12">
        <v>159173</v>
      </c>
      <c r="F48" s="13"/>
      <c r="G48" s="6">
        <v>10</v>
      </c>
      <c r="H48" s="12">
        <v>449229</v>
      </c>
      <c r="I48" s="13"/>
      <c r="J48" s="6">
        <v>10</v>
      </c>
      <c r="K48" s="12">
        <v>324543</v>
      </c>
      <c r="L48" s="13"/>
      <c r="M48" s="6">
        <v>10</v>
      </c>
      <c r="N48" s="12">
        <v>253342</v>
      </c>
      <c r="P48" s="6">
        <v>10</v>
      </c>
      <c r="Q48" s="12">
        <v>149419</v>
      </c>
    </row>
    <row r="49" spans="1:17" x14ac:dyDescent="0.25">
      <c r="A49" s="6">
        <v>11</v>
      </c>
      <c r="B49" s="12">
        <v>304910</v>
      </c>
      <c r="C49" s="22"/>
      <c r="D49" s="6">
        <v>11</v>
      </c>
      <c r="E49" s="12">
        <v>159173</v>
      </c>
      <c r="F49" s="13"/>
      <c r="G49" s="6">
        <v>11</v>
      </c>
      <c r="H49" s="12">
        <v>391585</v>
      </c>
      <c r="I49" s="13"/>
      <c r="J49" s="6">
        <v>11</v>
      </c>
      <c r="K49" s="12">
        <v>324543</v>
      </c>
      <c r="L49" s="13"/>
      <c r="M49" s="6">
        <v>11</v>
      </c>
      <c r="N49" s="12">
        <v>158674</v>
      </c>
      <c r="P49" s="6">
        <v>11</v>
      </c>
      <c r="Q49" s="12">
        <v>19228</v>
      </c>
    </row>
    <row r="50" spans="1:17" x14ac:dyDescent="0.25">
      <c r="A50" s="6">
        <v>12</v>
      </c>
      <c r="B50" s="12">
        <v>304910</v>
      </c>
      <c r="C50" s="22"/>
      <c r="D50" s="6">
        <v>12</v>
      </c>
      <c r="E50" s="12">
        <v>152577</v>
      </c>
      <c r="F50" s="13"/>
      <c r="G50" s="6">
        <v>12</v>
      </c>
      <c r="H50" s="12">
        <v>364306</v>
      </c>
      <c r="I50" s="13"/>
      <c r="J50" s="6">
        <v>12</v>
      </c>
      <c r="K50" s="12">
        <v>324543</v>
      </c>
      <c r="L50" s="13"/>
      <c r="M50" s="6">
        <v>12</v>
      </c>
      <c r="N50" s="12">
        <v>158674</v>
      </c>
      <c r="P50" s="6">
        <v>12</v>
      </c>
      <c r="Q50" s="12">
        <v>19228</v>
      </c>
    </row>
    <row r="51" spans="1:17" x14ac:dyDescent="0.25">
      <c r="A51" s="6">
        <v>13</v>
      </c>
      <c r="B51" s="12">
        <v>304910</v>
      </c>
      <c r="C51" s="22"/>
      <c r="D51" s="6">
        <v>13</v>
      </c>
      <c r="E51" s="12">
        <v>221165</v>
      </c>
      <c r="F51" s="13"/>
      <c r="G51" s="6">
        <v>13</v>
      </c>
      <c r="H51" s="12">
        <v>364306</v>
      </c>
      <c r="I51" s="13"/>
      <c r="J51" s="6">
        <v>13</v>
      </c>
      <c r="K51" s="12">
        <v>324543</v>
      </c>
      <c r="L51" s="13"/>
      <c r="M51" s="6">
        <v>13</v>
      </c>
      <c r="N51" s="12">
        <v>158674</v>
      </c>
      <c r="P51" s="6">
        <v>13</v>
      </c>
      <c r="Q51" s="12">
        <v>19228</v>
      </c>
    </row>
    <row r="52" spans="1:17" x14ac:dyDescent="0.25">
      <c r="A52" s="6">
        <v>14</v>
      </c>
      <c r="B52" s="12">
        <v>304910</v>
      </c>
      <c r="C52" s="22"/>
      <c r="D52" s="6">
        <v>14</v>
      </c>
      <c r="E52" s="12">
        <v>221165</v>
      </c>
      <c r="F52" s="13"/>
      <c r="G52" s="6">
        <v>14</v>
      </c>
      <c r="H52" s="12">
        <v>364306</v>
      </c>
      <c r="I52" s="13"/>
      <c r="J52" s="6">
        <v>14</v>
      </c>
      <c r="K52" s="12">
        <v>322543</v>
      </c>
      <c r="L52" s="13"/>
      <c r="M52" s="6">
        <v>14</v>
      </c>
      <c r="N52" s="12">
        <v>103296</v>
      </c>
      <c r="P52" s="6">
        <v>14</v>
      </c>
      <c r="Q52" s="12">
        <v>15228</v>
      </c>
    </row>
    <row r="53" spans="1:17" x14ac:dyDescent="0.25">
      <c r="A53" s="6">
        <v>15</v>
      </c>
      <c r="B53" s="12">
        <v>304910</v>
      </c>
      <c r="C53" s="22"/>
      <c r="D53" s="6">
        <v>15</v>
      </c>
      <c r="E53" s="12">
        <v>221165</v>
      </c>
      <c r="F53" s="13"/>
      <c r="G53" s="6">
        <v>15</v>
      </c>
      <c r="H53" s="12">
        <v>563806</v>
      </c>
      <c r="I53" s="13"/>
      <c r="J53" s="6">
        <v>15</v>
      </c>
      <c r="K53" s="12">
        <v>322543</v>
      </c>
      <c r="L53" s="13"/>
      <c r="M53" s="6">
        <v>15</v>
      </c>
      <c r="N53" s="12">
        <v>103296</v>
      </c>
      <c r="P53" s="6">
        <v>15</v>
      </c>
      <c r="Q53" s="12">
        <v>15228</v>
      </c>
    </row>
    <row r="54" spans="1:17" x14ac:dyDescent="0.25">
      <c r="A54" s="6">
        <v>16</v>
      </c>
      <c r="B54" s="12">
        <v>254910</v>
      </c>
      <c r="C54" s="22"/>
      <c r="D54" s="6">
        <v>16</v>
      </c>
      <c r="E54" s="12">
        <v>219213</v>
      </c>
      <c r="F54" s="13"/>
      <c r="G54" s="6">
        <v>16</v>
      </c>
      <c r="H54" s="12">
        <v>563806</v>
      </c>
      <c r="I54" s="13"/>
      <c r="J54" s="6">
        <v>16</v>
      </c>
      <c r="K54" s="12">
        <v>322543</v>
      </c>
      <c r="L54" s="13"/>
      <c r="M54" s="6">
        <v>16</v>
      </c>
      <c r="N54" s="12">
        <v>238889</v>
      </c>
      <c r="P54" s="6">
        <v>16</v>
      </c>
      <c r="Q54" s="12">
        <v>15228</v>
      </c>
    </row>
    <row r="55" spans="1:17" x14ac:dyDescent="0.25">
      <c r="A55" s="6">
        <v>17</v>
      </c>
      <c r="B55" s="12">
        <v>201911</v>
      </c>
      <c r="C55" s="22"/>
      <c r="D55" s="6">
        <v>17</v>
      </c>
      <c r="E55" s="12">
        <v>211780</v>
      </c>
      <c r="F55" s="13"/>
      <c r="G55" s="6">
        <v>17</v>
      </c>
      <c r="H55" s="12">
        <v>563806</v>
      </c>
      <c r="I55" s="13"/>
      <c r="J55" s="6">
        <v>17</v>
      </c>
      <c r="K55" s="12">
        <v>322543</v>
      </c>
      <c r="L55" s="13"/>
      <c r="M55" s="6">
        <v>17</v>
      </c>
      <c r="N55" s="12">
        <v>238889</v>
      </c>
      <c r="P55" s="6">
        <v>17</v>
      </c>
      <c r="Q55" s="12">
        <v>15228</v>
      </c>
    </row>
    <row r="56" spans="1:17" x14ac:dyDescent="0.25">
      <c r="A56" s="6">
        <v>18</v>
      </c>
      <c r="B56" s="12">
        <v>201911</v>
      </c>
      <c r="C56" s="22"/>
      <c r="D56" s="6">
        <v>18</v>
      </c>
      <c r="E56" s="12">
        <v>211780</v>
      </c>
      <c r="F56" s="13"/>
      <c r="G56" s="6">
        <v>18</v>
      </c>
      <c r="H56" s="12">
        <v>388399</v>
      </c>
      <c r="I56" s="13"/>
      <c r="J56" s="6">
        <v>18</v>
      </c>
      <c r="K56" s="12">
        <v>322543</v>
      </c>
      <c r="L56" s="13"/>
      <c r="M56" s="6">
        <v>18</v>
      </c>
      <c r="N56" s="12">
        <v>238889</v>
      </c>
      <c r="P56" s="6">
        <v>18</v>
      </c>
      <c r="Q56" s="12">
        <v>71228</v>
      </c>
    </row>
    <row r="57" spans="1:17" x14ac:dyDescent="0.25">
      <c r="A57" s="6">
        <v>19</v>
      </c>
      <c r="B57" s="12">
        <v>201911</v>
      </c>
      <c r="C57" s="22"/>
      <c r="D57" s="6">
        <v>19</v>
      </c>
      <c r="E57" s="12">
        <v>211780</v>
      </c>
      <c r="F57" s="13"/>
      <c r="G57" s="6">
        <v>19</v>
      </c>
      <c r="H57" s="12">
        <v>386399</v>
      </c>
      <c r="I57" s="13"/>
      <c r="J57" s="6">
        <v>19</v>
      </c>
      <c r="K57" s="12">
        <v>322543</v>
      </c>
      <c r="L57" s="13"/>
      <c r="M57" s="6">
        <v>19</v>
      </c>
      <c r="N57" s="12">
        <v>135889</v>
      </c>
      <c r="P57" s="6">
        <v>19</v>
      </c>
      <c r="Q57" s="12">
        <v>127176</v>
      </c>
    </row>
    <row r="58" spans="1:17" x14ac:dyDescent="0.25">
      <c r="A58" s="6">
        <v>20</v>
      </c>
      <c r="B58" s="12">
        <v>201911</v>
      </c>
      <c r="C58" s="22"/>
      <c r="D58" s="6">
        <v>20</v>
      </c>
      <c r="E58" s="12">
        <v>211780</v>
      </c>
      <c r="F58" s="13"/>
      <c r="G58" s="6">
        <v>20</v>
      </c>
      <c r="H58" s="12">
        <v>386399</v>
      </c>
      <c r="I58" s="13"/>
      <c r="J58" s="6">
        <v>20</v>
      </c>
      <c r="K58" s="12">
        <v>322543</v>
      </c>
      <c r="L58" s="13"/>
      <c r="M58" s="6">
        <v>20</v>
      </c>
      <c r="N58" s="12">
        <v>135889</v>
      </c>
      <c r="P58" s="6">
        <v>20</v>
      </c>
      <c r="Q58" s="12">
        <v>63189</v>
      </c>
    </row>
    <row r="59" spans="1:17" x14ac:dyDescent="0.25">
      <c r="A59" s="6">
        <v>21</v>
      </c>
      <c r="B59" s="12">
        <v>201911</v>
      </c>
      <c r="C59" s="22"/>
      <c r="D59" s="6">
        <v>21</v>
      </c>
      <c r="E59" s="12">
        <v>278575</v>
      </c>
      <c r="F59" s="13"/>
      <c r="G59" s="6">
        <v>21</v>
      </c>
      <c r="H59" s="12">
        <v>386399</v>
      </c>
      <c r="I59" s="13"/>
      <c r="J59" s="6">
        <v>21</v>
      </c>
      <c r="K59" s="12">
        <v>468367</v>
      </c>
      <c r="L59" s="13"/>
      <c r="M59" s="6">
        <v>21</v>
      </c>
      <c r="N59" s="12">
        <v>103895</v>
      </c>
      <c r="P59" s="6">
        <v>21</v>
      </c>
      <c r="Q59" s="12">
        <v>63189</v>
      </c>
    </row>
    <row r="60" spans="1:17" x14ac:dyDescent="0.25">
      <c r="A60" s="6">
        <v>22</v>
      </c>
      <c r="B60" s="12">
        <v>201911</v>
      </c>
      <c r="C60" s="13"/>
      <c r="D60" s="6">
        <v>22</v>
      </c>
      <c r="E60" s="12">
        <v>278575</v>
      </c>
      <c r="F60" s="13"/>
      <c r="G60" s="6">
        <v>22</v>
      </c>
      <c r="H60" s="12">
        <v>386399</v>
      </c>
      <c r="I60" s="13"/>
      <c r="J60" s="6">
        <v>22</v>
      </c>
      <c r="K60" s="12">
        <v>439373</v>
      </c>
      <c r="L60" s="13"/>
      <c r="M60" s="6">
        <v>22</v>
      </c>
      <c r="N60" s="12">
        <v>103895</v>
      </c>
      <c r="P60" s="6">
        <v>22</v>
      </c>
      <c r="Q60" s="12">
        <v>63189</v>
      </c>
    </row>
    <row r="61" spans="1:17" x14ac:dyDescent="0.25">
      <c r="A61" s="6">
        <v>23</v>
      </c>
      <c r="B61" s="12">
        <v>200625</v>
      </c>
      <c r="C61" s="15"/>
      <c r="D61" s="6">
        <v>23</v>
      </c>
      <c r="E61" s="12">
        <v>268075</v>
      </c>
      <c r="F61" s="15"/>
      <c r="G61" s="6">
        <v>23</v>
      </c>
      <c r="H61" s="12">
        <v>386399</v>
      </c>
      <c r="I61" s="15"/>
      <c r="J61" s="6">
        <v>23</v>
      </c>
      <c r="K61" s="12">
        <v>439373</v>
      </c>
      <c r="L61" s="15"/>
      <c r="M61" s="6">
        <v>23</v>
      </c>
      <c r="N61" s="12">
        <v>103895</v>
      </c>
      <c r="P61" s="6">
        <v>23</v>
      </c>
      <c r="Q61" s="12">
        <v>63189</v>
      </c>
    </row>
    <row r="62" spans="1:17" x14ac:dyDescent="0.25">
      <c r="A62" s="6">
        <v>24</v>
      </c>
      <c r="B62" s="12">
        <v>200625</v>
      </c>
      <c r="C62" s="15"/>
      <c r="D62" s="6">
        <v>24</v>
      </c>
      <c r="E62" s="12">
        <v>303560</v>
      </c>
      <c r="F62" s="15"/>
      <c r="G62" s="6">
        <v>24</v>
      </c>
      <c r="H62" s="12">
        <v>386399</v>
      </c>
      <c r="I62" s="15"/>
      <c r="J62" s="6">
        <v>24</v>
      </c>
      <c r="K62" s="12">
        <v>439373</v>
      </c>
      <c r="L62" s="15"/>
      <c r="M62" s="6">
        <v>24</v>
      </c>
      <c r="N62" s="12">
        <v>103895</v>
      </c>
      <c r="P62" s="6">
        <v>24</v>
      </c>
      <c r="Q62" s="12">
        <v>63189</v>
      </c>
    </row>
    <row r="63" spans="1:17" x14ac:dyDescent="0.25">
      <c r="A63" s="6">
        <v>25</v>
      </c>
      <c r="B63" s="12">
        <v>200625</v>
      </c>
      <c r="C63" s="15"/>
      <c r="D63" s="6">
        <v>25</v>
      </c>
      <c r="E63" s="12">
        <v>303560</v>
      </c>
      <c r="F63" s="15"/>
      <c r="G63" s="6">
        <v>25</v>
      </c>
      <c r="H63" s="12">
        <v>386399</v>
      </c>
      <c r="I63" s="15"/>
      <c r="J63" s="6">
        <v>25</v>
      </c>
      <c r="K63" s="12">
        <v>412373</v>
      </c>
      <c r="L63" s="15"/>
      <c r="M63" s="6">
        <v>25</v>
      </c>
      <c r="N63" s="12">
        <v>103895</v>
      </c>
      <c r="P63" s="6">
        <v>25</v>
      </c>
      <c r="Q63" s="12">
        <v>63189</v>
      </c>
    </row>
    <row r="64" spans="1:17" x14ac:dyDescent="0.25">
      <c r="A64" s="6">
        <v>26</v>
      </c>
      <c r="B64" s="12">
        <v>194625</v>
      </c>
      <c r="C64" s="15"/>
      <c r="D64" s="6">
        <v>26</v>
      </c>
      <c r="E64" s="12">
        <v>303560</v>
      </c>
      <c r="F64" s="15"/>
      <c r="G64" s="6">
        <v>26</v>
      </c>
      <c r="H64" s="12">
        <v>386399</v>
      </c>
      <c r="I64" s="15"/>
      <c r="J64" s="6">
        <v>26</v>
      </c>
      <c r="K64" s="12">
        <v>400853</v>
      </c>
      <c r="L64" s="15"/>
      <c r="M64" s="6">
        <v>26</v>
      </c>
      <c r="N64" s="12">
        <v>103895</v>
      </c>
      <c r="P64" s="6">
        <v>26</v>
      </c>
      <c r="Q64" s="12">
        <v>15655</v>
      </c>
    </row>
    <row r="65" spans="1:18" x14ac:dyDescent="0.25">
      <c r="A65" s="6">
        <v>27</v>
      </c>
      <c r="B65" s="12">
        <v>194625</v>
      </c>
      <c r="C65" s="15"/>
      <c r="D65" s="6">
        <v>27</v>
      </c>
      <c r="E65" s="12">
        <v>303560</v>
      </c>
      <c r="F65" s="15"/>
      <c r="G65" s="6">
        <v>27</v>
      </c>
      <c r="H65" s="12">
        <v>386399</v>
      </c>
      <c r="I65" s="15"/>
      <c r="J65" s="6">
        <v>27</v>
      </c>
      <c r="K65" s="12">
        <v>400853</v>
      </c>
      <c r="L65" s="15"/>
      <c r="M65" s="6">
        <v>27</v>
      </c>
      <c r="N65" s="12">
        <v>103895</v>
      </c>
      <c r="P65" s="6">
        <v>27</v>
      </c>
      <c r="Q65" s="12">
        <v>15655</v>
      </c>
    </row>
    <row r="66" spans="1:18" x14ac:dyDescent="0.25">
      <c r="A66" s="6">
        <v>28</v>
      </c>
      <c r="B66" s="12">
        <v>194625</v>
      </c>
      <c r="C66" s="15"/>
      <c r="D66" s="6">
        <v>28</v>
      </c>
      <c r="E66" s="12">
        <v>303560</v>
      </c>
      <c r="F66" s="15"/>
      <c r="G66" s="6">
        <v>28</v>
      </c>
      <c r="H66" s="12">
        <v>386399</v>
      </c>
      <c r="I66" s="15"/>
      <c r="J66" s="6">
        <v>28</v>
      </c>
      <c r="K66" s="12">
        <v>400853</v>
      </c>
      <c r="L66" s="15"/>
      <c r="M66" s="6">
        <v>28</v>
      </c>
      <c r="N66" s="12">
        <v>91093</v>
      </c>
      <c r="P66" s="6">
        <v>28</v>
      </c>
      <c r="Q66" s="12">
        <v>15655</v>
      </c>
    </row>
    <row r="67" spans="1:18" x14ac:dyDescent="0.25">
      <c r="A67" s="6">
        <v>29</v>
      </c>
      <c r="B67" s="12">
        <v>194625</v>
      </c>
      <c r="C67" s="15"/>
      <c r="D67" s="6">
        <v>29</v>
      </c>
      <c r="E67" s="12">
        <v>303560</v>
      </c>
      <c r="F67" s="15"/>
      <c r="G67" s="16">
        <v>29</v>
      </c>
      <c r="H67" s="12">
        <v>386399</v>
      </c>
      <c r="I67" s="15"/>
      <c r="J67" s="6">
        <v>29</v>
      </c>
      <c r="K67" s="12">
        <v>300852</v>
      </c>
      <c r="L67" s="15"/>
      <c r="M67" s="6">
        <v>29</v>
      </c>
      <c r="N67" s="12">
        <v>91093</v>
      </c>
      <c r="P67" s="6">
        <v>29</v>
      </c>
      <c r="Q67" s="12">
        <v>15655</v>
      </c>
    </row>
    <row r="68" spans="1:18" x14ac:dyDescent="0.25">
      <c r="A68" s="6">
        <v>30</v>
      </c>
      <c r="B68" s="12">
        <v>194625</v>
      </c>
      <c r="C68" s="15"/>
      <c r="D68" s="6">
        <v>30</v>
      </c>
      <c r="E68" s="12">
        <v>303560</v>
      </c>
      <c r="F68" s="15"/>
      <c r="G68" s="16">
        <v>30</v>
      </c>
      <c r="H68" s="12">
        <v>386399</v>
      </c>
      <c r="I68" s="15"/>
      <c r="J68" s="6">
        <v>30</v>
      </c>
      <c r="K68" s="12">
        <v>296652</v>
      </c>
      <c r="L68" s="15"/>
      <c r="M68" s="6">
        <v>30</v>
      </c>
      <c r="N68" s="12">
        <v>91093</v>
      </c>
      <c r="P68" s="6">
        <v>30</v>
      </c>
      <c r="Q68" s="12">
        <v>15655</v>
      </c>
    </row>
    <row r="69" spans="1:18" x14ac:dyDescent="0.25">
      <c r="A69" s="16">
        <v>31</v>
      </c>
      <c r="B69" s="12">
        <v>194625</v>
      </c>
      <c r="C69" s="15"/>
      <c r="D69" s="48"/>
      <c r="E69" s="49"/>
      <c r="F69" s="15"/>
      <c r="G69" s="16">
        <v>31</v>
      </c>
      <c r="H69" s="12">
        <v>386399</v>
      </c>
      <c r="I69" s="15"/>
      <c r="J69" s="6">
        <v>31</v>
      </c>
      <c r="K69" s="12">
        <v>296652</v>
      </c>
      <c r="L69" s="15"/>
      <c r="M69" s="48"/>
      <c r="N69" s="54"/>
      <c r="P69" s="16">
        <v>31</v>
      </c>
      <c r="Q69" s="12">
        <v>15655</v>
      </c>
    </row>
    <row r="70" spans="1:18" x14ac:dyDescent="0.25">
      <c r="A70" s="17" t="s">
        <v>2</v>
      </c>
      <c r="B70" s="18">
        <f>SUM(B39:B69)/31</f>
        <v>231954.80645161291</v>
      </c>
      <c r="C70" s="19"/>
      <c r="D70" s="17" t="s">
        <v>2</v>
      </c>
      <c r="E70" s="18">
        <f>SUM(E39:E68)/30</f>
        <v>231695.3</v>
      </c>
      <c r="F70" s="19"/>
      <c r="G70" s="17" t="s">
        <v>2</v>
      </c>
      <c r="H70" s="18">
        <f>SUM(H39:H69)/31</f>
        <v>425207</v>
      </c>
      <c r="I70" s="19"/>
      <c r="J70" s="17" t="s">
        <v>2</v>
      </c>
      <c r="K70" s="18">
        <f>SUM(K39:K69)/31</f>
        <v>411262.74193548388</v>
      </c>
      <c r="L70" s="19"/>
      <c r="M70" s="17" t="s">
        <v>2</v>
      </c>
      <c r="N70" s="18">
        <f>SUM(N39:N68)/30</f>
        <v>164944.43333333332</v>
      </c>
      <c r="P70" s="17" t="s">
        <v>2</v>
      </c>
      <c r="Q70" s="18">
        <f>SUM(Q39:Q69)/31</f>
        <v>82280.322580645166</v>
      </c>
    </row>
    <row r="71" spans="1:18" ht="15.75" thickBot="1" x14ac:dyDescent="0.3"/>
    <row r="72" spans="1:18" x14ac:dyDescent="0.25">
      <c r="A72" s="3" t="s">
        <v>3</v>
      </c>
      <c r="B72" s="3" t="s">
        <v>4</v>
      </c>
      <c r="D72" s="25" t="s">
        <v>3</v>
      </c>
      <c r="E72" s="25" t="s">
        <v>5</v>
      </c>
      <c r="G72" s="3" t="s">
        <v>6</v>
      </c>
      <c r="H72" s="3" t="s">
        <v>7</v>
      </c>
      <c r="J72" s="3" t="s">
        <v>8</v>
      </c>
      <c r="K72" s="3" t="s">
        <v>9</v>
      </c>
      <c r="M72" s="45" t="s">
        <v>17</v>
      </c>
      <c r="N72" s="42" t="s">
        <v>28</v>
      </c>
      <c r="O72" s="41"/>
      <c r="P72" s="41"/>
      <c r="Q72" s="41"/>
      <c r="R72" s="41"/>
    </row>
    <row r="73" spans="1:18" x14ac:dyDescent="0.25">
      <c r="A73" s="61">
        <v>44866</v>
      </c>
      <c r="B73" s="23">
        <f>B35</f>
        <v>43468.5</v>
      </c>
      <c r="D73" s="61">
        <v>44866</v>
      </c>
      <c r="E73" s="14">
        <v>211394</v>
      </c>
      <c r="G73" s="26"/>
      <c r="H73" s="14"/>
      <c r="J73" s="61">
        <v>44866</v>
      </c>
      <c r="K73" s="27"/>
      <c r="M73" s="46" t="s">
        <v>18</v>
      </c>
      <c r="N73" s="63">
        <v>44489</v>
      </c>
      <c r="O73" s="41"/>
      <c r="P73" s="41"/>
      <c r="Q73" s="41"/>
      <c r="R73" s="41"/>
    </row>
    <row r="74" spans="1:18" x14ac:dyDescent="0.25">
      <c r="A74" s="61">
        <v>44896</v>
      </c>
      <c r="B74" s="9">
        <f>E35</f>
        <v>61872.774193548386</v>
      </c>
      <c r="D74" s="61">
        <v>44896</v>
      </c>
      <c r="E74" s="14">
        <v>193168</v>
      </c>
      <c r="G74" s="28"/>
      <c r="H74" s="14"/>
      <c r="J74" s="61">
        <v>44896</v>
      </c>
      <c r="K74" s="27"/>
      <c r="M74" s="46" t="s">
        <v>19</v>
      </c>
      <c r="N74" s="43" t="s">
        <v>29</v>
      </c>
      <c r="O74" s="41"/>
      <c r="P74" s="41"/>
      <c r="Q74" s="41"/>
      <c r="R74" s="41"/>
    </row>
    <row r="75" spans="1:18" x14ac:dyDescent="0.25">
      <c r="A75" s="57">
        <v>44927</v>
      </c>
      <c r="B75" s="29">
        <f>H35</f>
        <v>76471.129032258061</v>
      </c>
      <c r="D75" s="57">
        <v>44927</v>
      </c>
      <c r="E75" s="14">
        <v>175946</v>
      </c>
      <c r="G75" s="28"/>
      <c r="H75" s="14"/>
      <c r="J75" s="57">
        <v>44927</v>
      </c>
      <c r="K75" s="27"/>
      <c r="M75" s="68" t="s">
        <v>23</v>
      </c>
      <c r="N75" s="43"/>
      <c r="O75" s="41"/>
      <c r="P75" s="41"/>
      <c r="Q75" s="41"/>
      <c r="R75" s="41"/>
    </row>
    <row r="76" spans="1:18" x14ac:dyDescent="0.25">
      <c r="A76" s="61">
        <v>44958</v>
      </c>
      <c r="B76" s="29">
        <f>K35</f>
        <v>35329.857142857145</v>
      </c>
      <c r="D76" s="61">
        <v>44958</v>
      </c>
      <c r="E76" s="14">
        <v>167546</v>
      </c>
      <c r="G76" s="28"/>
      <c r="H76" s="30"/>
      <c r="J76" s="61">
        <v>44958</v>
      </c>
      <c r="K76" s="27"/>
      <c r="M76" s="68"/>
      <c r="N76" s="43"/>
      <c r="O76" s="41"/>
      <c r="P76" s="41"/>
      <c r="Q76" s="41"/>
      <c r="R76" s="41"/>
    </row>
    <row r="77" spans="1:18" x14ac:dyDescent="0.25">
      <c r="A77" s="61">
        <v>44986</v>
      </c>
      <c r="B77" s="9">
        <f>N35</f>
        <v>27075.709677419356</v>
      </c>
      <c r="D77" s="61">
        <v>44986</v>
      </c>
      <c r="E77" s="14">
        <v>175274</v>
      </c>
      <c r="G77" s="17" t="s">
        <v>2</v>
      </c>
      <c r="H77" s="18">
        <f>SUM(H73:H76)</f>
        <v>0</v>
      </c>
      <c r="J77" s="61">
        <v>44986</v>
      </c>
      <c r="K77" s="27"/>
      <c r="M77" s="46" t="s">
        <v>20</v>
      </c>
      <c r="N77" s="43" t="s">
        <v>30</v>
      </c>
      <c r="O77" s="41"/>
      <c r="P77" s="41"/>
      <c r="Q77" s="41"/>
      <c r="R77" s="41"/>
    </row>
    <row r="78" spans="1:18" ht="14.25" customHeight="1" x14ac:dyDescent="0.25">
      <c r="A78" s="62">
        <v>45017</v>
      </c>
      <c r="B78" s="9">
        <f>Q35</f>
        <v>132415.63333333333</v>
      </c>
      <c r="D78" s="62">
        <v>45017</v>
      </c>
      <c r="E78" s="14">
        <v>1022778</v>
      </c>
      <c r="G78" s="31"/>
      <c r="H78" s="32"/>
      <c r="I78" s="31"/>
      <c r="J78" s="62">
        <v>45017</v>
      </c>
      <c r="K78" s="33"/>
      <c r="M78" s="68" t="s">
        <v>16</v>
      </c>
      <c r="N78" s="43"/>
      <c r="O78" s="41"/>
      <c r="P78" s="41"/>
      <c r="Q78" s="41"/>
      <c r="R78" s="41"/>
    </row>
    <row r="79" spans="1:18" x14ac:dyDescent="0.25">
      <c r="A79" s="62">
        <v>45047</v>
      </c>
      <c r="B79" s="23">
        <f>B70</f>
        <v>231954.80645161291</v>
      </c>
      <c r="D79" s="62">
        <v>45047</v>
      </c>
      <c r="E79" s="14">
        <v>303692</v>
      </c>
      <c r="J79" s="62">
        <v>45047</v>
      </c>
      <c r="K79" s="27"/>
      <c r="M79" s="68"/>
      <c r="N79" s="43"/>
      <c r="O79" s="41"/>
      <c r="P79" s="41"/>
      <c r="Q79" s="41"/>
      <c r="R79" s="41"/>
    </row>
    <row r="80" spans="1:18" x14ac:dyDescent="0.25">
      <c r="A80" s="62">
        <v>45078</v>
      </c>
      <c r="B80" s="23">
        <f>E70</f>
        <v>231695.3</v>
      </c>
      <c r="D80" s="62">
        <v>45078</v>
      </c>
      <c r="E80" s="14">
        <v>430416</v>
      </c>
      <c r="J80" s="62">
        <v>45078</v>
      </c>
      <c r="K80" s="27"/>
      <c r="M80" s="46" t="s">
        <v>22</v>
      </c>
      <c r="N80" s="43"/>
      <c r="O80" s="41"/>
      <c r="P80" s="41"/>
      <c r="Q80" s="41"/>
      <c r="R80" s="41"/>
    </row>
    <row r="81" spans="1:18" x14ac:dyDescent="0.25">
      <c r="A81" s="61">
        <v>45108</v>
      </c>
      <c r="B81" s="23">
        <f>H70</f>
        <v>425207</v>
      </c>
      <c r="D81" s="61">
        <v>45108</v>
      </c>
      <c r="E81" s="14">
        <v>640737</v>
      </c>
      <c r="J81" s="61">
        <v>45108</v>
      </c>
      <c r="K81" s="27"/>
      <c r="M81" s="46" t="s">
        <v>24</v>
      </c>
      <c r="N81" s="43"/>
      <c r="O81" s="41"/>
      <c r="P81" s="41"/>
      <c r="Q81" s="41"/>
      <c r="R81" s="41"/>
    </row>
    <row r="82" spans="1:18" ht="15.75" thickBot="1" x14ac:dyDescent="0.3">
      <c r="A82" s="61">
        <v>45139</v>
      </c>
      <c r="B82" s="23">
        <f>K70</f>
        <v>411262.74193548388</v>
      </c>
      <c r="D82" s="61">
        <v>45139</v>
      </c>
      <c r="E82" s="14">
        <v>627677</v>
      </c>
      <c r="J82" s="61">
        <v>45139</v>
      </c>
      <c r="K82" s="27"/>
      <c r="M82" s="47" t="s">
        <v>25</v>
      </c>
      <c r="N82" s="44"/>
      <c r="O82" s="41"/>
      <c r="P82" s="41"/>
      <c r="Q82" s="41"/>
      <c r="R82" s="41"/>
    </row>
    <row r="83" spans="1:18" x14ac:dyDescent="0.25">
      <c r="A83" s="61">
        <v>45170</v>
      </c>
      <c r="B83" s="23">
        <f>N70</f>
        <v>164944.43333333332</v>
      </c>
      <c r="D83" s="61">
        <v>45170</v>
      </c>
      <c r="E83" s="14">
        <v>483259</v>
      </c>
      <c r="J83" s="61">
        <v>45170</v>
      </c>
      <c r="K83" s="27"/>
    </row>
    <row r="84" spans="1:18" x14ac:dyDescent="0.25">
      <c r="A84" s="61">
        <v>45200</v>
      </c>
      <c r="B84" s="14">
        <f>Q70</f>
        <v>82280.322580645166</v>
      </c>
      <c r="D84" s="61">
        <v>45200</v>
      </c>
      <c r="E84" s="14">
        <v>410502</v>
      </c>
      <c r="J84" s="61">
        <v>45200</v>
      </c>
      <c r="K84" s="27"/>
    </row>
    <row r="85" spans="1:18" x14ac:dyDescent="0.25">
      <c r="A85" s="34" t="s">
        <v>2</v>
      </c>
      <c r="B85" s="18">
        <f>SUM(B73:B84)/12</f>
        <v>160331.51730670762</v>
      </c>
      <c r="C85" s="31"/>
      <c r="D85" s="34" t="s">
        <v>2</v>
      </c>
      <c r="E85" s="18">
        <f>SUM(E73:E84)</f>
        <v>4842389</v>
      </c>
      <c r="F85" s="31"/>
      <c r="G85" s="31"/>
      <c r="H85" s="31"/>
      <c r="I85" s="31"/>
      <c r="J85" s="17" t="s">
        <v>2</v>
      </c>
      <c r="K85" s="35">
        <f>SUM(K73:K84)</f>
        <v>0</v>
      </c>
      <c r="L85" s="31"/>
      <c r="M85" s="31"/>
      <c r="N85" s="31"/>
      <c r="O85" s="31"/>
      <c r="P85" s="31"/>
      <c r="Q85" s="31"/>
    </row>
    <row r="88" spans="1:18" ht="22.5" customHeight="1" x14ac:dyDescent="0.25"/>
    <row r="89" spans="1:18" ht="33.75" customHeight="1" x14ac:dyDescent="0.25">
      <c r="A89" s="67" t="s">
        <v>10</v>
      </c>
      <c r="B89" s="67"/>
      <c r="C89" s="67"/>
      <c r="D89" s="67"/>
      <c r="E89" s="67"/>
      <c r="F89" s="67"/>
      <c r="G89" s="67"/>
      <c r="H89" s="36"/>
    </row>
    <row r="90" spans="1:18" ht="41.25" customHeight="1" x14ac:dyDescent="0.25">
      <c r="A90" s="39" t="s">
        <v>8</v>
      </c>
      <c r="B90" s="39" t="s">
        <v>11</v>
      </c>
      <c r="C90" s="39" t="s">
        <v>12</v>
      </c>
      <c r="D90" s="39" t="s">
        <v>13</v>
      </c>
      <c r="E90" s="39" t="s">
        <v>14</v>
      </c>
      <c r="F90" s="39" t="s">
        <v>21</v>
      </c>
      <c r="G90" s="40" t="s">
        <v>15</v>
      </c>
      <c r="H90" s="37"/>
      <c r="I90" s="31"/>
      <c r="J90" s="31"/>
      <c r="K90" s="31"/>
      <c r="L90" s="31"/>
      <c r="M90" s="31"/>
      <c r="N90" s="31"/>
      <c r="O90" s="31"/>
      <c r="P90" s="31"/>
      <c r="Q90" s="31"/>
      <c r="R90" s="31"/>
    </row>
    <row r="91" spans="1:18" x14ac:dyDescent="0.25">
      <c r="A91" s="50"/>
      <c r="B91" s="26"/>
      <c r="C91" s="38"/>
      <c r="D91" s="50"/>
      <c r="E91" s="26"/>
      <c r="F91" s="26"/>
      <c r="G91" s="26"/>
    </row>
    <row r="92" spans="1:18" x14ac:dyDescent="0.25">
      <c r="A92" s="50"/>
      <c r="B92" s="26"/>
      <c r="C92" s="26"/>
      <c r="D92" s="26"/>
      <c r="E92" s="26"/>
      <c r="F92" s="26"/>
      <c r="G92" s="26"/>
    </row>
    <row r="93" spans="1:18" x14ac:dyDescent="0.25">
      <c r="A93" s="50"/>
      <c r="B93" s="26"/>
      <c r="C93" s="26"/>
      <c r="D93" s="50"/>
      <c r="E93" s="26"/>
      <c r="F93" s="26"/>
      <c r="G93" s="26"/>
    </row>
    <row r="94" spans="1:18" x14ac:dyDescent="0.25">
      <c r="A94" s="50"/>
      <c r="B94" s="26"/>
      <c r="C94" s="26"/>
      <c r="D94" s="50"/>
      <c r="E94" s="26"/>
      <c r="F94" s="26"/>
      <c r="G94" s="26"/>
    </row>
    <row r="95" spans="1:18" x14ac:dyDescent="0.25">
      <c r="A95" s="50"/>
      <c r="B95" s="26"/>
      <c r="C95" s="26"/>
      <c r="D95" s="26"/>
      <c r="E95" s="26"/>
      <c r="F95" s="26"/>
      <c r="G95" s="26"/>
    </row>
    <row r="96" spans="1:18" x14ac:dyDescent="0.25">
      <c r="A96" s="50"/>
      <c r="B96" s="51"/>
      <c r="C96" s="51"/>
      <c r="D96" s="26"/>
      <c r="E96" s="26"/>
      <c r="F96" s="51"/>
      <c r="G96" s="51"/>
    </row>
    <row r="97" spans="1:18" ht="15" customHeight="1" x14ac:dyDescent="0.25">
      <c r="A97" s="50"/>
      <c r="B97" s="51"/>
      <c r="C97" s="51"/>
      <c r="D97" s="26"/>
      <c r="E97" s="26"/>
      <c r="F97" s="51"/>
      <c r="G97" s="26"/>
      <c r="R97" s="55"/>
    </row>
    <row r="98" spans="1:18" x14ac:dyDescent="0.25">
      <c r="A98" s="26"/>
      <c r="B98" s="26"/>
      <c r="C98" s="26"/>
      <c r="D98" s="26"/>
      <c r="E98" s="26"/>
      <c r="F98" s="26"/>
      <c r="G98" s="26"/>
    </row>
    <row r="99" spans="1:18" ht="15.75" thickBot="1" x14ac:dyDescent="0.3">
      <c r="A99" s="26"/>
      <c r="B99" s="26"/>
      <c r="C99" s="26"/>
      <c r="D99" s="26"/>
      <c r="E99" s="26"/>
      <c r="F99" s="26"/>
      <c r="G99" s="26"/>
    </row>
    <row r="100" spans="1:18" ht="15.75" thickBot="1" x14ac:dyDescent="0.3">
      <c r="N100" s="64" t="s">
        <v>26</v>
      </c>
      <c r="O100" s="65"/>
      <c r="P100" s="65"/>
      <c r="Q100" s="66"/>
    </row>
  </sheetData>
  <mergeCells count="5">
    <mergeCell ref="N100:Q100"/>
    <mergeCell ref="A89:G89"/>
    <mergeCell ref="M78:M79"/>
    <mergeCell ref="M75:M76"/>
    <mergeCell ref="A1:Q1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2023-11-17T07:07:51Z</dcterms:modified>
</cp:coreProperties>
</file>