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7F483EF3-E3E9-4E0F-B897-92B20C83EED9}" xr6:coauthVersionLast="47" xr6:coauthVersionMax="47" xr10:uidLastSave="{00000000-0000-0000-0000-000000000000}"/>
  <bookViews>
    <workbookView xWindow="-120" yWindow="-120" windowWidth="20730" windowHeight="11160" activeTab="2" xr2:uid="{00000000-000D-0000-FFFF-FFFF00000000}"/>
  </bookViews>
  <sheets>
    <sheet name="Prep" sheetId="1" r:id="rId1"/>
    <sheet name="prep2" sheetId="5" r:id="rId2"/>
    <sheet name="Revenue&amp;Profit Analysis" sheetId="2" r:id="rId3"/>
    <sheet name="Region Report" sheetId="3" r:id="rId4"/>
  </sheets>
  <definedNames>
    <definedName name="Slicer_Month">#N/A</definedName>
    <definedName name="Slicer_Region">#N/A</definedName>
    <definedName name="Slicer_Year">#N/A</definedName>
  </definedNames>
  <calcPr calcId="191029"/>
  <pivotCaches>
    <pivotCache cacheId="58" r:id="rId5"/>
    <pivotCache cacheId="61" r:id="rId6"/>
    <pivotCache cacheId="65" r:id="rId7"/>
    <pivotCache cacheId="68" r:id="rId8"/>
    <pivotCache cacheId="71" r:id="rId9"/>
    <pivotCache cacheId="74" r:id="rId10"/>
    <pivotCache cacheId="77" r:id="rId11"/>
    <pivotCache cacheId="80" r:id="rId12"/>
    <pivotCache cacheId="83" r:id="rId13"/>
    <pivotCache cacheId="86" r:id="rId14"/>
    <pivotCache cacheId="89" r:id="rId15"/>
    <pivotCache cacheId="92" r:id="rId16"/>
    <pivotCache cacheId="95" r:id="rId17"/>
    <pivotCache cacheId="98" r:id="rId18"/>
    <pivotCache cacheId="101" r:id="rId19"/>
    <pivotCache cacheId="104" r:id="rId20"/>
  </pivotCaches>
  <extLst>
    <ext xmlns:x14="http://schemas.microsoft.com/office/spreadsheetml/2009/9/main" uri="{876F7934-8845-4945-9796-88D515C7AA90}">
      <x14:pivotCaches>
        <pivotCache cacheId="64" r:id="rId21"/>
      </x14:pivotCaches>
    </ex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aad07321-fb7c-4566-a33c-52863be4f886" name="Sales" connection="Query - Sales"/>
          <x15:modelTable id="Dim-Customers_1ed6c669-edf0-4e8c-98f6-c04b7d9fcd63" name="Dim-Customers" connection="Query - Dim-Customers"/>
          <x15:modelTable id="Dim-Products_2fd1832f-cad1-480f-8f8d-0e64afb054f7" name="Dim-Products" connection="Query - Dim-Products"/>
          <x15:modelTable id="Dim-State_Regions_23caea36-e12f-4e8e-bd94-7690c7b4851d" name="Dim-State_Regions" connection="Query - Dim-State_Regions"/>
          <x15:modelTable id="Dim-Sales_Team_65071a08-9622-4cd3-a16d-0018b9dd96af" name="Dim-Sales_Team" connection="Query - Dim-Sales_Team"/>
          <x15:modelTable id="Dim-Locations_c297ba72-46d6-4bc1-9e46-ae1b4af75002" name="Dim-Locations" connection="Query - Dim-Locations"/>
          <x15:modelTable id="Calendar" name="Calendar" connection="Connection"/>
        </x15:modelTables>
        <x15:modelRelationships>
          <x15:modelRelationship fromTable="Sales" fromColumn="OrderDate" toTable="Calendar" toColumn="Date"/>
          <x15:modelRelationship fromTable="Sales" fromColumn="_CustomerID" toTable="Dim-Customers" toColumn="_CustomerID"/>
          <x15:modelRelationship fromTable="Sales" fromColumn="_ProductID" toTable="Dim-Products" toColumn="_ProductID"/>
          <x15:modelRelationship fromTable="Sales" fromColumn="_SalesTeamID" toTable="Dim-Sales_Team" toColumn="_SalesTeamID"/>
          <x15:modelRelationship fromTable="Sales" fromColumn="_StoreID" toTable="Dim-Locations" toColumn="_StoreID"/>
          <x15:modelRelationship fromTable="Dim-Locations" fromColumn="State" toTable="Dim-State_Regions" toColumn="State"/>
        </x15:modelRelationships>
      </x15:dataModel>
    </ext>
  </extLst>
</workbook>
</file>

<file path=xl/calcChain.xml><?xml version="1.0" encoding="utf-8"?>
<calcChain xmlns="http://schemas.openxmlformats.org/spreadsheetml/2006/main">
  <c r="N11" i="5" l="1"/>
  <c r="O11" i="5"/>
  <c r="P11" i="5"/>
  <c r="N12" i="5"/>
  <c r="O12" i="5"/>
  <c r="P12" i="5"/>
  <c r="N13" i="5"/>
  <c r="O13" i="5"/>
  <c r="P13" i="5"/>
  <c r="N14" i="5"/>
  <c r="O14" i="5"/>
  <c r="P14" i="5"/>
  <c r="N15" i="5"/>
  <c r="O15" i="5"/>
  <c r="P15" i="5"/>
  <c r="I17" i="5"/>
  <c r="N11" i="3" s="1"/>
  <c r="I13" i="5"/>
  <c r="G11" i="3" s="1"/>
  <c r="F17" i="5"/>
  <c r="F13" i="5"/>
  <c r="H17" i="5"/>
  <c r="G17" i="5"/>
  <c r="F9" i="5"/>
  <c r="F5" i="5"/>
  <c r="H13" i="5"/>
  <c r="G13" i="5"/>
  <c r="I9" i="5"/>
  <c r="AC11" i="3" s="1"/>
  <c r="H9" i="5"/>
  <c r="G9" i="5"/>
  <c r="I5" i="5"/>
  <c r="V11" i="3" s="1"/>
  <c r="H5" i="5"/>
  <c r="G5" i="5"/>
  <c r="G3" i="1"/>
  <c r="H3" i="1"/>
  <c r="F150" i="1" l="1"/>
  <c r="G150" i="1"/>
  <c r="H150" i="1"/>
  <c r="F151" i="1"/>
  <c r="G151" i="1"/>
  <c r="H151" i="1"/>
  <c r="F152" i="1"/>
  <c r="G152" i="1"/>
  <c r="H152" i="1"/>
  <c r="F153" i="1"/>
  <c r="G153" i="1"/>
  <c r="H153" i="1"/>
  <c r="B143" i="1"/>
  <c r="C143" i="1"/>
  <c r="D143" i="1"/>
  <c r="B144" i="1"/>
  <c r="C144" i="1"/>
  <c r="D144" i="1"/>
  <c r="B145" i="1"/>
  <c r="C145" i="1"/>
  <c r="D145" i="1"/>
  <c r="B146" i="1"/>
  <c r="C146" i="1"/>
  <c r="D146" i="1"/>
  <c r="I152" i="1" l="1"/>
  <c r="J151" i="1"/>
  <c r="I153" i="1"/>
  <c r="I151" i="1"/>
  <c r="J152" i="1"/>
  <c r="J153" i="1"/>
  <c r="E146" i="1"/>
  <c r="F145" i="1"/>
  <c r="E145" i="1"/>
  <c r="F144" i="1"/>
  <c r="E144" i="1"/>
  <c r="F146" i="1"/>
  <c r="F40" i="1" l="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18" i="1"/>
  <c r="F12" i="1"/>
  <c r="I7" i="1"/>
  <c r="G7" i="1"/>
  <c r="F7" i="1"/>
  <c r="I18" i="1"/>
  <c r="H18" i="1"/>
  <c r="G18" i="1"/>
  <c r="I12" i="1"/>
  <c r="H12" i="1"/>
  <c r="G12" i="1"/>
  <c r="H7" i="1"/>
  <c r="I3" i="1"/>
  <c r="F3" i="1"/>
  <c r="G11" i="2" l="1"/>
  <c r="N11" i="2"/>
  <c r="J49" i="1"/>
  <c r="J41" i="1"/>
  <c r="I41" i="1"/>
  <c r="J47" i="1"/>
  <c r="J46" i="1"/>
  <c r="I45" i="1"/>
  <c r="J48" i="1"/>
  <c r="J45" i="1"/>
  <c r="I43" i="1"/>
  <c r="J50" i="1"/>
  <c r="J42" i="1"/>
  <c r="J43" i="1"/>
  <c r="J51" i="1"/>
  <c r="I49" i="1"/>
  <c r="J52" i="1"/>
  <c r="J44" i="1"/>
  <c r="I42" i="1"/>
  <c r="I46" i="1"/>
  <c r="I50" i="1"/>
  <c r="I47" i="1"/>
  <c r="I51" i="1"/>
  <c r="I44" i="1"/>
  <c r="I48" i="1"/>
  <c r="I52" i="1"/>
  <c r="J35" i="1"/>
  <c r="J36" i="1"/>
  <c r="J37" i="1"/>
  <c r="I34" i="1"/>
  <c r="J34" i="1"/>
  <c r="I33" i="1"/>
  <c r="I31" i="1"/>
  <c r="J27" i="1"/>
  <c r="I29" i="1"/>
  <c r="J28" i="1"/>
  <c r="I32" i="1"/>
  <c r="J29" i="1"/>
  <c r="J26" i="1"/>
  <c r="I27" i="1"/>
  <c r="J30" i="1"/>
  <c r="I35" i="1"/>
  <c r="I26" i="1"/>
  <c r="I30" i="1"/>
  <c r="J33" i="1"/>
  <c r="I37" i="1"/>
  <c r="I36" i="1"/>
  <c r="I28" i="1"/>
  <c r="J32" i="1"/>
  <c r="J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470FED-15B0-4F1F-878D-50885AEA0FEC}" name="Connection" type="104" refreshedVersion="0" background="1">
    <extLst>
      <ext xmlns:x15="http://schemas.microsoft.com/office/spreadsheetml/2010/11/main" uri="{DE250136-89BD-433C-8126-D09CA5730AF9}">
        <x15:connection id="Calendar"/>
      </ext>
    </extLst>
  </connection>
  <connection id="2" xr16:uid="{B3B00CBA-CC3E-41CC-B7CB-16F586898845}" name="Query - Dim-Customers" description="Connection to the 'Dim-Customers' query in the workbook." type="100" refreshedVersion="8" minRefreshableVersion="5">
    <extLst>
      <ext xmlns:x15="http://schemas.microsoft.com/office/spreadsheetml/2010/11/main" uri="{DE250136-89BD-433C-8126-D09CA5730AF9}">
        <x15:connection id="aecf450c-6522-4b40-a1c5-a6a02fa96655"/>
      </ext>
    </extLst>
  </connection>
  <connection id="3" xr16:uid="{B936A529-10A6-4FCD-8822-BCEA8929E372}" name="Query - Dim-Locations" description="Connection to the 'Dim-Locations' query in the workbook." type="100" refreshedVersion="8" minRefreshableVersion="5">
    <extLst>
      <ext xmlns:x15="http://schemas.microsoft.com/office/spreadsheetml/2010/11/main" uri="{DE250136-89BD-433C-8126-D09CA5730AF9}">
        <x15:connection id="a00d4f27-6c0a-438a-bb8a-6f0d9d2cdad8"/>
      </ext>
    </extLst>
  </connection>
  <connection id="4" xr16:uid="{DFEB617B-88F5-47FF-8D0B-D22BB0181C81}" name="Query - Dim-Products" description="Connection to the 'Dim-Products' query in the workbook." type="100" refreshedVersion="8" minRefreshableVersion="5">
    <extLst>
      <ext xmlns:x15="http://schemas.microsoft.com/office/spreadsheetml/2010/11/main" uri="{DE250136-89BD-433C-8126-D09CA5730AF9}">
        <x15:connection id="71afbafa-28bc-41b9-822f-fc599e7d7d99"/>
      </ext>
    </extLst>
  </connection>
  <connection id="5" xr16:uid="{DD56DD27-E121-4D3D-8C2B-0AC1DE69DC54}" name="Query - Dim-Sales_Team" description="Connection to the 'Dim-Sales_Team' query in the workbook." type="100" refreshedVersion="8" minRefreshableVersion="5">
    <extLst>
      <ext xmlns:x15="http://schemas.microsoft.com/office/spreadsheetml/2010/11/main" uri="{DE250136-89BD-433C-8126-D09CA5730AF9}">
        <x15:connection id="866bed54-0fec-4dba-901a-69e9471296c0"/>
      </ext>
    </extLst>
  </connection>
  <connection id="6" xr16:uid="{3BACB203-7CA9-453B-85BF-54DDC1F01E4B}" name="Query - Dim-State_Regions" description="Connection to the 'Dim-State_Regions' query in the workbook." type="100" refreshedVersion="8" minRefreshableVersion="5">
    <extLst>
      <ext xmlns:x15="http://schemas.microsoft.com/office/spreadsheetml/2010/11/main" uri="{DE250136-89BD-433C-8126-D09CA5730AF9}">
        <x15:connection id="9cff110c-8640-4193-bca3-f67984804c12"/>
      </ext>
    </extLst>
  </connection>
  <connection id="7" xr16:uid="{B47B5881-D22F-4ED1-9A6D-390A050CAB59}" name="Query - Sales" description="Connection to the 'Sales' query in the workbook." type="100" refreshedVersion="8" minRefreshableVersion="5">
    <extLst>
      <ext xmlns:x15="http://schemas.microsoft.com/office/spreadsheetml/2010/11/main" uri="{DE250136-89BD-433C-8126-D09CA5730AF9}">
        <x15:connection id="b71d74c7-7a89-4234-9b63-42544ad1836a"/>
      </ext>
    </extLst>
  </connection>
  <connection id="8" xr16:uid="{57DB0F58-77D7-411D-98B5-8A05E4673B0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<sst xmlns="http://schemas.openxmlformats.org/spreadsheetml/2006/main" count="132" uniqueCount="79">
  <si>
    <t>Over view</t>
  </si>
  <si>
    <t>Revenue</t>
  </si>
  <si>
    <t>LY Revenue</t>
  </si>
  <si>
    <t>Row Labels</t>
  </si>
  <si>
    <t>Profit</t>
  </si>
  <si>
    <t>LY Profit</t>
  </si>
  <si>
    <t>Profit% of Revenue</t>
  </si>
  <si>
    <t>COGS</t>
  </si>
  <si>
    <t>LY COGS</t>
  </si>
  <si>
    <t>Quantity</t>
  </si>
  <si>
    <t>LY Quantity</t>
  </si>
  <si>
    <t>COGS% of Revenue</t>
  </si>
  <si>
    <t>0,,.0"m"</t>
  </si>
  <si>
    <t>January</t>
  </si>
  <si>
    <t>February</t>
  </si>
  <si>
    <t>March</t>
  </si>
  <si>
    <t>April</t>
  </si>
  <si>
    <t>May</t>
  </si>
  <si>
    <t>June</t>
  </si>
  <si>
    <t>July</t>
  </si>
  <si>
    <t>August</t>
  </si>
  <si>
    <t>September</t>
  </si>
  <si>
    <t>October</t>
  </si>
  <si>
    <t>November</t>
  </si>
  <si>
    <t>December</t>
  </si>
  <si>
    <t>red</t>
  </si>
  <si>
    <t>yello</t>
  </si>
  <si>
    <t>Adam Hernandez</t>
  </si>
  <si>
    <t>Anthony Berry</t>
  </si>
  <si>
    <t>Anthony Torres</t>
  </si>
  <si>
    <t>Carl Nguyen</t>
  </si>
  <si>
    <t>Carlos Miller</t>
  </si>
  <si>
    <t>Chris Armstrong</t>
  </si>
  <si>
    <t>Donald Reynolds</t>
  </si>
  <si>
    <t>Douglas Tucker</t>
  </si>
  <si>
    <t>Frank Brown</t>
  </si>
  <si>
    <t>George Lewis</t>
  </si>
  <si>
    <t>Jerry Green</t>
  </si>
  <si>
    <t>Joe Price</t>
  </si>
  <si>
    <t>Jonathan Hawkins</t>
  </si>
  <si>
    <t>Joshua Bennett</t>
  </si>
  <si>
    <t>Joshua Little</t>
  </si>
  <si>
    <t>Joshua Ryan</t>
  </si>
  <si>
    <t>Keith Griffin</t>
  </si>
  <si>
    <t>Nicholas Cunningham</t>
  </si>
  <si>
    <t>Patrick Graham</t>
  </si>
  <si>
    <t>Paul Holmes</t>
  </si>
  <si>
    <t>Roger Alexander</t>
  </si>
  <si>
    <t>Roy Rice</t>
  </si>
  <si>
    <t>Samuel Fowler</t>
  </si>
  <si>
    <t>Shawn Cook</t>
  </si>
  <si>
    <t>Shawn Torres</t>
  </si>
  <si>
    <t>Shawn Wallace</t>
  </si>
  <si>
    <t>Stephen Payne</t>
  </si>
  <si>
    <t>Todd Roberts</t>
  </si>
  <si>
    <t>Midwest</t>
  </si>
  <si>
    <t>Northeast</t>
  </si>
  <si>
    <t>South</t>
  </si>
  <si>
    <t>West</t>
  </si>
  <si>
    <t>green</t>
  </si>
  <si>
    <t>.</t>
  </si>
  <si>
    <t>No of Orders</t>
  </si>
  <si>
    <t>LY No Orders</t>
  </si>
  <si>
    <t>Var% No orders</t>
  </si>
  <si>
    <t>Ave Order Value</t>
  </si>
  <si>
    <t>LY Ave Order</t>
  </si>
  <si>
    <t>Var% Avg Orders Value</t>
  </si>
  <si>
    <t>Maryland</t>
  </si>
  <si>
    <t>Kentucky</t>
  </si>
  <si>
    <t>Alabama</t>
  </si>
  <si>
    <t>Texas</t>
  </si>
  <si>
    <t>North Carolina</t>
  </si>
  <si>
    <t>Florida</t>
  </si>
  <si>
    <t>Tennessee</t>
  </si>
  <si>
    <t>Georgia</t>
  </si>
  <si>
    <t>Virginia</t>
  </si>
  <si>
    <t>Oklahoma</t>
  </si>
  <si>
    <t>Growth Rate Revenue</t>
  </si>
  <si>
    <t>Growth Rate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</si>
</sst>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
    <numFmt numFmtId="165" formatCode="0%;\-0%;0%"/>
    <numFmt numFmtId="166" formatCode="0.0,,&quot;M&quot;"/>
    <numFmt numFmtId="167" formatCode="0_);\(0\)"/>
  </numFmts>
  <fonts count="2" x14ac:knownFonts="1">
    <font>
      <sz val="11"/>
      <color theme="1"/>
      <name val="Calibri"/>
      <family val="2"/>
      <scheme val="minor"/>
    </font>
    <font>
      <sz val="24"/>
      <color theme="1"/>
      <name val="Calibri"/>
      <family val="2"/>
      <scheme val="minor"/>
    </font>
  </fonts>
  <fills count="5">
    <fill>
      <patternFill patternType="none"/>
    </fill>
    <fill>
      <patternFill patternType="gray125"/>
    </fill>
    <fill>
      <patternFill patternType="solid">
        <fgColor rgb="FF000D5C"/>
        <bgColor indexed="64"/>
      </patternFill>
    </fill>
    <fill>
      <patternFill patternType="solid">
        <fgColor rgb="FF0036DE"/>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3" borderId="0" xfId="0" applyFill="1"/>
    <xf numFmtId="166" fontId="0" fillId="0" borderId="0" xfId="0" applyNumberFormat="1"/>
    <xf numFmtId="166" fontId="0" fillId="4" borderId="0" xfId="0" applyNumberFormat="1" applyFill="1"/>
    <xf numFmtId="0" fontId="0" fillId="4" borderId="0" xfId="0" applyFill="1"/>
    <xf numFmtId="1" fontId="0" fillId="0" borderId="0" xfId="0" applyNumberFormat="1"/>
    <xf numFmtId="167" fontId="0" fillId="0" borderId="0" xfId="0" applyNumberFormat="1"/>
    <xf numFmtId="0" fontId="1" fillId="3" borderId="0" xfId="0" applyFont="1" applyFill="1" applyAlignment="1">
      <alignment vertical="center"/>
    </xf>
    <xf numFmtId="0" fontId="0" fillId="2" borderId="0" xfId="0" applyFill="1" applyAlignment="1">
      <alignment horizontal="center"/>
    </xf>
    <xf numFmtId="0" fontId="1" fillId="3" borderId="0" xfId="0" applyFont="1" applyFill="1" applyAlignment="1">
      <alignment horizontal="center" vertical="center"/>
    </xf>
    <xf numFmtId="0" fontId="0" fillId="0" borderId="0" xfId="0" applyNumberFormat="1"/>
  </cellXfs>
  <cellStyles count="1">
    <cellStyle name="Normal" xfId="0" builtinId="0"/>
  </cellStyles>
  <dxfs count="7">
    <dxf>
      <numFmt numFmtId="166" formatCode="0.0,,&quot;M&quot;"/>
    </dxf>
    <dxf>
      <numFmt numFmtId="166" formatCode="0.0,,&quot;M&quot;"/>
    </dxf>
    <dxf>
      <numFmt numFmtId="166" formatCode="0.0,,&quot;M&quot;"/>
    </dxf>
    <dxf>
      <numFmt numFmtId="166" formatCode="0.0,,&quot;M&quot;"/>
    </dxf>
    <dxf>
      <numFmt numFmtId="166" formatCode="0.0,,&quot;M&quot;"/>
    </dxf>
    <dxf>
      <numFmt numFmtId="166" formatCode="0.0,,&quot;M&quot;"/>
    </dxf>
    <dxf>
      <font>
        <color theme="0"/>
      </font>
      <fill>
        <patternFill>
          <bgColor rgb="FF002060"/>
        </patternFill>
      </fill>
    </dxf>
  </dxfs>
  <tableStyles count="1" defaultTableStyle="TableStyleMedium2" defaultPivotStyle="PivotStyleLight16">
    <tableStyle name="Slicer Style 2" pivot="0" table="0" count="4" xr9:uid="{DAE90B8C-2274-4507-A603-51E87135EF9C}">
      <tableStyleElement type="wholeTable" dxfId="6"/>
    </tableStyle>
  </tableStyles>
  <colors>
    <mruColors>
      <color rgb="FF000066"/>
      <color rgb="FF000D5C"/>
      <color rgb="FF3DAA36"/>
      <color rgb="FFDEAA21"/>
      <color rgb="FFDE168D"/>
      <color rgb="FFFF3F3F"/>
      <color rgb="FF0036DE"/>
      <color rgb="FF710BDE"/>
    </mruColors>
  </colors>
  <extLst>
    <ext xmlns:x14="http://schemas.microsoft.com/office/spreadsheetml/2009/9/main" uri="{46F421CA-312F-682f-3DD2-61675219B42D}">
      <x14:dxfs count="3">
        <dxf>
          <font>
            <b/>
            <i val="0"/>
            <sz val="12"/>
            <color theme="0"/>
          </font>
          <fill>
            <patternFill>
              <bgColor rgb="FF0070C0"/>
            </patternFill>
          </fill>
          <border diagonalUp="0" diagonalDown="0">
            <left/>
            <right/>
            <top/>
            <bottom/>
            <vertical/>
            <horizontal/>
          </border>
        </dxf>
        <dxf>
          <font>
            <color theme="0"/>
          </font>
          <fill>
            <patternFill>
              <bgColor rgb="FF0070C0"/>
            </patternFill>
          </fill>
        </dxf>
        <dxf>
          <font>
            <color theme="0"/>
          </font>
          <fill>
            <patternFill>
              <bgColor rgb="FF002060"/>
            </patternFill>
          </fill>
        </dxf>
      </x14:dxfs>
    </ext>
    <ext xmlns:x14="http://schemas.microsoft.com/office/spreadsheetml/2009/9/main" uri="{EB79DEF2-80B8-43e5-95BD-54CBDDF9020C}">
      <x14:slicerStyles defaultSlicerStyle="SlicerStyleLight1">
        <x14:slicerStyle name="Slicer Style 2">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openxmlformats.org/officeDocument/2006/relationships/pivotCacheDefinition" Target="pivotCache/pivotCacheDefinition17.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24" Type="http://schemas.microsoft.com/office/2007/relationships/slicerCache" Target="slicerCaches/slicerCach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74" Type="http://schemas.openxmlformats.org/officeDocument/2006/relationships/customXml" Target="../customXml/item44.xml"/><Relationship Id="rId5" Type="http://schemas.openxmlformats.org/officeDocument/2006/relationships/pivotCacheDefinition" Target="pivotCache/pivotCacheDefinition1.xml"/><Relationship Id="rId61" Type="http://schemas.openxmlformats.org/officeDocument/2006/relationships/customXml" Target="../customXml/item31.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69" Type="http://schemas.openxmlformats.org/officeDocument/2006/relationships/customXml" Target="../customXml/item39.xml"/><Relationship Id="rId77" Type="http://schemas.openxmlformats.org/officeDocument/2006/relationships/customXml" Target="../customXml/item47.xml"/><Relationship Id="rId8" Type="http://schemas.openxmlformats.org/officeDocument/2006/relationships/pivotCacheDefinition" Target="pivotCache/pivotCacheDefinition4.xml"/><Relationship Id="rId51" Type="http://schemas.openxmlformats.org/officeDocument/2006/relationships/customXml" Target="../customXml/item21.xml"/><Relationship Id="rId72" Type="http://schemas.openxmlformats.org/officeDocument/2006/relationships/customXml" Target="../customXml/item42.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openxmlformats.org/officeDocument/2006/relationships/pivotCacheDefinition" Target="pivotCache/pivotCacheDefinition16.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75" Type="http://schemas.openxmlformats.org/officeDocument/2006/relationships/customXml" Target="../customXml/item4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07/relationships/slicerCache" Target="slicerCaches/slicerCache2.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6.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73" Type="http://schemas.openxmlformats.org/officeDocument/2006/relationships/customXml" Target="../customXml/item43.xml"/><Relationship Id="rId78" Type="http://schemas.openxmlformats.org/officeDocument/2006/relationships/customXml" Target="../customXml/item4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 Id="rId76" Type="http://schemas.openxmlformats.org/officeDocument/2006/relationships/customXml" Target="../customXml/item46.xml"/><Relationship Id="rId7" Type="http://schemas.openxmlformats.org/officeDocument/2006/relationships/pivotCacheDefinition" Target="pivotCache/pivotCacheDefinition3.xml"/><Relationship Id="rId71" Type="http://schemas.openxmlformats.org/officeDocument/2006/relationships/customXml" Target="../customXml/item41.xml"/><Relationship Id="rId2" Type="http://schemas.openxmlformats.org/officeDocument/2006/relationships/worksheet" Target="worksheets/sheet2.xml"/><Relationship Id="rId2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[Project.xlsx]Prep!Revenue by top 10 cust</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EAA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Prep!$C$66</c:f>
              <c:strCache>
                <c:ptCount val="1"/>
                <c:pt idx="0">
                  <c:v>Total</c:v>
                </c:pt>
              </c:strCache>
            </c:strRef>
          </c:tx>
          <c:spPr>
            <a:solidFill>
              <a:srgbClr val="DEAA21"/>
            </a:solidFill>
            <a:ln>
              <a:noFill/>
            </a:ln>
            <a:effectLst/>
          </c:spPr>
          <c:invertIfNegative val="0"/>
          <c:cat>
            <c:strRef>
              <c:f>Prep!$B$67:$B$94</c:f>
              <c:strCache>
                <c:ptCount val="28"/>
                <c:pt idx="0">
                  <c:v>Roger Alexander</c:v>
                </c:pt>
                <c:pt idx="1">
                  <c:v>Carlos Miller</c:v>
                </c:pt>
                <c:pt idx="2">
                  <c:v>Shawn Torres</c:v>
                </c:pt>
                <c:pt idx="3">
                  <c:v>Joshua Little</c:v>
                </c:pt>
                <c:pt idx="4">
                  <c:v>Joshua Ryan</c:v>
                </c:pt>
                <c:pt idx="5">
                  <c:v>Douglas Tucker</c:v>
                </c:pt>
                <c:pt idx="6">
                  <c:v>Frank Brown</c:v>
                </c:pt>
                <c:pt idx="7">
                  <c:v>Keith Griffin</c:v>
                </c:pt>
                <c:pt idx="8">
                  <c:v>Stephen Payne</c:v>
                </c:pt>
                <c:pt idx="9">
                  <c:v>Shawn Wallace</c:v>
                </c:pt>
                <c:pt idx="10">
                  <c:v>Anthony Torres</c:v>
                </c:pt>
                <c:pt idx="11">
                  <c:v>Joshua Bennett</c:v>
                </c:pt>
                <c:pt idx="12">
                  <c:v>Samuel Fowler</c:v>
                </c:pt>
                <c:pt idx="13">
                  <c:v>Anthony Berry</c:v>
                </c:pt>
                <c:pt idx="14">
                  <c:v>Jonathan Hawkins</c:v>
                </c:pt>
                <c:pt idx="15">
                  <c:v>Adam Hernandez</c:v>
                </c:pt>
                <c:pt idx="16">
                  <c:v>Nicholas Cunningham</c:v>
                </c:pt>
                <c:pt idx="17">
                  <c:v>Chris Armstrong</c:v>
                </c:pt>
                <c:pt idx="18">
                  <c:v>Patrick Graham</c:v>
                </c:pt>
                <c:pt idx="19">
                  <c:v>Shawn Cook</c:v>
                </c:pt>
                <c:pt idx="20">
                  <c:v>Carl Nguyen</c:v>
                </c:pt>
                <c:pt idx="21">
                  <c:v>Todd Roberts</c:v>
                </c:pt>
                <c:pt idx="22">
                  <c:v>George Lewis</c:v>
                </c:pt>
                <c:pt idx="23">
                  <c:v>Donald Reynolds</c:v>
                </c:pt>
                <c:pt idx="24">
                  <c:v>Joe Price</c:v>
                </c:pt>
                <c:pt idx="25">
                  <c:v>Paul Holmes</c:v>
                </c:pt>
                <c:pt idx="26">
                  <c:v>Jerry Green</c:v>
                </c:pt>
                <c:pt idx="27">
                  <c:v>Roy Rice</c:v>
                </c:pt>
              </c:strCache>
            </c:strRef>
          </c:cat>
          <c:val>
            <c:numRef>
              <c:f>Prep!$C$67:$C$94</c:f>
              <c:numCache>
                <c:formatCode>0.0,,"M"</c:formatCode>
                <c:ptCount val="28"/>
                <c:pt idx="0">
                  <c:v>220235.7</c:v>
                </c:pt>
                <c:pt idx="1">
                  <c:v>238084.5</c:v>
                </c:pt>
                <c:pt idx="2">
                  <c:v>259953.30000000002</c:v>
                </c:pt>
                <c:pt idx="3">
                  <c:v>273360</c:v>
                </c:pt>
                <c:pt idx="4">
                  <c:v>279725.00000000006</c:v>
                </c:pt>
                <c:pt idx="5">
                  <c:v>282224.09999999998</c:v>
                </c:pt>
                <c:pt idx="6">
                  <c:v>295496.79999999993</c:v>
                </c:pt>
                <c:pt idx="7">
                  <c:v>298833.40000000002</c:v>
                </c:pt>
                <c:pt idx="8">
                  <c:v>303007.5</c:v>
                </c:pt>
                <c:pt idx="9">
                  <c:v>306344.09999999998</c:v>
                </c:pt>
                <c:pt idx="10">
                  <c:v>307751.10000000009</c:v>
                </c:pt>
                <c:pt idx="11">
                  <c:v>349619.4</c:v>
                </c:pt>
                <c:pt idx="12">
                  <c:v>361887.10000000009</c:v>
                </c:pt>
                <c:pt idx="13">
                  <c:v>368004.1999999999</c:v>
                </c:pt>
                <c:pt idx="14">
                  <c:v>375541.7</c:v>
                </c:pt>
                <c:pt idx="15">
                  <c:v>395588.1</c:v>
                </c:pt>
                <c:pt idx="16">
                  <c:v>398717</c:v>
                </c:pt>
                <c:pt idx="17">
                  <c:v>403339.99999999994</c:v>
                </c:pt>
                <c:pt idx="18">
                  <c:v>405463.9</c:v>
                </c:pt>
                <c:pt idx="19">
                  <c:v>407219.3</c:v>
                </c:pt>
                <c:pt idx="20">
                  <c:v>423406.49999999994</c:v>
                </c:pt>
                <c:pt idx="21">
                  <c:v>424310.99999999994</c:v>
                </c:pt>
                <c:pt idx="22">
                  <c:v>435975.69999999995</c:v>
                </c:pt>
                <c:pt idx="23">
                  <c:v>440464.7</c:v>
                </c:pt>
                <c:pt idx="24">
                  <c:v>448786.10000000009</c:v>
                </c:pt>
                <c:pt idx="25">
                  <c:v>451492.90000000014</c:v>
                </c:pt>
                <c:pt idx="26">
                  <c:v>462433.99999999994</c:v>
                </c:pt>
                <c:pt idx="27">
                  <c:v>495465</c:v>
                </c:pt>
              </c:numCache>
            </c:numRef>
          </c:val>
          <c:extLst>
            <c:ext xmlns:c16="http://schemas.microsoft.com/office/drawing/2014/chart" uri="{C3380CC4-5D6E-409C-BE32-E72D297353CC}">
              <c16:uniqueId val="{00000000-7C73-4B55-A1CC-5AE00B3901B8}"/>
            </c:ext>
          </c:extLst>
        </c:ser>
        <c:dLbls>
          <c:showLegendKey val="0"/>
          <c:showVal val="0"/>
          <c:showCatName val="0"/>
          <c:showSerName val="0"/>
          <c:showPercent val="0"/>
          <c:showBubbleSize val="0"/>
        </c:dLbls>
        <c:gapWidth val="182"/>
        <c:axId val="524957039"/>
        <c:axId val="469686415"/>
      </c:barChart>
      <c:catAx>
        <c:axId val="52495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86415"/>
        <c:crosses val="autoZero"/>
        <c:auto val="1"/>
        <c:lblAlgn val="ctr"/>
        <c:lblOffset val="100"/>
        <c:noMultiLvlLbl val="0"/>
      </c:catAx>
      <c:valAx>
        <c:axId val="469686415"/>
        <c:scaling>
          <c:orientation val="minMax"/>
        </c:scaling>
        <c:delete val="1"/>
        <c:axPos val="b"/>
        <c:numFmt formatCode="0.0,,&quot;M&quot;" sourceLinked="1"/>
        <c:majorTickMark val="none"/>
        <c:minorTickMark val="none"/>
        <c:tickLblPos val="nextTo"/>
        <c:crossAx val="52495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solidFill>
                  <a:schemeClr val="bg1"/>
                </a:solidFill>
              </a:rPr>
              <a:t>Revenue</a:t>
            </a:r>
            <a:r>
              <a:rPr lang="en-US" sz="2000" baseline="0">
                <a:solidFill>
                  <a:schemeClr val="bg1"/>
                </a:solidFill>
              </a:rPr>
              <a:t> by Year</a:t>
            </a:r>
            <a:endParaRPr lang="en-US" sz="2000">
              <a:solidFill>
                <a:schemeClr val="bg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Prep!$E$143</c:f>
              <c:strCache>
                <c:ptCount val="1"/>
                <c:pt idx="0">
                  <c:v>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Prep!$B$144:$B$146</c:f>
              <c:numCache>
                <c:formatCode>General</c:formatCode>
                <c:ptCount val="3"/>
                <c:pt idx="0">
                  <c:v>2018</c:v>
                </c:pt>
                <c:pt idx="1">
                  <c:v>2019</c:v>
                </c:pt>
                <c:pt idx="2">
                  <c:v>2020</c:v>
                </c:pt>
              </c:numCache>
            </c:numRef>
          </c:cat>
          <c:val>
            <c:numRef>
              <c:f>Prep!$E$144:$E$146</c:f>
              <c:numCache>
                <c:formatCode>0.0,,"M"</c:formatCode>
                <c:ptCount val="3"/>
                <c:pt idx="0">
                  <c:v>0</c:v>
                </c:pt>
                <c:pt idx="1">
                  <c:v>0</c:v>
                </c:pt>
                <c:pt idx="2">
                  <c:v>0</c:v>
                </c:pt>
              </c:numCache>
            </c:numRef>
          </c:val>
          <c:extLst>
            <c:ext xmlns:c16="http://schemas.microsoft.com/office/drawing/2014/chart" uri="{C3380CC4-5D6E-409C-BE32-E72D297353CC}">
              <c16:uniqueId val="{00000000-AE4A-40D1-B207-61DA474B6AD5}"/>
            </c:ext>
          </c:extLst>
        </c:ser>
        <c:ser>
          <c:idx val="1"/>
          <c:order val="1"/>
          <c:tx>
            <c:strRef>
              <c:f>Prep!$F$143</c:f>
              <c:strCache>
                <c:ptCount val="1"/>
                <c:pt idx="0">
                  <c:v>green</c:v>
                </c:pt>
              </c:strCache>
            </c:strRef>
          </c:tx>
          <c:spPr>
            <a:solidFill>
              <a:srgbClr val="DEAA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Prep!$B$144:$B$146</c:f>
              <c:numCache>
                <c:formatCode>General</c:formatCode>
                <c:ptCount val="3"/>
                <c:pt idx="0">
                  <c:v>2018</c:v>
                </c:pt>
                <c:pt idx="1">
                  <c:v>2019</c:v>
                </c:pt>
                <c:pt idx="2">
                  <c:v>2020</c:v>
                </c:pt>
              </c:numCache>
            </c:numRef>
          </c:cat>
          <c:val>
            <c:numRef>
              <c:f>Prep!$F$144:$F$146</c:f>
              <c:numCache>
                <c:formatCode>0.0,,"M"</c:formatCode>
                <c:ptCount val="3"/>
                <c:pt idx="0">
                  <c:v>19293494.200000037</c:v>
                </c:pt>
                <c:pt idx="1">
                  <c:v>31534789.500000048</c:v>
                </c:pt>
                <c:pt idx="2">
                  <c:v>31864442.900000013</c:v>
                </c:pt>
              </c:numCache>
            </c:numRef>
          </c:val>
          <c:extLst>
            <c:ext xmlns:c16="http://schemas.microsoft.com/office/drawing/2014/chart" uri="{C3380CC4-5D6E-409C-BE32-E72D297353CC}">
              <c16:uniqueId val="{00000001-AE4A-40D1-B207-61DA474B6AD5}"/>
            </c:ext>
          </c:extLst>
        </c:ser>
        <c:dLbls>
          <c:dLblPos val="outEnd"/>
          <c:showLegendKey val="0"/>
          <c:showVal val="1"/>
          <c:showCatName val="0"/>
          <c:showSerName val="0"/>
          <c:showPercent val="0"/>
          <c:showBubbleSize val="0"/>
        </c:dLbls>
        <c:gapWidth val="115"/>
        <c:overlap val="100"/>
        <c:axId val="97856032"/>
        <c:axId val="86405248"/>
      </c:barChart>
      <c:catAx>
        <c:axId val="9785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86405248"/>
        <c:crosses val="autoZero"/>
        <c:auto val="1"/>
        <c:lblAlgn val="ctr"/>
        <c:lblOffset val="100"/>
        <c:noMultiLvlLbl val="0"/>
      </c:catAx>
      <c:valAx>
        <c:axId val="86405248"/>
        <c:scaling>
          <c:orientation val="minMax"/>
        </c:scaling>
        <c:delete val="1"/>
        <c:axPos val="l"/>
        <c:numFmt formatCode="0.0,,&quot;M&quot;" sourceLinked="1"/>
        <c:majorTickMark val="none"/>
        <c:minorTickMark val="none"/>
        <c:tickLblPos val="nextTo"/>
        <c:crossAx val="9785603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a:solidFill>
                  <a:schemeClr val="bg1"/>
                </a:solidFill>
              </a:rPr>
              <a:t>Profit</a:t>
            </a:r>
            <a:r>
              <a:rPr lang="en-US" sz="2000" baseline="0">
                <a:solidFill>
                  <a:schemeClr val="bg1"/>
                </a:solidFill>
              </a:rPr>
              <a:t> by Year</a:t>
            </a:r>
            <a:endParaRPr lang="en-US" sz="2000">
              <a:solidFill>
                <a:schemeClr val="bg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Prep!$I$150</c:f>
              <c:strCache>
                <c:ptCount val="1"/>
                <c:pt idx="0">
                  <c:v>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Prep!$F$151:$F$153</c:f>
              <c:numCache>
                <c:formatCode>General</c:formatCode>
                <c:ptCount val="3"/>
                <c:pt idx="0">
                  <c:v>2018</c:v>
                </c:pt>
                <c:pt idx="1">
                  <c:v>2019</c:v>
                </c:pt>
                <c:pt idx="2">
                  <c:v>2020</c:v>
                </c:pt>
              </c:numCache>
            </c:numRef>
          </c:cat>
          <c:val>
            <c:numRef>
              <c:f>Prep!$I$151:$I$153</c:f>
              <c:numCache>
                <c:formatCode>0.0,,"M"</c:formatCode>
                <c:ptCount val="3"/>
                <c:pt idx="0">
                  <c:v>0</c:v>
                </c:pt>
                <c:pt idx="1">
                  <c:v>0</c:v>
                </c:pt>
                <c:pt idx="2">
                  <c:v>0</c:v>
                </c:pt>
              </c:numCache>
            </c:numRef>
          </c:val>
          <c:extLst>
            <c:ext xmlns:c16="http://schemas.microsoft.com/office/drawing/2014/chart" uri="{C3380CC4-5D6E-409C-BE32-E72D297353CC}">
              <c16:uniqueId val="{00000000-825E-4AC2-92BE-0E9BD13CD97F}"/>
            </c:ext>
          </c:extLst>
        </c:ser>
        <c:ser>
          <c:idx val="1"/>
          <c:order val="1"/>
          <c:tx>
            <c:strRef>
              <c:f>Prep!$J$150</c:f>
              <c:strCache>
                <c:ptCount val="1"/>
                <c:pt idx="0">
                  <c:v>green</c:v>
                </c:pt>
              </c:strCache>
            </c:strRef>
          </c:tx>
          <c:spPr>
            <a:solidFill>
              <a:srgbClr val="DEAA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Prep!$F$151:$F$153</c:f>
              <c:numCache>
                <c:formatCode>General</c:formatCode>
                <c:ptCount val="3"/>
                <c:pt idx="0">
                  <c:v>2018</c:v>
                </c:pt>
                <c:pt idx="1">
                  <c:v>2019</c:v>
                </c:pt>
                <c:pt idx="2">
                  <c:v>2020</c:v>
                </c:pt>
              </c:numCache>
            </c:numRef>
          </c:cat>
          <c:val>
            <c:numRef>
              <c:f>Prep!$J$151:$J$153</c:f>
              <c:numCache>
                <c:formatCode>0.0,,"M"</c:formatCode>
                <c:ptCount val="3"/>
                <c:pt idx="0">
                  <c:v>7138115.4120000415</c:v>
                </c:pt>
                <c:pt idx="1">
                  <c:v>11861070.367000062</c:v>
                </c:pt>
                <c:pt idx="2">
                  <c:v>11875488.231000017</c:v>
                </c:pt>
              </c:numCache>
            </c:numRef>
          </c:val>
          <c:extLst>
            <c:ext xmlns:c16="http://schemas.microsoft.com/office/drawing/2014/chart" uri="{C3380CC4-5D6E-409C-BE32-E72D297353CC}">
              <c16:uniqueId val="{00000001-825E-4AC2-92BE-0E9BD13CD97F}"/>
            </c:ext>
          </c:extLst>
        </c:ser>
        <c:dLbls>
          <c:dLblPos val="outEnd"/>
          <c:showLegendKey val="0"/>
          <c:showVal val="1"/>
          <c:showCatName val="0"/>
          <c:showSerName val="0"/>
          <c:showPercent val="0"/>
          <c:showBubbleSize val="0"/>
        </c:dLbls>
        <c:gapWidth val="115"/>
        <c:overlap val="100"/>
        <c:axId val="1898314096"/>
        <c:axId val="86403328"/>
      </c:barChart>
      <c:catAx>
        <c:axId val="189831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86403328"/>
        <c:crosses val="autoZero"/>
        <c:auto val="1"/>
        <c:lblAlgn val="ctr"/>
        <c:lblOffset val="100"/>
        <c:noMultiLvlLbl val="0"/>
      </c:catAx>
      <c:valAx>
        <c:axId val="86403328"/>
        <c:scaling>
          <c:orientation val="minMax"/>
        </c:scaling>
        <c:delete val="1"/>
        <c:axPos val="l"/>
        <c:numFmt formatCode="0.0,,&quot;M&quot;" sourceLinked="1"/>
        <c:majorTickMark val="none"/>
        <c:minorTickMark val="none"/>
        <c:tickLblPos val="nextTo"/>
        <c:crossAx val="189831409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[Project.xlsx]prep2!top 10 sales team</c:name>
    <c:fmtId val="4"/>
  </c:pivotSource>
  <c:chart>
    <c:title>
      <c:tx>
        <c:rich>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r>
              <a:rPr lang="en-US" sz="1800" baseline="0">
                <a:solidFill>
                  <a:schemeClr val="bg1"/>
                </a:solidFill>
              </a:rPr>
              <a:t>  Revenue</a:t>
            </a:r>
            <a:r>
              <a:rPr lang="ar-EG" sz="1800" baseline="0">
                <a:solidFill>
                  <a:schemeClr val="bg1"/>
                </a:solidFill>
              </a:rPr>
              <a:t> </a:t>
            </a:r>
            <a:r>
              <a:rPr lang="en-US" sz="1800" b="0" i="0" u="none" strike="noStrike" kern="1200" spc="0" baseline="0">
                <a:solidFill>
                  <a:schemeClr val="bg1"/>
                </a:solidFill>
                <a:effectLst/>
              </a:rPr>
              <a:t>Growth Rate</a:t>
            </a:r>
            <a:r>
              <a:rPr lang="en-US" sz="1800" baseline="0">
                <a:solidFill>
                  <a:schemeClr val="bg1"/>
                </a:solidFill>
              </a:rPr>
              <a:t> by Top 10 Sales Team</a:t>
            </a:r>
            <a:r>
              <a:rPr lang="en-US" sz="1800">
                <a:solidFill>
                  <a:schemeClr val="bg1"/>
                </a:solidFill>
              </a:rPr>
              <a:t> </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3DAA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DAA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DAA3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prep2!$J$25</c:f>
              <c:strCache>
                <c:ptCount val="1"/>
                <c:pt idx="0">
                  <c:v>Total</c:v>
                </c:pt>
              </c:strCache>
            </c:strRef>
          </c:tx>
          <c:spPr>
            <a:solidFill>
              <a:srgbClr val="3DAA36"/>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prep2!$I$26:$I$35</c:f>
              <c:strCache>
                <c:ptCount val="10"/>
                <c:pt idx="0">
                  <c:v>Paul Holmes</c:v>
                </c:pt>
                <c:pt idx="1">
                  <c:v>Chris Armstrong</c:v>
                </c:pt>
                <c:pt idx="2">
                  <c:v>Carl Nguyen</c:v>
                </c:pt>
                <c:pt idx="3">
                  <c:v>Patrick Graham</c:v>
                </c:pt>
                <c:pt idx="4">
                  <c:v>Adam Hernandez</c:v>
                </c:pt>
                <c:pt idx="5">
                  <c:v>Todd Roberts</c:v>
                </c:pt>
                <c:pt idx="6">
                  <c:v>Samuel Fowler</c:v>
                </c:pt>
                <c:pt idx="7">
                  <c:v>Roy Rice</c:v>
                </c:pt>
                <c:pt idx="8">
                  <c:v>Shawn Torres</c:v>
                </c:pt>
                <c:pt idx="9">
                  <c:v>Nicholas Cunningham</c:v>
                </c:pt>
              </c:strCache>
            </c:strRef>
          </c:cat>
          <c:val>
            <c:numRef>
              <c:f>prep2!$J$26:$J$35</c:f>
              <c:numCache>
                <c:formatCode>0%;\-0%;0%</c:formatCode>
                <c:ptCount val="10"/>
                <c:pt idx="0">
                  <c:v>16.594339622641506</c:v>
                </c:pt>
                <c:pt idx="1">
                  <c:v>7.3777777777777782</c:v>
                </c:pt>
                <c:pt idx="2">
                  <c:v>4.2896174863387966</c:v>
                </c:pt>
                <c:pt idx="3">
                  <c:v>3.2213698630136989</c:v>
                </c:pt>
                <c:pt idx="4">
                  <c:v>3.1681681681681684</c:v>
                </c:pt>
                <c:pt idx="5">
                  <c:v>2.1256090958310772</c:v>
                </c:pt>
                <c:pt idx="6">
                  <c:v>1.4163879598662206</c:v>
                </c:pt>
                <c:pt idx="7">
                  <c:v>1.0355042966983263</c:v>
                </c:pt>
                <c:pt idx="8">
                  <c:v>0.76017441860465096</c:v>
                </c:pt>
                <c:pt idx="9">
                  <c:v>0.19351271654994492</c:v>
                </c:pt>
              </c:numCache>
            </c:numRef>
          </c:val>
          <c:extLst>
            <c:ext xmlns:c16="http://schemas.microsoft.com/office/drawing/2014/chart" uri="{C3380CC4-5D6E-409C-BE32-E72D297353CC}">
              <c16:uniqueId val="{00000001-383D-4B09-8A7F-A57CEB9F0241}"/>
            </c:ext>
          </c:extLst>
        </c:ser>
        <c:dLbls>
          <c:showLegendKey val="0"/>
          <c:showVal val="1"/>
          <c:showCatName val="0"/>
          <c:showSerName val="0"/>
          <c:showPercent val="0"/>
          <c:showBubbleSize val="0"/>
        </c:dLbls>
        <c:axId val="1905976784"/>
        <c:axId val="474914927"/>
      </c:areaChart>
      <c:catAx>
        <c:axId val="190597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4914927"/>
        <c:crosses val="autoZero"/>
        <c:auto val="1"/>
        <c:lblAlgn val="ctr"/>
        <c:lblOffset val="100"/>
        <c:noMultiLvlLbl val="0"/>
      </c:catAx>
      <c:valAx>
        <c:axId val="474914927"/>
        <c:scaling>
          <c:orientation val="minMax"/>
        </c:scaling>
        <c:delete val="1"/>
        <c:axPos val="l"/>
        <c:numFmt formatCode="0%;\-0%;0%" sourceLinked="1"/>
        <c:majorTickMark val="none"/>
        <c:minorTickMark val="none"/>
        <c:tickLblPos val="nextTo"/>
        <c:crossAx val="1905976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[Project.xlsx]prep2!top 10 State</c:name>
    <c:fmtId val="2"/>
  </c:pivotSource>
  <c:chart>
    <c:title>
      <c:tx>
        <c:rich>
          <a:bodyPr rot="0" spcFirstLastPara="1" vertOverflow="ellipsis" vert="horz" wrap="square" anchor="ctr" anchorCtr="1"/>
          <a:lstStyle/>
          <a:p>
            <a:pPr algn="ctr">
              <a:defRPr sz="1800" b="0" i="0" u="none" strike="noStrike" kern="1200" spc="0" baseline="0">
                <a:solidFill>
                  <a:schemeClr val="bg1"/>
                </a:solidFill>
                <a:latin typeface="+mn-lt"/>
                <a:ea typeface="+mn-ea"/>
                <a:cs typeface="+mn-cs"/>
              </a:defRPr>
            </a:pPr>
            <a:r>
              <a:rPr lang="en-US" sz="1800" b="0" i="0" u="none" strike="noStrike" baseline="0">
                <a:solidFill>
                  <a:schemeClr val="bg1"/>
                </a:solidFill>
                <a:effectLst/>
              </a:rPr>
              <a:t>  Revenue</a:t>
            </a:r>
            <a:r>
              <a:rPr lang="ar-EG" sz="1800" b="0" i="0" u="none" strike="noStrike" baseline="0">
                <a:solidFill>
                  <a:schemeClr val="bg1"/>
                </a:solidFill>
                <a:effectLst/>
              </a:rPr>
              <a:t> </a:t>
            </a:r>
            <a:r>
              <a:rPr lang="en-US" sz="1800" b="0" i="0" u="none" strike="noStrike" kern="1200" spc="0" baseline="0">
                <a:solidFill>
                  <a:schemeClr val="bg1"/>
                </a:solidFill>
                <a:effectLst/>
              </a:rPr>
              <a:t>Growth Rate</a:t>
            </a:r>
            <a:r>
              <a:rPr lang="en-US" sz="1800" b="0" i="0" u="none" strike="noStrike" baseline="0">
                <a:solidFill>
                  <a:schemeClr val="bg1"/>
                </a:solidFill>
                <a:effectLst/>
              </a:rPr>
              <a:t> by Top 10 States </a:t>
            </a:r>
            <a:endParaRPr lang="en-US" sz="1800">
              <a:solidFill>
                <a:schemeClr val="bg1"/>
              </a:solidFill>
            </a:endParaRPr>
          </a:p>
        </c:rich>
      </c:tx>
      <c:layout>
        <c:manualLayout>
          <c:xMode val="edge"/>
          <c:yMode val="edge"/>
          <c:x val="0.24527777777777773"/>
          <c:y val="2.3148148148148147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DAA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DAA36"/>
          </a:solidFill>
          <a:ln>
            <a:noFill/>
          </a:ln>
          <a:effectLst/>
        </c:spPr>
        <c:dLbl>
          <c:idx val="0"/>
          <c:layout>
            <c:manualLayout>
              <c:x val="-1.7688680066515008E-3"/>
              <c:y val="-0.165725047080979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DAA36"/>
          </a:solidFill>
          <a:ln>
            <a:noFill/>
          </a:ln>
          <a:effectLst/>
        </c:spPr>
        <c:dLbl>
          <c:idx val="0"/>
          <c:layout>
            <c:manualLayout>
              <c:x val="-5.3066040199545028E-3"/>
              <c:y val="-0.143126177024482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DAA36"/>
          </a:solidFill>
          <a:ln>
            <a:noFill/>
          </a:ln>
          <a:effectLst/>
        </c:spPr>
        <c:dLbl>
          <c:idx val="0"/>
          <c:layout>
            <c:manualLayout>
              <c:x val="-3.2428872167512308E-17"/>
              <c:y val="-0.120527306967984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DAA36"/>
          </a:solidFill>
          <a:ln>
            <a:noFill/>
          </a:ln>
          <a:effectLst/>
        </c:spPr>
        <c:dLbl>
          <c:idx val="0"/>
          <c:layout>
            <c:manualLayout>
              <c:x val="-1.7688680066515008E-3"/>
              <c:y val="-0.1355932203389830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DAA36"/>
          </a:solidFill>
          <a:ln>
            <a:noFill/>
          </a:ln>
          <a:effectLst/>
        </c:spPr>
        <c:dLbl>
          <c:idx val="0"/>
          <c:layout>
            <c:manualLayout>
              <c:x val="-1.2971548867004923E-16"/>
              <c:y val="-0.158192090395480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DAA36"/>
          </a:solidFill>
          <a:ln>
            <a:noFill/>
          </a:ln>
          <a:effectLst/>
        </c:spPr>
        <c:dLbl>
          <c:idx val="0"/>
          <c:layout>
            <c:manualLayout>
              <c:x val="-1.7688680066515008E-3"/>
              <c:y val="-0.1129943502824859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DAA36"/>
          </a:solidFill>
          <a:ln>
            <a:noFill/>
          </a:ln>
          <a:effectLst/>
        </c:spPr>
        <c:dLbl>
          <c:idx val="0"/>
          <c:layout>
            <c:manualLayout>
              <c:x val="-5.306604019954567E-3"/>
              <c:y val="-0.12052730696798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DAA36"/>
          </a:solidFill>
          <a:ln>
            <a:noFill/>
          </a:ln>
          <a:effectLst/>
        </c:spPr>
        <c:dLbl>
          <c:idx val="0"/>
          <c:layout>
            <c:manualLayout>
              <c:x val="0"/>
              <c:y val="-0.2033898305084746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DAA36"/>
          </a:solidFill>
          <a:ln>
            <a:noFill/>
          </a:ln>
          <a:effectLst/>
        </c:spPr>
        <c:dLbl>
          <c:idx val="0"/>
          <c:layout>
            <c:manualLayout>
              <c:x val="0"/>
              <c:y val="-0.1129943502824859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DAA36"/>
          </a:solidFill>
          <a:ln>
            <a:noFill/>
          </a:ln>
          <a:effectLst/>
        </c:spPr>
        <c:dLbl>
          <c:idx val="0"/>
          <c:layout>
            <c:manualLayout>
              <c:x val="-1.7688680066515008E-3"/>
              <c:y val="-0.1129943502824859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2.0268045104695193E-18"/>
              <c:y val="-0.241054613935969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2428872167512308E-17"/>
              <c:y val="-0.120527306967984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prep2!$C$25</c:f>
              <c:strCache>
                <c:ptCount val="1"/>
                <c:pt idx="0">
                  <c:v>Total</c:v>
                </c:pt>
              </c:strCache>
            </c:strRef>
          </c:tx>
          <c:spPr>
            <a:solidFill>
              <a:srgbClr val="3DAA36"/>
            </a:solidFill>
            <a:ln>
              <a:noFill/>
            </a:ln>
            <a:effectLst/>
          </c:spPr>
          <c:dPt>
            <c:idx val="0"/>
            <c:bubble3D val="0"/>
            <c:extLst>
              <c:ext xmlns:c16="http://schemas.microsoft.com/office/drawing/2014/chart" uri="{C3380CC4-5D6E-409C-BE32-E72D297353CC}">
                <c16:uniqueId val="{00000001-519E-495B-8DEE-E7ECED7E8990}"/>
              </c:ext>
            </c:extLst>
          </c:dPt>
          <c:dPt>
            <c:idx val="1"/>
            <c:bubble3D val="0"/>
            <c:extLst>
              <c:ext xmlns:c16="http://schemas.microsoft.com/office/drawing/2014/chart" uri="{C3380CC4-5D6E-409C-BE32-E72D297353CC}">
                <c16:uniqueId val="{00000002-519E-495B-8DEE-E7ECED7E8990}"/>
              </c:ext>
            </c:extLst>
          </c:dPt>
          <c:dPt>
            <c:idx val="2"/>
            <c:bubble3D val="0"/>
            <c:extLst>
              <c:ext xmlns:c16="http://schemas.microsoft.com/office/drawing/2014/chart" uri="{C3380CC4-5D6E-409C-BE32-E72D297353CC}">
                <c16:uniqueId val="{00000003-519E-495B-8DEE-E7ECED7E8990}"/>
              </c:ext>
            </c:extLst>
          </c:dPt>
          <c:dPt>
            <c:idx val="3"/>
            <c:bubble3D val="0"/>
            <c:extLst>
              <c:ext xmlns:c16="http://schemas.microsoft.com/office/drawing/2014/chart" uri="{C3380CC4-5D6E-409C-BE32-E72D297353CC}">
                <c16:uniqueId val="{00000000-519E-495B-8DEE-E7ECED7E8990}"/>
              </c:ext>
            </c:extLst>
          </c:dPt>
          <c:dPt>
            <c:idx val="4"/>
            <c:bubble3D val="0"/>
            <c:extLst>
              <c:ext xmlns:c16="http://schemas.microsoft.com/office/drawing/2014/chart" uri="{C3380CC4-5D6E-409C-BE32-E72D297353CC}">
                <c16:uniqueId val="{00000004-519E-495B-8DEE-E7ECED7E8990}"/>
              </c:ext>
            </c:extLst>
          </c:dPt>
          <c:dPt>
            <c:idx val="5"/>
            <c:bubble3D val="0"/>
            <c:extLst>
              <c:ext xmlns:c16="http://schemas.microsoft.com/office/drawing/2014/chart" uri="{C3380CC4-5D6E-409C-BE32-E72D297353CC}">
                <c16:uniqueId val="{00000005-519E-495B-8DEE-E7ECED7E8990}"/>
              </c:ext>
            </c:extLst>
          </c:dPt>
          <c:dPt>
            <c:idx val="6"/>
            <c:bubble3D val="0"/>
            <c:extLst>
              <c:ext xmlns:c16="http://schemas.microsoft.com/office/drawing/2014/chart" uri="{C3380CC4-5D6E-409C-BE32-E72D297353CC}">
                <c16:uniqueId val="{00000006-519E-495B-8DEE-E7ECED7E8990}"/>
              </c:ext>
            </c:extLst>
          </c:dPt>
          <c:dPt>
            <c:idx val="7"/>
            <c:bubble3D val="0"/>
            <c:extLst>
              <c:ext xmlns:c16="http://schemas.microsoft.com/office/drawing/2014/chart" uri="{C3380CC4-5D6E-409C-BE32-E72D297353CC}">
                <c16:uniqueId val="{00000007-519E-495B-8DEE-E7ECED7E8990}"/>
              </c:ext>
            </c:extLst>
          </c:dPt>
          <c:dPt>
            <c:idx val="8"/>
            <c:bubble3D val="0"/>
            <c:extLst>
              <c:ext xmlns:c16="http://schemas.microsoft.com/office/drawing/2014/chart" uri="{C3380CC4-5D6E-409C-BE32-E72D297353CC}">
                <c16:uniqueId val="{00000008-519E-495B-8DEE-E7ECED7E8990}"/>
              </c:ext>
            </c:extLst>
          </c:dPt>
          <c:dPt>
            <c:idx val="9"/>
            <c:bubble3D val="0"/>
            <c:extLst>
              <c:ext xmlns:c16="http://schemas.microsoft.com/office/drawing/2014/chart" uri="{C3380CC4-5D6E-409C-BE32-E72D297353CC}">
                <c16:uniqueId val="{00000009-519E-495B-8DEE-E7ECED7E899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prep2!$B$26:$B$35</c:f>
              <c:strCache>
                <c:ptCount val="10"/>
                <c:pt idx="0">
                  <c:v>Maryland</c:v>
                </c:pt>
                <c:pt idx="1">
                  <c:v>North Carolina</c:v>
                </c:pt>
                <c:pt idx="2">
                  <c:v>Texas</c:v>
                </c:pt>
                <c:pt idx="3">
                  <c:v>Tennessee</c:v>
                </c:pt>
                <c:pt idx="4">
                  <c:v>Florida</c:v>
                </c:pt>
                <c:pt idx="5">
                  <c:v>Georgia</c:v>
                </c:pt>
                <c:pt idx="6">
                  <c:v>Virginia</c:v>
                </c:pt>
                <c:pt idx="7">
                  <c:v>Kentucky</c:v>
                </c:pt>
                <c:pt idx="8">
                  <c:v>Alabama</c:v>
                </c:pt>
                <c:pt idx="9">
                  <c:v>Oklahoma</c:v>
                </c:pt>
              </c:strCache>
            </c:strRef>
          </c:cat>
          <c:val>
            <c:numRef>
              <c:f>prep2!$C$26:$C$35</c:f>
              <c:numCache>
                <c:formatCode>0%;\-0%;0%</c:formatCode>
                <c:ptCount val="10"/>
                <c:pt idx="0">
                  <c:v>3.8671875000000009</c:v>
                </c:pt>
                <c:pt idx="1">
                  <c:v>0.47374596655910844</c:v>
                </c:pt>
                <c:pt idx="2">
                  <c:v>0.26272108843537417</c:v>
                </c:pt>
                <c:pt idx="3">
                  <c:v>0.11165135962542748</c:v>
                </c:pt>
                <c:pt idx="4">
                  <c:v>-6.7379941195685909E-3</c:v>
                </c:pt>
                <c:pt idx="5">
                  <c:v>-0.19379173880781611</c:v>
                </c:pt>
                <c:pt idx="6">
                  <c:v>-0.36598846523550144</c:v>
                </c:pt>
                <c:pt idx="7">
                  <c:v>-0.50118203309692666</c:v>
                </c:pt>
                <c:pt idx="8">
                  <c:v>-0.52494631804976621</c:v>
                </c:pt>
                <c:pt idx="9">
                  <c:v>-0.85464190981432364</c:v>
                </c:pt>
              </c:numCache>
            </c:numRef>
          </c:val>
          <c:extLst>
            <c:ext xmlns:c16="http://schemas.microsoft.com/office/drawing/2014/chart" uri="{C3380CC4-5D6E-409C-BE32-E72D297353CC}">
              <c16:uniqueId val="{00000000-C818-4BB5-97B9-4007548CBB1E}"/>
            </c:ext>
          </c:extLst>
        </c:ser>
        <c:dLbls>
          <c:showLegendKey val="0"/>
          <c:showVal val="1"/>
          <c:showCatName val="0"/>
          <c:showSerName val="0"/>
          <c:showPercent val="0"/>
          <c:showBubbleSize val="0"/>
        </c:dLbls>
        <c:axId val="1819047600"/>
        <c:axId val="474956687"/>
      </c:areaChart>
      <c:catAx>
        <c:axId val="1819047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4956687"/>
        <c:crosses val="autoZero"/>
        <c:auto val="1"/>
        <c:lblAlgn val="ctr"/>
        <c:lblOffset val="100"/>
        <c:noMultiLvlLbl val="0"/>
      </c:catAx>
      <c:valAx>
        <c:axId val="474956687"/>
        <c:scaling>
          <c:orientation val="minMax"/>
        </c:scaling>
        <c:delete val="1"/>
        <c:axPos val="l"/>
        <c:numFmt formatCode="0%;\-0%;0%" sourceLinked="1"/>
        <c:majorTickMark val="none"/>
        <c:minorTickMark val="none"/>
        <c:tickLblPos val="nextTo"/>
        <c:crossAx val="1819047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Revenue</a:t>
            </a:r>
            <a:r>
              <a:rPr lang="en-US" sz="1600" baseline="0">
                <a:solidFill>
                  <a:schemeClr val="bg1"/>
                </a:solidFill>
              </a:rPr>
              <a:t> &amp; LY Revenue by Region</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1"/>
          <c:order val="1"/>
          <c:tx>
            <c:strRef>
              <c:f>prep2!$P$11</c:f>
              <c:strCache>
                <c:ptCount val="1"/>
                <c:pt idx="0">
                  <c:v>LY Revenue</c:v>
                </c:pt>
              </c:strCache>
            </c:strRef>
          </c:tx>
          <c:spPr>
            <a:solidFill>
              <a:srgbClr val="3DAA36"/>
            </a:solidFill>
            <a:ln>
              <a:noFill/>
            </a:ln>
            <a:effectLst/>
          </c:spPr>
          <c:invertIfNegative val="0"/>
          <c:cat>
            <c:strRef>
              <c:f>prep2!$N$12:$N$15</c:f>
              <c:strCache>
                <c:ptCount val="4"/>
                <c:pt idx="0">
                  <c:v>Midwest</c:v>
                </c:pt>
                <c:pt idx="1">
                  <c:v>Northeast</c:v>
                </c:pt>
                <c:pt idx="2">
                  <c:v>South</c:v>
                </c:pt>
                <c:pt idx="3">
                  <c:v>West</c:v>
                </c:pt>
              </c:strCache>
            </c:strRef>
          </c:cat>
          <c:val>
            <c:numRef>
              <c:f>prep2!$P$12:$P$15</c:f>
              <c:numCache>
                <c:formatCode>0.0,,"M"</c:formatCode>
                <c:ptCount val="4"/>
                <c:pt idx="0">
                  <c:v>489394.8</c:v>
                </c:pt>
                <c:pt idx="1">
                  <c:v>336574.5</c:v>
                </c:pt>
                <c:pt idx="2">
                  <c:v>794258.20000000007</c:v>
                </c:pt>
                <c:pt idx="3">
                  <c:v>1032691.0999999999</c:v>
                </c:pt>
              </c:numCache>
            </c:numRef>
          </c:val>
          <c:extLst>
            <c:ext xmlns:c16="http://schemas.microsoft.com/office/drawing/2014/chart" uri="{C3380CC4-5D6E-409C-BE32-E72D297353CC}">
              <c16:uniqueId val="{00000000-6014-47BD-85FF-123D62AE779A}"/>
            </c:ext>
          </c:extLst>
        </c:ser>
        <c:dLbls>
          <c:showLegendKey val="0"/>
          <c:showVal val="0"/>
          <c:showCatName val="0"/>
          <c:showSerName val="0"/>
          <c:showPercent val="0"/>
          <c:showBubbleSize val="0"/>
        </c:dLbls>
        <c:gapWidth val="219"/>
        <c:axId val="2056532943"/>
        <c:axId val="1446642847"/>
      </c:barChart>
      <c:lineChart>
        <c:grouping val="standard"/>
        <c:varyColors val="0"/>
        <c:ser>
          <c:idx val="0"/>
          <c:order val="0"/>
          <c:tx>
            <c:strRef>
              <c:f>prep2!$O$11</c:f>
              <c:strCache>
                <c:ptCount val="1"/>
                <c:pt idx="0">
                  <c:v>Revenue</c:v>
                </c:pt>
              </c:strCache>
            </c:strRef>
          </c:tx>
          <c:spPr>
            <a:ln w="28575" cap="rnd">
              <a:solidFill>
                <a:srgbClr val="000066"/>
              </a:solidFill>
              <a:round/>
            </a:ln>
            <a:effectLst/>
          </c:spPr>
          <c:marker>
            <c:symbol val="none"/>
          </c:marker>
          <c:cat>
            <c:strRef>
              <c:f>prep2!$N$12:$N$15</c:f>
              <c:strCache>
                <c:ptCount val="4"/>
                <c:pt idx="0">
                  <c:v>Midwest</c:v>
                </c:pt>
                <c:pt idx="1">
                  <c:v>Northeast</c:v>
                </c:pt>
                <c:pt idx="2">
                  <c:v>South</c:v>
                </c:pt>
                <c:pt idx="3">
                  <c:v>West</c:v>
                </c:pt>
              </c:strCache>
            </c:strRef>
          </c:cat>
          <c:val>
            <c:numRef>
              <c:f>prep2!$O$12:$O$15</c:f>
              <c:numCache>
                <c:formatCode>0.0,,"M"</c:formatCode>
                <c:ptCount val="4"/>
                <c:pt idx="0">
                  <c:v>522037.19999999984</c:v>
                </c:pt>
                <c:pt idx="1">
                  <c:v>310531.59999999998</c:v>
                </c:pt>
                <c:pt idx="2">
                  <c:v>748651.30000000016</c:v>
                </c:pt>
                <c:pt idx="3">
                  <c:v>905538.50000000023</c:v>
                </c:pt>
              </c:numCache>
            </c:numRef>
          </c:val>
          <c:smooth val="0"/>
          <c:extLst>
            <c:ext xmlns:c16="http://schemas.microsoft.com/office/drawing/2014/chart" uri="{C3380CC4-5D6E-409C-BE32-E72D297353CC}">
              <c16:uniqueId val="{00000001-6014-47BD-85FF-123D62AE779A}"/>
            </c:ext>
          </c:extLst>
        </c:ser>
        <c:dLbls>
          <c:showLegendKey val="0"/>
          <c:showVal val="0"/>
          <c:showCatName val="0"/>
          <c:showSerName val="0"/>
          <c:showPercent val="0"/>
          <c:showBubbleSize val="0"/>
        </c:dLbls>
        <c:marker val="1"/>
        <c:smooth val="0"/>
        <c:axId val="2056532943"/>
        <c:axId val="1446642847"/>
      </c:lineChart>
      <c:catAx>
        <c:axId val="205653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46642847"/>
        <c:crosses val="autoZero"/>
        <c:auto val="1"/>
        <c:lblAlgn val="ctr"/>
        <c:lblOffset val="100"/>
        <c:noMultiLvlLbl val="0"/>
      </c:catAx>
      <c:valAx>
        <c:axId val="1446642847"/>
        <c:scaling>
          <c:orientation val="minMax"/>
        </c:scaling>
        <c:delete val="1"/>
        <c:axPos val="l"/>
        <c:numFmt formatCode="0.0,,&quot;M&quot;" sourceLinked="1"/>
        <c:majorTickMark val="none"/>
        <c:minorTickMark val="none"/>
        <c:tickLblPos val="nextTo"/>
        <c:crossAx val="2056532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Prep!$I$40</c:f>
              <c:strCache>
                <c:ptCount val="1"/>
                <c:pt idx="0">
                  <c:v>red</c:v>
                </c:pt>
              </c:strCache>
            </c:strRef>
          </c:tx>
          <c:spPr>
            <a:solidFill>
              <a:srgbClr val="C00000"/>
            </a:solidFill>
            <a:ln>
              <a:noFill/>
            </a:ln>
            <a:effectLst/>
          </c:spPr>
          <c:invertIfNegative val="0"/>
          <c:dPt>
            <c:idx val="11"/>
            <c:invertIfNegative val="0"/>
            <c:bubble3D val="0"/>
            <c:spPr>
              <a:solidFill>
                <a:srgbClr val="FF3F3F"/>
              </a:solidFill>
              <a:ln>
                <a:noFill/>
              </a:ln>
              <a:effectLst/>
            </c:spPr>
            <c:extLst>
              <c:ext xmlns:c16="http://schemas.microsoft.com/office/drawing/2014/chart" uri="{C3380CC4-5D6E-409C-BE32-E72D297353CC}">
                <c16:uniqueId val="{00000002-9012-4779-B715-018C6E1766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Prep!$F$41:$F$52</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Prep!$I$41:$I$52</c:f>
              <c:numCache>
                <c:formatCode>0.0,,"M"</c:formatCode>
                <c:ptCount val="12"/>
                <c:pt idx="0">
                  <c:v>0</c:v>
                </c:pt>
                <c:pt idx="1">
                  <c:v>286399.20499999996</c:v>
                </c:pt>
                <c:pt idx="2">
                  <c:v>349073.14900000009</c:v>
                </c:pt>
                <c:pt idx="3">
                  <c:v>0</c:v>
                </c:pt>
                <c:pt idx="4">
                  <c:v>0</c:v>
                </c:pt>
                <c:pt idx="5">
                  <c:v>0</c:v>
                </c:pt>
                <c:pt idx="6">
                  <c:v>0</c:v>
                </c:pt>
                <c:pt idx="7">
                  <c:v>278973.86299999978</c:v>
                </c:pt>
                <c:pt idx="8">
                  <c:v>253301.94199999952</c:v>
                </c:pt>
                <c:pt idx="9">
                  <c:v>318769.31699999946</c:v>
                </c:pt>
                <c:pt idx="10">
                  <c:v>0</c:v>
                </c:pt>
                <c:pt idx="11">
                  <c:v>284660.01900000015</c:v>
                </c:pt>
              </c:numCache>
            </c:numRef>
          </c:val>
          <c:extLst>
            <c:ext xmlns:c16="http://schemas.microsoft.com/office/drawing/2014/chart" uri="{C3380CC4-5D6E-409C-BE32-E72D297353CC}">
              <c16:uniqueId val="{00000000-9012-4779-B715-018C6E176686}"/>
            </c:ext>
          </c:extLst>
        </c:ser>
        <c:ser>
          <c:idx val="1"/>
          <c:order val="1"/>
          <c:tx>
            <c:strRef>
              <c:f>Prep!$J$40</c:f>
              <c:strCache>
                <c:ptCount val="1"/>
                <c:pt idx="0">
                  <c:v>yello</c:v>
                </c:pt>
              </c:strCache>
            </c:strRef>
          </c:tx>
          <c:spPr>
            <a:solidFill>
              <a:srgbClr val="DEAA21"/>
            </a:solidFill>
            <a:ln>
              <a:noFill/>
            </a:ln>
            <a:effectLst/>
          </c:spPr>
          <c:invertIfNegative val="0"/>
          <c:dLbls>
            <c:delete val="1"/>
          </c:dLbls>
          <c:cat>
            <c:strRef>
              <c:f>Prep!$F$41:$F$52</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Prep!$J$41:$J$52</c:f>
              <c:numCache>
                <c:formatCode>0.0,,"M"</c:formatCode>
                <c:ptCount val="12"/>
                <c:pt idx="0">
                  <c:v>281186.00199999992</c:v>
                </c:pt>
                <c:pt idx="1">
                  <c:v>0</c:v>
                </c:pt>
                <c:pt idx="2">
                  <c:v>0</c:v>
                </c:pt>
                <c:pt idx="3">
                  <c:v>351541.16099999985</c:v>
                </c:pt>
                <c:pt idx="4">
                  <c:v>282045.27700000018</c:v>
                </c:pt>
                <c:pt idx="5">
                  <c:v>366739.90999999992</c:v>
                </c:pt>
                <c:pt idx="6">
                  <c:v>301287.4090000001</c:v>
                </c:pt>
                <c:pt idx="7">
                  <c:v>0</c:v>
                </c:pt>
                <c:pt idx="8">
                  <c:v>0</c:v>
                </c:pt>
                <c:pt idx="9">
                  <c:v>0</c:v>
                </c:pt>
                <c:pt idx="10">
                  <c:v>408416.52299999981</c:v>
                </c:pt>
                <c:pt idx="11">
                  <c:v>0</c:v>
                </c:pt>
              </c:numCache>
            </c:numRef>
          </c:val>
          <c:extLst>
            <c:ext xmlns:c16="http://schemas.microsoft.com/office/drawing/2014/chart" uri="{C3380CC4-5D6E-409C-BE32-E72D297353CC}">
              <c16:uniqueId val="{00000001-9012-4779-B715-018C6E176686}"/>
            </c:ext>
          </c:extLst>
        </c:ser>
        <c:dLbls>
          <c:dLblPos val="outEnd"/>
          <c:showLegendKey val="0"/>
          <c:showVal val="1"/>
          <c:showCatName val="0"/>
          <c:showSerName val="0"/>
          <c:showPercent val="0"/>
          <c:showBubbleSize val="0"/>
        </c:dLbls>
        <c:gapWidth val="182"/>
        <c:axId val="1807040000"/>
        <c:axId val="1805494816"/>
      </c:barChart>
      <c:catAx>
        <c:axId val="180704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05494816"/>
        <c:crosses val="autoZero"/>
        <c:auto val="1"/>
        <c:lblAlgn val="ctr"/>
        <c:lblOffset val="100"/>
        <c:noMultiLvlLbl val="0"/>
      </c:catAx>
      <c:valAx>
        <c:axId val="1805494816"/>
        <c:scaling>
          <c:orientation val="minMax"/>
        </c:scaling>
        <c:delete val="1"/>
        <c:axPos val="b"/>
        <c:numFmt formatCode="0.0,,&quot;M&quot;" sourceLinked="1"/>
        <c:majorTickMark val="none"/>
        <c:minorTickMark val="none"/>
        <c:tickLblPos val="nextTo"/>
        <c:crossAx val="180704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Prep!$E$143</c:f>
              <c:strCache>
                <c:ptCount val="1"/>
                <c:pt idx="0">
                  <c:v>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Prep!$B$144:$B$146</c:f>
              <c:numCache>
                <c:formatCode>General</c:formatCode>
                <c:ptCount val="3"/>
                <c:pt idx="0">
                  <c:v>2018</c:v>
                </c:pt>
                <c:pt idx="1">
                  <c:v>2019</c:v>
                </c:pt>
                <c:pt idx="2">
                  <c:v>2020</c:v>
                </c:pt>
              </c:numCache>
            </c:numRef>
          </c:cat>
          <c:val>
            <c:numRef>
              <c:f>Prep!$E$144:$E$146</c:f>
              <c:numCache>
                <c:formatCode>0.0,,"M"</c:formatCode>
                <c:ptCount val="3"/>
                <c:pt idx="0">
                  <c:v>0</c:v>
                </c:pt>
                <c:pt idx="1">
                  <c:v>0</c:v>
                </c:pt>
                <c:pt idx="2">
                  <c:v>0</c:v>
                </c:pt>
              </c:numCache>
            </c:numRef>
          </c:val>
          <c:extLst>
            <c:ext xmlns:c16="http://schemas.microsoft.com/office/drawing/2014/chart" uri="{C3380CC4-5D6E-409C-BE32-E72D297353CC}">
              <c16:uniqueId val="{00000000-6883-45E4-8A72-B32C4938E0AE}"/>
            </c:ext>
          </c:extLst>
        </c:ser>
        <c:ser>
          <c:idx val="1"/>
          <c:order val="1"/>
          <c:tx>
            <c:strRef>
              <c:f>Prep!$F$143</c:f>
              <c:strCache>
                <c:ptCount val="1"/>
                <c:pt idx="0">
                  <c:v>green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Prep!$B$144:$B$146</c:f>
              <c:numCache>
                <c:formatCode>General</c:formatCode>
                <c:ptCount val="3"/>
                <c:pt idx="0">
                  <c:v>2018</c:v>
                </c:pt>
                <c:pt idx="1">
                  <c:v>2019</c:v>
                </c:pt>
                <c:pt idx="2">
                  <c:v>2020</c:v>
                </c:pt>
              </c:numCache>
            </c:numRef>
          </c:cat>
          <c:val>
            <c:numRef>
              <c:f>Prep!$F$144:$F$146</c:f>
              <c:numCache>
                <c:formatCode>0.0,,"M"</c:formatCode>
                <c:ptCount val="3"/>
                <c:pt idx="0">
                  <c:v>19293494.200000037</c:v>
                </c:pt>
                <c:pt idx="1">
                  <c:v>31534789.500000048</c:v>
                </c:pt>
                <c:pt idx="2">
                  <c:v>31864442.900000013</c:v>
                </c:pt>
              </c:numCache>
            </c:numRef>
          </c:val>
          <c:extLst>
            <c:ext xmlns:c16="http://schemas.microsoft.com/office/drawing/2014/chart" uri="{C3380CC4-5D6E-409C-BE32-E72D297353CC}">
              <c16:uniqueId val="{00000001-6883-45E4-8A72-B32C4938E0AE}"/>
            </c:ext>
          </c:extLst>
        </c:ser>
        <c:dLbls>
          <c:dLblPos val="outEnd"/>
          <c:showLegendKey val="0"/>
          <c:showVal val="1"/>
          <c:showCatName val="0"/>
          <c:showSerName val="0"/>
          <c:showPercent val="0"/>
          <c:showBubbleSize val="0"/>
        </c:dLbls>
        <c:gapWidth val="219"/>
        <c:overlap val="100"/>
        <c:axId val="97856032"/>
        <c:axId val="86405248"/>
      </c:barChart>
      <c:catAx>
        <c:axId val="9785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6405248"/>
        <c:crosses val="autoZero"/>
        <c:auto val="1"/>
        <c:lblAlgn val="ctr"/>
        <c:lblOffset val="100"/>
        <c:noMultiLvlLbl val="0"/>
      </c:catAx>
      <c:valAx>
        <c:axId val="86405248"/>
        <c:scaling>
          <c:orientation val="minMax"/>
        </c:scaling>
        <c:delete val="1"/>
        <c:axPos val="l"/>
        <c:numFmt formatCode="0.0,,&quot;M&quot;" sourceLinked="1"/>
        <c:majorTickMark val="none"/>
        <c:minorTickMark val="none"/>
        <c:tickLblPos val="nextTo"/>
        <c:crossAx val="9785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Prep!$I$150</c:f>
              <c:strCache>
                <c:ptCount val="1"/>
                <c:pt idx="0">
                  <c:v>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Prep!$F$151:$F$153</c:f>
              <c:numCache>
                <c:formatCode>General</c:formatCode>
                <c:ptCount val="3"/>
                <c:pt idx="0">
                  <c:v>2018</c:v>
                </c:pt>
                <c:pt idx="1">
                  <c:v>2019</c:v>
                </c:pt>
                <c:pt idx="2">
                  <c:v>2020</c:v>
                </c:pt>
              </c:numCache>
            </c:numRef>
          </c:cat>
          <c:val>
            <c:numRef>
              <c:f>Prep!$I$151:$I$153</c:f>
              <c:numCache>
                <c:formatCode>0.0,,"M"</c:formatCode>
                <c:ptCount val="3"/>
                <c:pt idx="0">
                  <c:v>0</c:v>
                </c:pt>
                <c:pt idx="1">
                  <c:v>0</c:v>
                </c:pt>
                <c:pt idx="2">
                  <c:v>0</c:v>
                </c:pt>
              </c:numCache>
            </c:numRef>
          </c:val>
          <c:extLst>
            <c:ext xmlns:c16="http://schemas.microsoft.com/office/drawing/2014/chart" uri="{C3380CC4-5D6E-409C-BE32-E72D297353CC}">
              <c16:uniqueId val="{00000000-0DB1-4375-B08E-9FFFF4762A4B}"/>
            </c:ext>
          </c:extLst>
        </c:ser>
        <c:ser>
          <c:idx val="1"/>
          <c:order val="1"/>
          <c:tx>
            <c:strRef>
              <c:f>Prep!$J$150</c:f>
              <c:strCache>
                <c:ptCount val="1"/>
                <c:pt idx="0">
                  <c:v>green</c:v>
                </c:pt>
              </c:strCache>
            </c:strRef>
          </c:tx>
          <c:spPr>
            <a:solidFill>
              <a:srgbClr val="DEAA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Prep!$F$151:$F$153</c:f>
              <c:numCache>
                <c:formatCode>General</c:formatCode>
                <c:ptCount val="3"/>
                <c:pt idx="0">
                  <c:v>2018</c:v>
                </c:pt>
                <c:pt idx="1">
                  <c:v>2019</c:v>
                </c:pt>
                <c:pt idx="2">
                  <c:v>2020</c:v>
                </c:pt>
              </c:numCache>
            </c:numRef>
          </c:cat>
          <c:val>
            <c:numRef>
              <c:f>Prep!$J$151:$J$153</c:f>
              <c:numCache>
                <c:formatCode>0.0,,"M"</c:formatCode>
                <c:ptCount val="3"/>
                <c:pt idx="0">
                  <c:v>7138115.4120000415</c:v>
                </c:pt>
                <c:pt idx="1">
                  <c:v>11861070.367000062</c:v>
                </c:pt>
                <c:pt idx="2">
                  <c:v>11875488.231000017</c:v>
                </c:pt>
              </c:numCache>
            </c:numRef>
          </c:val>
          <c:extLst>
            <c:ext xmlns:c16="http://schemas.microsoft.com/office/drawing/2014/chart" uri="{C3380CC4-5D6E-409C-BE32-E72D297353CC}">
              <c16:uniqueId val="{00000001-0DB1-4375-B08E-9FFFF4762A4B}"/>
            </c:ext>
          </c:extLst>
        </c:ser>
        <c:dLbls>
          <c:dLblPos val="outEnd"/>
          <c:showLegendKey val="0"/>
          <c:showVal val="1"/>
          <c:showCatName val="0"/>
          <c:showSerName val="0"/>
          <c:showPercent val="0"/>
          <c:showBubbleSize val="0"/>
        </c:dLbls>
        <c:gapWidth val="219"/>
        <c:overlap val="-27"/>
        <c:axId val="1898314096"/>
        <c:axId val="86403328"/>
      </c:barChart>
      <c:catAx>
        <c:axId val="189831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6403328"/>
        <c:crosses val="autoZero"/>
        <c:auto val="1"/>
        <c:lblAlgn val="ctr"/>
        <c:lblOffset val="100"/>
        <c:noMultiLvlLbl val="0"/>
      </c:catAx>
      <c:valAx>
        <c:axId val="86403328"/>
        <c:scaling>
          <c:orientation val="minMax"/>
        </c:scaling>
        <c:delete val="1"/>
        <c:axPos val="l"/>
        <c:numFmt formatCode="0.0,,&quot;M&quot;" sourceLinked="1"/>
        <c:majorTickMark val="none"/>
        <c:minorTickMark val="none"/>
        <c:tickLblPos val="nextTo"/>
        <c:crossAx val="1898314096"/>
        <c:crosses val="autoZero"/>
        <c:crossBetween val="between"/>
      </c:valAx>
      <c:spPr>
        <a:noFill/>
        <a:ln>
          <a:noFill/>
        </a:ln>
        <a:effectLst/>
      </c:spPr>
    </c:plotArea>
    <c:legend>
      <c:legendPos val="b"/>
      <c:layout>
        <c:manualLayout>
          <c:xMode val="edge"/>
          <c:yMode val="edge"/>
          <c:x val="0.38342329126667385"/>
          <c:y val="0.88483741615631384"/>
          <c:w val="0.23315312983137382"/>
          <c:h val="9.10937549810322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[Project.xlsx]prep2!top 10 sales team</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Var%</a:t>
            </a:r>
            <a:r>
              <a:rPr lang="en-US" sz="1800" baseline="0"/>
              <a:t>  Revenue by Top 10 Sales Team</a:t>
            </a:r>
            <a:r>
              <a:rPr lang="en-US" sz="1800"/>
              <a:t> </a:t>
            </a:r>
          </a:p>
        </c:rich>
      </c:tx>
      <c:layout>
        <c:manualLayout>
          <c:xMode val="edge"/>
          <c:yMode val="edge"/>
          <c:x val="0.18198630136986299"/>
          <c:y val="5.776171095948872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DAA3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prep2!$J$25</c:f>
              <c:strCache>
                <c:ptCount val="1"/>
                <c:pt idx="0">
                  <c:v>Total</c:v>
                </c:pt>
              </c:strCache>
            </c:strRef>
          </c:tx>
          <c:spPr>
            <a:solidFill>
              <a:srgbClr val="3DAA36"/>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prep2!$I$26:$I$35</c:f>
              <c:strCache>
                <c:ptCount val="10"/>
                <c:pt idx="0">
                  <c:v>Paul Holmes</c:v>
                </c:pt>
                <c:pt idx="1">
                  <c:v>Chris Armstrong</c:v>
                </c:pt>
                <c:pt idx="2">
                  <c:v>Carl Nguyen</c:v>
                </c:pt>
                <c:pt idx="3">
                  <c:v>Patrick Graham</c:v>
                </c:pt>
                <c:pt idx="4">
                  <c:v>Adam Hernandez</c:v>
                </c:pt>
                <c:pt idx="5">
                  <c:v>Todd Roberts</c:v>
                </c:pt>
                <c:pt idx="6">
                  <c:v>Samuel Fowler</c:v>
                </c:pt>
                <c:pt idx="7">
                  <c:v>Roy Rice</c:v>
                </c:pt>
                <c:pt idx="8">
                  <c:v>Shawn Torres</c:v>
                </c:pt>
                <c:pt idx="9">
                  <c:v>Nicholas Cunningham</c:v>
                </c:pt>
              </c:strCache>
            </c:strRef>
          </c:cat>
          <c:val>
            <c:numRef>
              <c:f>prep2!$J$26:$J$35</c:f>
              <c:numCache>
                <c:formatCode>0%;\-0%;0%</c:formatCode>
                <c:ptCount val="10"/>
                <c:pt idx="0">
                  <c:v>16.594339622641506</c:v>
                </c:pt>
                <c:pt idx="1">
                  <c:v>7.3777777777777782</c:v>
                </c:pt>
                <c:pt idx="2">
                  <c:v>4.2896174863387966</c:v>
                </c:pt>
                <c:pt idx="3">
                  <c:v>3.2213698630136989</c:v>
                </c:pt>
                <c:pt idx="4">
                  <c:v>3.1681681681681684</c:v>
                </c:pt>
                <c:pt idx="5">
                  <c:v>2.1256090958310772</c:v>
                </c:pt>
                <c:pt idx="6">
                  <c:v>1.4163879598662206</c:v>
                </c:pt>
                <c:pt idx="7">
                  <c:v>1.0355042966983263</c:v>
                </c:pt>
                <c:pt idx="8">
                  <c:v>0.76017441860465096</c:v>
                </c:pt>
                <c:pt idx="9">
                  <c:v>0.19351271654994492</c:v>
                </c:pt>
              </c:numCache>
            </c:numRef>
          </c:val>
          <c:extLst>
            <c:ext xmlns:c16="http://schemas.microsoft.com/office/drawing/2014/chart" uri="{C3380CC4-5D6E-409C-BE32-E72D297353CC}">
              <c16:uniqueId val="{00000002-7C25-4DBC-A037-21C4A8DDC433}"/>
            </c:ext>
          </c:extLst>
        </c:ser>
        <c:dLbls>
          <c:showLegendKey val="0"/>
          <c:showVal val="1"/>
          <c:showCatName val="0"/>
          <c:showSerName val="0"/>
          <c:showPercent val="0"/>
          <c:showBubbleSize val="0"/>
        </c:dLbls>
        <c:axId val="1905976784"/>
        <c:axId val="474914927"/>
      </c:areaChart>
      <c:catAx>
        <c:axId val="190597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4914927"/>
        <c:crosses val="autoZero"/>
        <c:auto val="1"/>
        <c:lblAlgn val="ctr"/>
        <c:lblOffset val="100"/>
        <c:noMultiLvlLbl val="0"/>
      </c:catAx>
      <c:valAx>
        <c:axId val="474914927"/>
        <c:scaling>
          <c:orientation val="minMax"/>
        </c:scaling>
        <c:delete val="1"/>
        <c:axPos val="l"/>
        <c:numFmt formatCode="0%;\-0%;0%" sourceLinked="1"/>
        <c:majorTickMark val="none"/>
        <c:minorTickMark val="none"/>
        <c:tickLblPos val="nextTo"/>
        <c:crossAx val="1905976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[Project.xlsx]prep2!top 10 State</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Var%  Revenue by Top 10 States </a:t>
            </a:r>
            <a:endParaRPr lang="en-US"/>
          </a:p>
        </c:rich>
      </c:tx>
      <c:layout>
        <c:manualLayout>
          <c:xMode val="edge"/>
          <c:yMode val="edge"/>
          <c:x val="0.24527777777777773"/>
          <c:y val="2.314814814814814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prep2!$C$25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prep2!$B$26:$B$35</c:f>
              <c:strCache>
                <c:ptCount val="10"/>
                <c:pt idx="0">
                  <c:v>Maryland</c:v>
                </c:pt>
                <c:pt idx="1">
                  <c:v>North Carolina</c:v>
                </c:pt>
                <c:pt idx="2">
                  <c:v>Texas</c:v>
                </c:pt>
                <c:pt idx="3">
                  <c:v>Tennessee</c:v>
                </c:pt>
                <c:pt idx="4">
                  <c:v>Florida</c:v>
                </c:pt>
                <c:pt idx="5">
                  <c:v>Georgia</c:v>
                </c:pt>
                <c:pt idx="6">
                  <c:v>Virginia</c:v>
                </c:pt>
                <c:pt idx="7">
                  <c:v>Kentucky</c:v>
                </c:pt>
                <c:pt idx="8">
                  <c:v>Alabama</c:v>
                </c:pt>
                <c:pt idx="9">
                  <c:v>Oklahoma</c:v>
                </c:pt>
              </c:strCache>
            </c:strRef>
          </c:cat>
          <c:val>
            <c:numRef>
              <c:f>prep2!$C$26:$C$35</c:f>
              <c:numCache>
                <c:formatCode>0%;\-0%;0%</c:formatCode>
                <c:ptCount val="10"/>
                <c:pt idx="0">
                  <c:v>3.8671875000000009</c:v>
                </c:pt>
                <c:pt idx="1">
                  <c:v>0.47374596655910844</c:v>
                </c:pt>
                <c:pt idx="2">
                  <c:v>0.26272108843537417</c:v>
                </c:pt>
                <c:pt idx="3">
                  <c:v>0.11165135962542748</c:v>
                </c:pt>
                <c:pt idx="4">
                  <c:v>-6.7379941195685909E-3</c:v>
                </c:pt>
                <c:pt idx="5">
                  <c:v>-0.19379173880781611</c:v>
                </c:pt>
                <c:pt idx="6">
                  <c:v>-0.36598846523550144</c:v>
                </c:pt>
                <c:pt idx="7">
                  <c:v>-0.50118203309692666</c:v>
                </c:pt>
                <c:pt idx="8">
                  <c:v>-0.52494631804976621</c:v>
                </c:pt>
                <c:pt idx="9">
                  <c:v>-0.85464190981432364</c:v>
                </c:pt>
              </c:numCache>
            </c:numRef>
          </c:val>
          <c:extLst>
            <c:ext xmlns:c16="http://schemas.microsoft.com/office/drawing/2014/chart" uri="{C3380CC4-5D6E-409C-BE32-E72D297353CC}">
              <c16:uniqueId val="{00000000-1F95-4A73-90C4-1616FD479542}"/>
            </c:ext>
          </c:extLst>
        </c:ser>
        <c:dLbls>
          <c:showLegendKey val="0"/>
          <c:showVal val="1"/>
          <c:showCatName val="0"/>
          <c:showSerName val="0"/>
          <c:showPercent val="0"/>
          <c:showBubbleSize val="0"/>
        </c:dLbls>
        <c:axId val="1819047600"/>
        <c:axId val="474956687"/>
      </c:areaChart>
      <c:catAx>
        <c:axId val="1819047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74956687"/>
        <c:crosses val="autoZero"/>
        <c:auto val="1"/>
        <c:lblAlgn val="ctr"/>
        <c:lblOffset val="100"/>
        <c:noMultiLvlLbl val="0"/>
      </c:catAx>
      <c:valAx>
        <c:axId val="474956687"/>
        <c:scaling>
          <c:orientation val="minMax"/>
        </c:scaling>
        <c:delete val="1"/>
        <c:axPos val="l"/>
        <c:numFmt formatCode="0%;\-0%;0%" sourceLinked="1"/>
        <c:majorTickMark val="none"/>
        <c:minorTickMark val="none"/>
        <c:tickLblPos val="nextTo"/>
        <c:crossAx val="1819047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&amp; LY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prep2!$P$11</c:f>
              <c:strCache>
                <c:ptCount val="1"/>
                <c:pt idx="0">
                  <c:v>LY Revenue</c:v>
                </c:pt>
              </c:strCache>
            </c:strRef>
          </c:tx>
          <c:spPr>
            <a:solidFill>
              <a:schemeClr val="accent2"/>
            </a:solidFill>
            <a:ln>
              <a:noFill/>
            </a:ln>
            <a:effectLst/>
          </c:spPr>
          <c:invertIfNegative val="0"/>
          <c:cat>
            <c:strRef>
              <c:f>prep2!$N$12:$N$15</c:f>
              <c:strCache>
                <c:ptCount val="4"/>
                <c:pt idx="0">
                  <c:v>Midwest</c:v>
                </c:pt>
                <c:pt idx="1">
                  <c:v>Northeast</c:v>
                </c:pt>
                <c:pt idx="2">
                  <c:v>South</c:v>
                </c:pt>
                <c:pt idx="3">
                  <c:v>West</c:v>
                </c:pt>
              </c:strCache>
            </c:strRef>
          </c:cat>
          <c:val>
            <c:numRef>
              <c:f>prep2!$P$12:$P$15</c:f>
              <c:numCache>
                <c:formatCode>0.0,,"M"</c:formatCode>
                <c:ptCount val="4"/>
                <c:pt idx="0">
                  <c:v>489394.8</c:v>
                </c:pt>
                <c:pt idx="1">
                  <c:v>336574.5</c:v>
                </c:pt>
                <c:pt idx="2">
                  <c:v>794258.20000000007</c:v>
                </c:pt>
                <c:pt idx="3">
                  <c:v>1032691.0999999999</c:v>
                </c:pt>
              </c:numCache>
            </c:numRef>
          </c:val>
          <c:extLst>
            <c:ext xmlns:c16="http://schemas.microsoft.com/office/drawing/2014/chart" uri="{C3380CC4-5D6E-409C-BE32-E72D297353CC}">
              <c16:uniqueId val="{00000001-B06C-4F4A-BFAF-9BF52DF30EAD}"/>
            </c:ext>
          </c:extLst>
        </c:ser>
        <c:dLbls>
          <c:showLegendKey val="0"/>
          <c:showVal val="0"/>
          <c:showCatName val="0"/>
          <c:showSerName val="0"/>
          <c:showPercent val="0"/>
          <c:showBubbleSize val="0"/>
        </c:dLbls>
        <c:gapWidth val="219"/>
        <c:axId val="2056532943"/>
        <c:axId val="1446642847"/>
      </c:barChart>
      <c:lineChart>
        <c:grouping val="standard"/>
        <c:varyColors val="0"/>
        <c:ser>
          <c:idx val="0"/>
          <c:order val="0"/>
          <c:tx>
            <c:strRef>
              <c:f>prep2!$O$11</c:f>
              <c:strCache>
                <c:ptCount val="1"/>
                <c:pt idx="0">
                  <c:v>Revenue</c:v>
                </c:pt>
              </c:strCache>
            </c:strRef>
          </c:tx>
          <c:spPr>
            <a:ln w="28575" cap="rnd">
              <a:solidFill>
                <a:schemeClr val="accent1"/>
              </a:solidFill>
              <a:round/>
            </a:ln>
            <a:effectLst/>
          </c:spPr>
          <c:marker>
            <c:symbol val="none"/>
          </c:marker>
          <c:cat>
            <c:strRef>
              <c:f>prep2!$N$12:$N$15</c:f>
              <c:strCache>
                <c:ptCount val="4"/>
                <c:pt idx="0">
                  <c:v>Midwest</c:v>
                </c:pt>
                <c:pt idx="1">
                  <c:v>Northeast</c:v>
                </c:pt>
                <c:pt idx="2">
                  <c:v>South</c:v>
                </c:pt>
                <c:pt idx="3">
                  <c:v>West</c:v>
                </c:pt>
              </c:strCache>
            </c:strRef>
          </c:cat>
          <c:val>
            <c:numRef>
              <c:f>prep2!$O$12:$O$15</c:f>
              <c:numCache>
                <c:formatCode>0.0,,"M"</c:formatCode>
                <c:ptCount val="4"/>
                <c:pt idx="0">
                  <c:v>522037.19999999984</c:v>
                </c:pt>
                <c:pt idx="1">
                  <c:v>310531.59999999998</c:v>
                </c:pt>
                <c:pt idx="2">
                  <c:v>748651.30000000016</c:v>
                </c:pt>
                <c:pt idx="3">
                  <c:v>905538.50000000023</c:v>
                </c:pt>
              </c:numCache>
            </c:numRef>
          </c:val>
          <c:smooth val="0"/>
          <c:extLst>
            <c:ext xmlns:c16="http://schemas.microsoft.com/office/drawing/2014/chart" uri="{C3380CC4-5D6E-409C-BE32-E72D297353CC}">
              <c16:uniqueId val="{00000000-B06C-4F4A-BFAF-9BF52DF30EAD}"/>
            </c:ext>
          </c:extLst>
        </c:ser>
        <c:dLbls>
          <c:showLegendKey val="0"/>
          <c:showVal val="0"/>
          <c:showCatName val="0"/>
          <c:showSerName val="0"/>
          <c:showPercent val="0"/>
          <c:showBubbleSize val="0"/>
        </c:dLbls>
        <c:marker val="1"/>
        <c:smooth val="0"/>
        <c:axId val="2056532943"/>
        <c:axId val="1446642847"/>
      </c:lineChart>
      <c:catAx>
        <c:axId val="2056532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42847"/>
        <c:crosses val="autoZero"/>
        <c:auto val="1"/>
        <c:lblAlgn val="ctr"/>
        <c:lblOffset val="100"/>
        <c:noMultiLvlLbl val="0"/>
      </c:catAx>
      <c:valAx>
        <c:axId val="1446642847"/>
        <c:scaling>
          <c:orientation val="minMax"/>
        </c:scaling>
        <c:delete val="1"/>
        <c:axPos val="l"/>
        <c:numFmt formatCode="0.0,,&quot;M&quot;" sourceLinked="1"/>
        <c:majorTickMark val="none"/>
        <c:minorTickMark val="none"/>
        <c:tickLblPos val="nextTo"/>
        <c:crossAx val="2056532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solidFill>
                  <a:schemeClr val="bg1"/>
                </a:solidFill>
              </a:rPr>
              <a:t>Revenue</a:t>
            </a:r>
            <a:r>
              <a:rPr lang="en-US" sz="2400" baseline="0">
                <a:solidFill>
                  <a:schemeClr val="bg1"/>
                </a:solidFill>
              </a:rPr>
              <a:t> by Month</a:t>
            </a:r>
            <a:endParaRPr lang="en-US" sz="240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Prep!$I$25</c:f>
              <c:strCache>
                <c:ptCount val="1"/>
                <c:pt idx="0">
                  <c:v>red</c:v>
                </c:pt>
              </c:strCache>
            </c:strRef>
          </c:tx>
          <c:spPr>
            <a:solidFill>
              <a:srgbClr val="DE168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Prep!$F$26:$F$37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Prep!$I$26:$I$37</c:f>
              <c:numCache>
                <c:formatCode>0.0,,"M"</c:formatCode>
                <c:ptCount val="12"/>
                <c:pt idx="0">
                  <c:v>787987</c:v>
                </c:pt>
                <c:pt idx="1">
                  <c:v>0</c:v>
                </c:pt>
                <c:pt idx="2">
                  <c:v>847154.69999999972</c:v>
                </c:pt>
                <c:pt idx="3">
                  <c:v>696511.89999999967</c:v>
                </c:pt>
                <c:pt idx="4">
                  <c:v>743552.59999999986</c:v>
                </c:pt>
                <c:pt idx="5">
                  <c:v>747666.40000000014</c:v>
                </c:pt>
                <c:pt idx="6">
                  <c:v>0</c:v>
                </c:pt>
                <c:pt idx="7">
                  <c:v>748651.30000000016</c:v>
                </c:pt>
                <c:pt idx="8">
                  <c:v>0</c:v>
                </c:pt>
                <c:pt idx="9">
                  <c:v>0</c:v>
                </c:pt>
                <c:pt idx="10">
                  <c:v>818572.5</c:v>
                </c:pt>
                <c:pt idx="11">
                  <c:v>0</c:v>
                </c:pt>
              </c:numCache>
            </c:numRef>
          </c:val>
          <c:extLst>
            <c:ext xmlns:c16="http://schemas.microsoft.com/office/drawing/2014/chart" uri="{C3380CC4-5D6E-409C-BE32-E72D297353CC}">
              <c16:uniqueId val="{00000000-E83E-423E-8379-891257F737C0}"/>
            </c:ext>
          </c:extLst>
        </c:ser>
        <c:ser>
          <c:idx val="1"/>
          <c:order val="1"/>
          <c:tx>
            <c:strRef>
              <c:f>Prep!$J$25</c:f>
              <c:strCache>
                <c:ptCount val="1"/>
                <c:pt idx="0">
                  <c:v>yello</c:v>
                </c:pt>
              </c:strCache>
            </c:strRef>
          </c:tx>
          <c:spPr>
            <a:solidFill>
              <a:srgbClr val="DEAA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Prep!$F$26:$F$37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Prep!$J$26:$J$37</c:f>
              <c:numCache>
                <c:formatCode>0.0,,"M"</c:formatCode>
                <c:ptCount val="12"/>
                <c:pt idx="0">
                  <c:v>0</c:v>
                </c:pt>
                <c:pt idx="1">
                  <c:v>1043759.4999999998</c:v>
                </c:pt>
                <c:pt idx="2">
                  <c:v>0</c:v>
                </c:pt>
                <c:pt idx="3">
                  <c:v>0</c:v>
                </c:pt>
                <c:pt idx="4">
                  <c:v>0</c:v>
                </c:pt>
                <c:pt idx="5">
                  <c:v>0</c:v>
                </c:pt>
                <c:pt idx="6">
                  <c:v>980484.70000000007</c:v>
                </c:pt>
                <c:pt idx="7">
                  <c:v>0</c:v>
                </c:pt>
                <c:pt idx="8">
                  <c:v>965181.9</c:v>
                </c:pt>
                <c:pt idx="9">
                  <c:v>980290.39999999991</c:v>
                </c:pt>
                <c:pt idx="10">
                  <c:v>0</c:v>
                </c:pt>
                <c:pt idx="11">
                  <c:v>752919.19999999984</c:v>
                </c:pt>
              </c:numCache>
            </c:numRef>
          </c:val>
          <c:extLst>
            <c:ext xmlns:c16="http://schemas.microsoft.com/office/drawing/2014/chart" uri="{C3380CC4-5D6E-409C-BE32-E72D297353CC}">
              <c16:uniqueId val="{00000001-E83E-423E-8379-891257F737C0}"/>
            </c:ext>
          </c:extLst>
        </c:ser>
        <c:dLbls>
          <c:dLblPos val="outEnd"/>
          <c:showLegendKey val="0"/>
          <c:showVal val="1"/>
          <c:showCatName val="0"/>
          <c:showSerName val="0"/>
          <c:showPercent val="0"/>
          <c:showBubbleSize val="0"/>
        </c:dLbls>
        <c:gapWidth val="115"/>
        <c:overlap val="100"/>
        <c:axId val="394449023"/>
        <c:axId val="332345535"/>
      </c:barChart>
      <c:catAx>
        <c:axId val="39444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332345535"/>
        <c:crosses val="autoZero"/>
        <c:auto val="1"/>
        <c:lblAlgn val="ctr"/>
        <c:lblOffset val="100"/>
        <c:noMultiLvlLbl val="0"/>
      </c:catAx>
      <c:valAx>
        <c:axId val="332345535"/>
        <c:scaling>
          <c:orientation val="minMax"/>
        </c:scaling>
        <c:delete val="1"/>
        <c:axPos val="l"/>
        <c:numFmt formatCode="0.0,,&quot;M&quot;" sourceLinked="1"/>
        <c:majorTickMark val="none"/>
        <c:minorTickMark val="none"/>
        <c:tickLblPos val="nextTo"/>
        <c:crossAx val="394449023"/>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Profit</a:t>
            </a:r>
            <a:r>
              <a:rPr lang="en-US" sz="2400" baseline="0">
                <a:solidFill>
                  <a:schemeClr val="bg1"/>
                </a:solidFill>
              </a:rPr>
              <a:t> by Month</a:t>
            </a:r>
            <a:endParaRPr lang="en-US" sz="240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lotArea>
      <c:layout/>
      <c:barChart>
        <c:barDir val="bar"/>
        <c:grouping val="clustered"/>
        <c:varyColors val="0"/>
        <c:ser>
          <c:idx val="0"/>
          <c:order val="0"/>
          <c:tx>
            <c:strRef>
              <c:f>Prep!$I$40</c:f>
              <c:strCache>
                <c:ptCount val="1"/>
                <c:pt idx="0">
                  <c:v>red</c:v>
                </c:pt>
              </c:strCache>
            </c:strRef>
          </c:tx>
          <c:spPr>
            <a:solidFill>
              <a:srgbClr val="DE168D"/>
            </a:solidFill>
            <a:ln>
              <a:noFill/>
            </a:ln>
            <a:effectLst/>
          </c:spPr>
          <c:invertIfNegative val="0"/>
          <c:dPt>
            <c:idx val="11"/>
            <c:invertIfNegative val="0"/>
            <c:bubble3D val="0"/>
            <c:spPr>
              <a:solidFill>
                <a:srgbClr val="DE168D"/>
              </a:solidFill>
              <a:ln>
                <a:noFill/>
              </a:ln>
              <a:effectLst/>
            </c:spPr>
            <c:extLst>
              <c:ext xmlns:c16="http://schemas.microsoft.com/office/drawing/2014/chart" uri="{C3380CC4-5D6E-409C-BE32-E72D297353CC}">
                <c16:uniqueId val="{00000001-90F1-4F22-95B7-AAFD76005B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Prep!$F$41:$F$52</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Prep!$I$41:$I$52</c:f>
              <c:numCache>
                <c:formatCode>0.0,,"M"</c:formatCode>
                <c:ptCount val="12"/>
                <c:pt idx="0">
                  <c:v>0</c:v>
                </c:pt>
                <c:pt idx="1">
                  <c:v>286399.20499999996</c:v>
                </c:pt>
                <c:pt idx="2">
                  <c:v>349073.14900000009</c:v>
                </c:pt>
                <c:pt idx="3">
                  <c:v>0</c:v>
                </c:pt>
                <c:pt idx="4">
                  <c:v>0</c:v>
                </c:pt>
                <c:pt idx="5">
                  <c:v>0</c:v>
                </c:pt>
                <c:pt idx="6">
                  <c:v>0</c:v>
                </c:pt>
                <c:pt idx="7">
                  <c:v>278973.86299999978</c:v>
                </c:pt>
                <c:pt idx="8">
                  <c:v>253301.94199999952</c:v>
                </c:pt>
                <c:pt idx="9">
                  <c:v>318769.31699999946</c:v>
                </c:pt>
                <c:pt idx="10">
                  <c:v>0</c:v>
                </c:pt>
                <c:pt idx="11">
                  <c:v>284660.01900000015</c:v>
                </c:pt>
              </c:numCache>
            </c:numRef>
          </c:val>
          <c:extLst>
            <c:ext xmlns:c16="http://schemas.microsoft.com/office/drawing/2014/chart" uri="{C3380CC4-5D6E-409C-BE32-E72D297353CC}">
              <c16:uniqueId val="{00000002-90F1-4F22-95B7-AAFD76005BC1}"/>
            </c:ext>
          </c:extLst>
        </c:ser>
        <c:ser>
          <c:idx val="1"/>
          <c:order val="1"/>
          <c:tx>
            <c:strRef>
              <c:f>Prep!$J$40</c:f>
              <c:strCache>
                <c:ptCount val="1"/>
                <c:pt idx="0">
                  <c:v>yello</c:v>
                </c:pt>
              </c:strCache>
            </c:strRef>
          </c:tx>
          <c:spPr>
            <a:solidFill>
              <a:srgbClr val="DEAA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Prep!$F$41:$F$52</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Prep!$J$41:$J$52</c:f>
              <c:numCache>
                <c:formatCode>0.0,,"M"</c:formatCode>
                <c:ptCount val="12"/>
                <c:pt idx="0">
                  <c:v>281186.00199999992</c:v>
                </c:pt>
                <c:pt idx="1">
                  <c:v>0</c:v>
                </c:pt>
                <c:pt idx="2">
                  <c:v>0</c:v>
                </c:pt>
                <c:pt idx="3">
                  <c:v>351541.16099999985</c:v>
                </c:pt>
                <c:pt idx="4">
                  <c:v>282045.27700000018</c:v>
                </c:pt>
                <c:pt idx="5">
                  <c:v>366739.90999999992</c:v>
                </c:pt>
                <c:pt idx="6">
                  <c:v>301287.4090000001</c:v>
                </c:pt>
                <c:pt idx="7">
                  <c:v>0</c:v>
                </c:pt>
                <c:pt idx="8">
                  <c:v>0</c:v>
                </c:pt>
                <c:pt idx="9">
                  <c:v>0</c:v>
                </c:pt>
                <c:pt idx="10">
                  <c:v>408416.52299999981</c:v>
                </c:pt>
                <c:pt idx="11">
                  <c:v>0</c:v>
                </c:pt>
              </c:numCache>
            </c:numRef>
          </c:val>
          <c:extLst>
            <c:ext xmlns:c16="http://schemas.microsoft.com/office/drawing/2014/chart" uri="{C3380CC4-5D6E-409C-BE32-E72D297353CC}">
              <c16:uniqueId val="{00000003-90F1-4F22-95B7-AAFD76005BC1}"/>
            </c:ext>
          </c:extLst>
        </c:ser>
        <c:dLbls>
          <c:dLblPos val="outEnd"/>
          <c:showLegendKey val="0"/>
          <c:showVal val="1"/>
          <c:showCatName val="0"/>
          <c:showSerName val="0"/>
          <c:showPercent val="0"/>
          <c:showBubbleSize val="0"/>
        </c:dLbls>
        <c:gapWidth val="115"/>
        <c:overlap val="100"/>
        <c:axId val="1807040000"/>
        <c:axId val="1805494816"/>
      </c:barChart>
      <c:catAx>
        <c:axId val="180704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805494816"/>
        <c:crosses val="autoZero"/>
        <c:auto val="1"/>
        <c:lblAlgn val="ctr"/>
        <c:lblOffset val="100"/>
        <c:noMultiLvlLbl val="0"/>
      </c:catAx>
      <c:valAx>
        <c:axId val="1805494816"/>
        <c:scaling>
          <c:orientation val="minMax"/>
        </c:scaling>
        <c:delete val="1"/>
        <c:axPos val="b"/>
        <c:numFmt formatCode="0.0,,&quot;M&quot;" sourceLinked="1"/>
        <c:majorTickMark val="none"/>
        <c:minorTickMark val="none"/>
        <c:tickLblPos val="nextTo"/>
        <c:crossAx val="180704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microsoft.com/office/2007/relationships/hdphoto" Target="../media/hdphoto1.wdp"/><Relationship Id="rId1" Type="http://schemas.openxmlformats.org/officeDocument/2006/relationships/image" Target="../media/image1.png"/><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10</xdr:col>
      <xdr:colOff>400050</xdr:colOff>
      <xdr:row>24</xdr:row>
      <xdr:rowOff>104775</xdr:rowOff>
    </xdr:from>
    <xdr:to>
      <xdr:col>12</xdr:col>
      <xdr:colOff>57150</xdr:colOff>
      <xdr:row>37</xdr:row>
      <xdr:rowOff>152400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D7B9AD8F-D1D2-DC23-4090-A937E608091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77325" y="4676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xdr:colOff>
      <xdr:row>60</xdr:row>
      <xdr:rowOff>28575</xdr:rowOff>
    </xdr:from>
    <xdr:to>
      <xdr:col>8</xdr:col>
      <xdr:colOff>238125</xdr:colOff>
      <xdr:row>131</xdr:row>
      <xdr:rowOff>0</xdr:rowOff>
    </xdr:to>
    <xdr:graphicFrame macro="">
      <xdr:nvGraphicFramePr>
        <xdr:cNvPr id="10" name="Chart 9">
          <a:extLst>
            <a:ext uri="{FF2B5EF4-FFF2-40B4-BE49-F238E27FC236}">
              <a16:creationId xmlns:a16="http://schemas.microsoft.com/office/drawing/2014/main" id="{516A3B0A-C904-F3B7-C61B-CFBAF363B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38</xdr:row>
      <xdr:rowOff>52387</xdr:rowOff>
    </xdr:from>
    <xdr:to>
      <xdr:col>14</xdr:col>
      <xdr:colOff>438150</xdr:colOff>
      <xdr:row>52</xdr:row>
      <xdr:rowOff>128587</xdr:rowOff>
    </xdr:to>
    <xdr:graphicFrame macro="">
      <xdr:nvGraphicFramePr>
        <xdr:cNvPr id="3" name="Chart 2">
          <a:extLst>
            <a:ext uri="{FF2B5EF4-FFF2-40B4-BE49-F238E27FC236}">
              <a16:creationId xmlns:a16="http://schemas.microsoft.com/office/drawing/2014/main" id="{994707D0-7F87-FBED-A3E3-3F4564194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132</xdr:row>
      <xdr:rowOff>71437</xdr:rowOff>
    </xdr:from>
    <xdr:to>
      <xdr:col>10</xdr:col>
      <xdr:colOff>609600</xdr:colOff>
      <xdr:row>146</xdr:row>
      <xdr:rowOff>147637</xdr:rowOff>
    </xdr:to>
    <xdr:graphicFrame macro="">
      <xdr:nvGraphicFramePr>
        <xdr:cNvPr id="7" name="Chart 6">
          <a:extLst>
            <a:ext uri="{FF2B5EF4-FFF2-40B4-BE49-F238E27FC236}">
              <a16:creationId xmlns:a16="http://schemas.microsoft.com/office/drawing/2014/main" id="{D4C07B82-F05D-EEA3-CA52-10F570606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139</xdr:row>
      <xdr:rowOff>114299</xdr:rowOff>
    </xdr:from>
    <xdr:to>
      <xdr:col>14</xdr:col>
      <xdr:colOff>257175</xdr:colOff>
      <xdr:row>151</xdr:row>
      <xdr:rowOff>180974</xdr:rowOff>
    </xdr:to>
    <xdr:graphicFrame macro="">
      <xdr:nvGraphicFramePr>
        <xdr:cNvPr id="9" name="Chart 8">
          <a:extLst>
            <a:ext uri="{FF2B5EF4-FFF2-40B4-BE49-F238E27FC236}">
              <a16:creationId xmlns:a16="http://schemas.microsoft.com/office/drawing/2014/main" id="{8D3C85C3-E46A-AB06-3F61-AB4287B60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1590674</xdr:colOff>
      <xdr:row>0</xdr:row>
      <xdr:rowOff>161926</xdr:rowOff>
    </xdr:from>
    <xdr:to>
      <xdr:col>11</xdr:col>
      <xdr:colOff>228599</xdr:colOff>
      <xdr:row>4</xdr:row>
      <xdr:rowOff>0</xdr:rowOff>
    </xdr:to>
    <mc:AlternateContent xmlns:mc="http://schemas.openxmlformats.org/markup-compatibility/2006" xmlns:a14="http://schemas.microsoft.com/office/drawing/2010/main">
      <mc:Choice Requires="a14">
        <xdr:graphicFrame macro="">
          <xdr:nvGraphicFramePr>
            <xdr:cNvPr id="4" name="Year 3">
              <a:extLst>
                <a:ext uri="{FF2B5EF4-FFF2-40B4-BE49-F238E27FC236}">
                  <a16:creationId xmlns:a16="http://schemas.microsoft.com/office/drawing/2014/main" id="{F4331E9A-A45B-6759-0EC8-CD66B2F67D0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8267699" y="161926"/>
              <a:ext cx="305752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419100</xdr:colOff>
      <xdr:row>5</xdr:row>
      <xdr:rowOff>9525</xdr:rowOff>
    </xdr:from>
    <xdr:to>
      <xdr:col>10</xdr:col>
      <xdr:colOff>866775</xdr:colOff>
      <xdr:row>18</xdr:row>
      <xdr:rowOff>57150</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26328475-6A25-A95E-2847-5F6754F925F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686800" y="962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133349</xdr:colOff>
      <xdr:row>23</xdr:row>
      <xdr:rowOff>147636</xdr:rowOff>
    </xdr:from>
    <xdr:to>
      <xdr:col>14</xdr:col>
      <xdr:colOff>390524</xdr:colOff>
      <xdr:row>30</xdr:row>
      <xdr:rowOff>133349</xdr:rowOff>
    </xdr:to>
    <xdr:graphicFrame macro="">
      <xdr:nvGraphicFramePr>
        <xdr:cNvPr id="7" name="Chart 6">
          <a:extLst>
            <a:ext uri="{FF2B5EF4-FFF2-40B4-BE49-F238E27FC236}">
              <a16:creationId xmlns:a16="http://schemas.microsoft.com/office/drawing/2014/main" id="{8EC5EFA5-97A0-FA04-A556-9BCB28A9C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704850</xdr:colOff>
      <xdr:row>26</xdr:row>
      <xdr:rowOff>42862</xdr:rowOff>
    </xdr:from>
    <xdr:to>
      <xdr:col>7</xdr:col>
      <xdr:colOff>381000</xdr:colOff>
      <xdr:row>35</xdr:row>
      <xdr:rowOff>66675</xdr:rowOff>
    </xdr:to>
    <xdr:graphicFrame macro="">
      <xdr:nvGraphicFramePr>
        <xdr:cNvPr id="8" name="Chart 7">
          <a:extLst>
            <a:ext uri="{FF2B5EF4-FFF2-40B4-BE49-F238E27FC236}">
              <a16:creationId xmlns:a16="http://schemas.microsoft.com/office/drawing/2014/main" id="{FB5A5B89-79A7-DA62-B521-2EE1F12F4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790574</xdr:colOff>
      <xdr:row>1</xdr:row>
      <xdr:rowOff>147637</xdr:rowOff>
    </xdr:from>
    <xdr:to>
      <xdr:col>22</xdr:col>
      <xdr:colOff>352424</xdr:colOff>
      <xdr:row>14</xdr:row>
      <xdr:rowOff>19050</xdr:rowOff>
    </xdr:to>
    <xdr:graphicFrame macro="">
      <xdr:nvGraphicFramePr>
        <xdr:cNvPr id="2" name="Chart 1">
          <a:extLst>
            <a:ext uri="{FF2B5EF4-FFF2-40B4-BE49-F238E27FC236}">
              <a16:creationId xmlns:a16="http://schemas.microsoft.com/office/drawing/2014/main" id="{401FE86F-322D-9BAC-142E-F0F4583F8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4</xdr:col>
      <xdr:colOff>285749</xdr:colOff>
      <xdr:row>4</xdr:row>
      <xdr:rowOff>95250</xdr:rowOff>
    </xdr:to>
    <xdr:pic>
      <xdr:nvPicPr>
        <xdr:cNvPr id="53" name="Picture 52">
          <a:extLst>
            <a:ext uri="{FF2B5EF4-FFF2-40B4-BE49-F238E27FC236}">
              <a16:creationId xmlns:a16="http://schemas.microsoft.com/office/drawing/2014/main" id="{8C059F71-1887-C3AC-8279-2764674DFAB9}"/>
            </a:ext>
          </a:extLst>
        </xdr:cNvPr>
        <xdr:cNvPicPr>
          <a:picLocks noChangeAspect="1"/>
        </xdr:cNvPicPr>
      </xdr:nvPicPr>
      <xdr:blipFill>
        <a:blip xmlns:r="http://schemas.openxmlformats.org/officeDocument/2006/relationships" r:embed="rId1">
          <a:duotone>
            <a:prstClr val="black"/>
            <a:schemeClr val="accent5">
              <a:tint val="45000"/>
              <a:satMod val="400000"/>
            </a:schemeClr>
          </a:duotone>
          <a:extLst>
            <a:ext uri="{BEBA8EAE-BF5A-486C-A8C5-ECC9F3942E4B}">
              <a14:imgProps xmlns:a14="http://schemas.microsoft.com/office/drawing/2010/main">
                <a14:imgLayer r:embed="rId2">
                  <a14:imgEffect>
                    <a14:colorTemperature colorTemp="15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276224" y="276225"/>
          <a:ext cx="1133475" cy="581025"/>
        </a:xfrm>
        <a:prstGeom prst="rect">
          <a:avLst/>
        </a:prstGeom>
        <a:noFill/>
        <a:ln>
          <a:noFill/>
        </a:ln>
      </xdr:spPr>
    </xdr:pic>
    <xdr:clientData/>
  </xdr:twoCellAnchor>
  <xdr:twoCellAnchor>
    <xdr:from>
      <xdr:col>1</xdr:col>
      <xdr:colOff>76200</xdr:colOff>
      <xdr:row>5</xdr:row>
      <xdr:rowOff>180974</xdr:rowOff>
    </xdr:from>
    <xdr:to>
      <xdr:col>8</xdr:col>
      <xdr:colOff>76200</xdr:colOff>
      <xdr:row>12</xdr:row>
      <xdr:rowOff>171449</xdr:rowOff>
    </xdr:to>
    <xdr:sp macro="" textlink="">
      <xdr:nvSpPr>
        <xdr:cNvPr id="9" name="Rectangle 8">
          <a:extLst>
            <a:ext uri="{FF2B5EF4-FFF2-40B4-BE49-F238E27FC236}">
              <a16:creationId xmlns:a16="http://schemas.microsoft.com/office/drawing/2014/main" id="{CD918FDB-54B1-73AD-08B3-8C789080FC87}"/>
            </a:ext>
          </a:extLst>
        </xdr:cNvPr>
        <xdr:cNvSpPr/>
      </xdr:nvSpPr>
      <xdr:spPr>
        <a:xfrm>
          <a:off x="224367" y="1133474"/>
          <a:ext cx="2296583" cy="1323975"/>
        </a:xfrm>
        <a:prstGeom prst="rect">
          <a:avLst/>
        </a:prstGeom>
        <a:noFill/>
        <a:ln w="12700">
          <a:solidFill>
            <a:schemeClr val="bg1"/>
          </a:solid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190500</xdr:colOff>
      <xdr:row>5</xdr:row>
      <xdr:rowOff>180974</xdr:rowOff>
    </xdr:from>
    <xdr:to>
      <xdr:col>15</xdr:col>
      <xdr:colOff>190500</xdr:colOff>
      <xdr:row>12</xdr:row>
      <xdr:rowOff>161925</xdr:rowOff>
    </xdr:to>
    <xdr:sp macro="" textlink="">
      <xdr:nvSpPr>
        <xdr:cNvPr id="10" name="Rectangle 9">
          <a:extLst>
            <a:ext uri="{FF2B5EF4-FFF2-40B4-BE49-F238E27FC236}">
              <a16:creationId xmlns:a16="http://schemas.microsoft.com/office/drawing/2014/main" id="{A148970D-7746-4DA7-987B-2154AB8EECDD}"/>
            </a:ext>
          </a:extLst>
        </xdr:cNvPr>
        <xdr:cNvSpPr/>
      </xdr:nvSpPr>
      <xdr:spPr>
        <a:xfrm>
          <a:off x="2635250" y="1133474"/>
          <a:ext cx="2296583" cy="1314451"/>
        </a:xfrm>
        <a:prstGeom prst="rect">
          <a:avLst/>
        </a:prstGeom>
        <a:noFill/>
        <a:ln w="12700">
          <a:solidFill>
            <a:schemeClr val="bg1"/>
          </a:solid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0</xdr:colOff>
      <xdr:row>5</xdr:row>
      <xdr:rowOff>180974</xdr:rowOff>
    </xdr:from>
    <xdr:to>
      <xdr:col>23</xdr:col>
      <xdr:colOff>0</xdr:colOff>
      <xdr:row>12</xdr:row>
      <xdr:rowOff>161925</xdr:rowOff>
    </xdr:to>
    <xdr:sp macro="" textlink="">
      <xdr:nvSpPr>
        <xdr:cNvPr id="11" name="Rectangle 10">
          <a:extLst>
            <a:ext uri="{FF2B5EF4-FFF2-40B4-BE49-F238E27FC236}">
              <a16:creationId xmlns:a16="http://schemas.microsoft.com/office/drawing/2014/main" id="{3E0C0646-3D52-4EC3-9786-EF4CBAE7B7FC}"/>
            </a:ext>
          </a:extLst>
        </xdr:cNvPr>
        <xdr:cNvSpPr/>
      </xdr:nvSpPr>
      <xdr:spPr>
        <a:xfrm>
          <a:off x="5069417" y="1133474"/>
          <a:ext cx="2296583" cy="1314451"/>
        </a:xfrm>
        <a:prstGeom prst="rect">
          <a:avLst/>
        </a:prstGeom>
        <a:noFill/>
        <a:ln w="12700">
          <a:solidFill>
            <a:schemeClr val="bg1"/>
          </a:solid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23</xdr:col>
      <xdr:colOff>152400</xdr:colOff>
      <xdr:row>5</xdr:row>
      <xdr:rowOff>180974</xdr:rowOff>
    </xdr:from>
    <xdr:to>
      <xdr:col>30</xdr:col>
      <xdr:colOff>152400</xdr:colOff>
      <xdr:row>12</xdr:row>
      <xdr:rowOff>161925</xdr:rowOff>
    </xdr:to>
    <xdr:sp macro="" textlink="">
      <xdr:nvSpPr>
        <xdr:cNvPr id="12" name="Rectangle 11">
          <a:extLst>
            <a:ext uri="{FF2B5EF4-FFF2-40B4-BE49-F238E27FC236}">
              <a16:creationId xmlns:a16="http://schemas.microsoft.com/office/drawing/2014/main" id="{04EE522A-632E-41AB-803A-CFD1A572A708}"/>
            </a:ext>
          </a:extLst>
        </xdr:cNvPr>
        <xdr:cNvSpPr/>
      </xdr:nvSpPr>
      <xdr:spPr>
        <a:xfrm>
          <a:off x="7518400" y="1133474"/>
          <a:ext cx="2296583" cy="1314451"/>
        </a:xfrm>
        <a:prstGeom prst="rect">
          <a:avLst/>
        </a:prstGeom>
        <a:noFill/>
        <a:ln w="12700">
          <a:solidFill>
            <a:schemeClr val="bg1"/>
          </a:solid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276225</xdr:colOff>
      <xdr:row>6</xdr:row>
      <xdr:rowOff>0</xdr:rowOff>
    </xdr:from>
    <xdr:to>
      <xdr:col>7</xdr:col>
      <xdr:colOff>95250</xdr:colOff>
      <xdr:row>7</xdr:row>
      <xdr:rowOff>171450</xdr:rowOff>
    </xdr:to>
    <xdr:sp macro="" textlink="">
      <xdr:nvSpPr>
        <xdr:cNvPr id="17" name="TextBox 16">
          <a:extLst>
            <a:ext uri="{FF2B5EF4-FFF2-40B4-BE49-F238E27FC236}">
              <a16:creationId xmlns:a16="http://schemas.microsoft.com/office/drawing/2014/main" id="{D9900B41-3447-496A-A50A-9C0BEDBBEC25}"/>
            </a:ext>
          </a:extLst>
        </xdr:cNvPr>
        <xdr:cNvSpPr txBox="1"/>
      </xdr:nvSpPr>
      <xdr:spPr>
        <a:xfrm>
          <a:off x="428625" y="1143000"/>
          <a:ext cx="1762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rPr>
            <a:t>Revenue</a:t>
          </a:r>
        </a:p>
      </xdr:txBody>
    </xdr:sp>
    <xdr:clientData/>
  </xdr:twoCellAnchor>
  <xdr:twoCellAnchor>
    <xdr:from>
      <xdr:col>1</xdr:col>
      <xdr:colOff>171450</xdr:colOff>
      <xdr:row>7</xdr:row>
      <xdr:rowOff>180975</xdr:rowOff>
    </xdr:from>
    <xdr:to>
      <xdr:col>8</xdr:col>
      <xdr:colOff>76200</xdr:colOff>
      <xdr:row>9</xdr:row>
      <xdr:rowOff>161925</xdr:rowOff>
    </xdr:to>
    <xdr:sp macro="" textlink="Prep!B4">
      <xdr:nvSpPr>
        <xdr:cNvPr id="18" name="TextBox 17">
          <a:extLst>
            <a:ext uri="{FF2B5EF4-FFF2-40B4-BE49-F238E27FC236}">
              <a16:creationId xmlns:a16="http://schemas.microsoft.com/office/drawing/2014/main" id="{87A74C62-5FA7-4C0C-BAE6-BFF7A47E2610}"/>
            </a:ext>
          </a:extLst>
        </xdr:cNvPr>
        <xdr:cNvSpPr txBox="1"/>
      </xdr:nvSpPr>
      <xdr:spPr>
        <a:xfrm>
          <a:off x="323850" y="1514475"/>
          <a:ext cx="2171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C7DF7E-C586-4E9F-90E4-1C478D734E70}" type="TxLink">
            <a:rPr lang="en-US" sz="2400" b="1" i="0" u="none" strike="noStrike">
              <a:solidFill>
                <a:schemeClr val="bg1"/>
              </a:solidFill>
              <a:latin typeface="Calibri"/>
              <a:cs typeface="Calibri"/>
            </a:rPr>
            <a:pPr algn="ctr"/>
            <a:t>$748,651</a:t>
          </a:fld>
          <a:endParaRPr lang="en-US" sz="4800" b="1">
            <a:solidFill>
              <a:schemeClr val="bg1"/>
            </a:solidFill>
          </a:endParaRPr>
        </a:p>
      </xdr:txBody>
    </xdr:sp>
    <xdr:clientData/>
  </xdr:twoCellAnchor>
  <xdr:twoCellAnchor>
    <xdr:from>
      <xdr:col>1</xdr:col>
      <xdr:colOff>66675</xdr:colOff>
      <xdr:row>9</xdr:row>
      <xdr:rowOff>152400</xdr:rowOff>
    </xdr:from>
    <xdr:to>
      <xdr:col>6</xdr:col>
      <xdr:colOff>238125</xdr:colOff>
      <xdr:row>11</xdr:row>
      <xdr:rowOff>133350</xdr:rowOff>
    </xdr:to>
    <xdr:sp macro="" textlink="Prep!F3">
      <xdr:nvSpPr>
        <xdr:cNvPr id="19" name="TextBox 18">
          <a:extLst>
            <a:ext uri="{FF2B5EF4-FFF2-40B4-BE49-F238E27FC236}">
              <a16:creationId xmlns:a16="http://schemas.microsoft.com/office/drawing/2014/main" id="{9D0760B4-AF8C-4C74-81BE-C8BC57D6585E}"/>
            </a:ext>
          </a:extLst>
        </xdr:cNvPr>
        <xdr:cNvSpPr txBox="1"/>
      </xdr:nvSpPr>
      <xdr:spPr>
        <a:xfrm>
          <a:off x="219075" y="1866900"/>
          <a:ext cx="1790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BE840E7-3B1C-4A76-A992-5EC525267669}" type="TxLink">
            <a:rPr lang="en-US" sz="1400" b="0" i="0" u="none" strike="noStrike">
              <a:solidFill>
                <a:schemeClr val="bg1"/>
              </a:solidFill>
              <a:latin typeface="Calibri"/>
              <a:cs typeface="Calibri"/>
            </a:rPr>
            <a:pPr algn="l"/>
            <a:t>Var from Last Year is:</a:t>
          </a:fld>
          <a:endParaRPr lang="en-US" sz="4400" b="1">
            <a:solidFill>
              <a:schemeClr val="bg1"/>
            </a:solidFill>
          </a:endParaRPr>
        </a:p>
      </xdr:txBody>
    </xdr:sp>
    <xdr:clientData/>
  </xdr:twoCellAnchor>
  <xdr:twoCellAnchor>
    <xdr:from>
      <xdr:col>1</xdr:col>
      <xdr:colOff>266699</xdr:colOff>
      <xdr:row>10</xdr:row>
      <xdr:rowOff>180975</xdr:rowOff>
    </xdr:from>
    <xdr:to>
      <xdr:col>3</xdr:col>
      <xdr:colOff>285750</xdr:colOff>
      <xdr:row>12</xdr:row>
      <xdr:rowOff>161925</xdr:rowOff>
    </xdr:to>
    <xdr:sp macro="" textlink="Prep!D4">
      <xdr:nvSpPr>
        <xdr:cNvPr id="20" name="TextBox 19">
          <a:extLst>
            <a:ext uri="{FF2B5EF4-FFF2-40B4-BE49-F238E27FC236}">
              <a16:creationId xmlns:a16="http://schemas.microsoft.com/office/drawing/2014/main" id="{AA50F531-27FA-4E4D-AEC8-19A6E486CECF}"/>
            </a:ext>
          </a:extLst>
        </xdr:cNvPr>
        <xdr:cNvSpPr txBox="1"/>
      </xdr:nvSpPr>
      <xdr:spPr>
        <a:xfrm>
          <a:off x="419099" y="2085975"/>
          <a:ext cx="6667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4FFE33-42FE-40E4-8AB6-D00B34EF7670}" type="TxLink">
            <a:rPr lang="en-US" sz="1800" b="0" i="0" u="none" strike="noStrike">
              <a:solidFill>
                <a:schemeClr val="bg1"/>
              </a:solidFill>
              <a:latin typeface="Calibri"/>
              <a:cs typeface="Calibri"/>
            </a:rPr>
            <a:pPr algn="ctr"/>
            <a:t>-6%</a:t>
          </a:fld>
          <a:endParaRPr lang="en-US" sz="4400" b="1">
            <a:solidFill>
              <a:schemeClr val="bg1"/>
            </a:solidFill>
          </a:endParaRPr>
        </a:p>
      </xdr:txBody>
    </xdr:sp>
    <xdr:clientData/>
  </xdr:twoCellAnchor>
  <xdr:twoCellAnchor>
    <xdr:from>
      <xdr:col>9</xdr:col>
      <xdr:colOff>85725</xdr:colOff>
      <xdr:row>5</xdr:row>
      <xdr:rowOff>142875</xdr:rowOff>
    </xdr:from>
    <xdr:to>
      <xdr:col>14</xdr:col>
      <xdr:colOff>228600</xdr:colOff>
      <xdr:row>7</xdr:row>
      <xdr:rowOff>123825</xdr:rowOff>
    </xdr:to>
    <xdr:sp macro="" textlink="">
      <xdr:nvSpPr>
        <xdr:cNvPr id="22" name="TextBox 21">
          <a:extLst>
            <a:ext uri="{FF2B5EF4-FFF2-40B4-BE49-F238E27FC236}">
              <a16:creationId xmlns:a16="http://schemas.microsoft.com/office/drawing/2014/main" id="{B81C5F8B-091C-4AD8-9428-65BAD8704428}"/>
            </a:ext>
          </a:extLst>
        </xdr:cNvPr>
        <xdr:cNvSpPr txBox="1"/>
      </xdr:nvSpPr>
      <xdr:spPr>
        <a:xfrm>
          <a:off x="2828925" y="1095375"/>
          <a:ext cx="1762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rPr>
            <a:t>Quantity</a:t>
          </a:r>
        </a:p>
      </xdr:txBody>
    </xdr:sp>
    <xdr:clientData/>
  </xdr:twoCellAnchor>
  <xdr:twoCellAnchor>
    <xdr:from>
      <xdr:col>8</xdr:col>
      <xdr:colOff>200025</xdr:colOff>
      <xdr:row>7</xdr:row>
      <xdr:rowOff>133350</xdr:rowOff>
    </xdr:from>
    <xdr:to>
      <xdr:col>15</xdr:col>
      <xdr:colOff>209550</xdr:colOff>
      <xdr:row>9</xdr:row>
      <xdr:rowOff>114300</xdr:rowOff>
    </xdr:to>
    <xdr:sp macro="" textlink="Prep!B8">
      <xdr:nvSpPr>
        <xdr:cNvPr id="23" name="TextBox 22">
          <a:extLst>
            <a:ext uri="{FF2B5EF4-FFF2-40B4-BE49-F238E27FC236}">
              <a16:creationId xmlns:a16="http://schemas.microsoft.com/office/drawing/2014/main" id="{E4BCA20B-7BC8-4836-B43A-ECE406E3C67E}"/>
            </a:ext>
          </a:extLst>
        </xdr:cNvPr>
        <xdr:cNvSpPr txBox="1"/>
      </xdr:nvSpPr>
      <xdr:spPr>
        <a:xfrm>
          <a:off x="2619375" y="1466850"/>
          <a:ext cx="22764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B51189C-1942-4A1C-ADC3-F181E827EDAB}" type="TxLink">
            <a:rPr lang="en-US" sz="2400" b="1" i="0" u="none" strike="noStrike">
              <a:solidFill>
                <a:schemeClr val="bg1"/>
              </a:solidFill>
              <a:latin typeface="Calibri"/>
              <a:ea typeface="+mn-ea"/>
              <a:cs typeface="Calibri"/>
            </a:rPr>
            <a:pPr marL="0" indent="0" algn="ctr"/>
            <a:t>306</a:t>
          </a:fld>
          <a:endParaRPr lang="en-US" sz="2400" b="1" i="0" u="none" strike="noStrike">
            <a:solidFill>
              <a:schemeClr val="bg1"/>
            </a:solidFill>
            <a:latin typeface="Calibri"/>
            <a:ea typeface="+mn-ea"/>
            <a:cs typeface="Calibri"/>
          </a:endParaRPr>
        </a:p>
      </xdr:txBody>
    </xdr:sp>
    <xdr:clientData/>
  </xdr:twoCellAnchor>
  <xdr:twoCellAnchor>
    <xdr:from>
      <xdr:col>8</xdr:col>
      <xdr:colOff>200025</xdr:colOff>
      <xdr:row>9</xdr:row>
      <xdr:rowOff>104775</xdr:rowOff>
    </xdr:from>
    <xdr:to>
      <xdr:col>14</xdr:col>
      <xdr:colOff>47625</xdr:colOff>
      <xdr:row>11</xdr:row>
      <xdr:rowOff>85725</xdr:rowOff>
    </xdr:to>
    <xdr:sp macro="" textlink="Prep!F3">
      <xdr:nvSpPr>
        <xdr:cNvPr id="24" name="TextBox 23">
          <a:extLst>
            <a:ext uri="{FF2B5EF4-FFF2-40B4-BE49-F238E27FC236}">
              <a16:creationId xmlns:a16="http://schemas.microsoft.com/office/drawing/2014/main" id="{2F35755C-A8A5-4BA0-B754-2C38025101DE}"/>
            </a:ext>
          </a:extLst>
        </xdr:cNvPr>
        <xdr:cNvSpPr txBox="1"/>
      </xdr:nvSpPr>
      <xdr:spPr>
        <a:xfrm>
          <a:off x="2619375" y="1819275"/>
          <a:ext cx="1790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BE840E7-3B1C-4A76-A992-5EC525267669}" type="TxLink">
            <a:rPr lang="en-US" sz="1400" b="0" i="0" u="none" strike="noStrike">
              <a:solidFill>
                <a:schemeClr val="bg1"/>
              </a:solidFill>
              <a:latin typeface="Calibri"/>
              <a:cs typeface="Calibri"/>
            </a:rPr>
            <a:pPr algn="l"/>
            <a:t>Var from Last Year is:</a:t>
          </a:fld>
          <a:endParaRPr lang="en-US" sz="4400" b="1">
            <a:solidFill>
              <a:schemeClr val="bg1"/>
            </a:solidFill>
          </a:endParaRPr>
        </a:p>
      </xdr:txBody>
    </xdr:sp>
    <xdr:clientData/>
  </xdr:twoCellAnchor>
  <xdr:twoCellAnchor>
    <xdr:from>
      <xdr:col>9</xdr:col>
      <xdr:colOff>76199</xdr:colOff>
      <xdr:row>10</xdr:row>
      <xdr:rowOff>133350</xdr:rowOff>
    </xdr:from>
    <xdr:to>
      <xdr:col>11</xdr:col>
      <xdr:colOff>95250</xdr:colOff>
      <xdr:row>12</xdr:row>
      <xdr:rowOff>114300</xdr:rowOff>
    </xdr:to>
    <xdr:sp macro="" textlink="Prep!$D$8">
      <xdr:nvSpPr>
        <xdr:cNvPr id="25" name="TextBox 24">
          <a:extLst>
            <a:ext uri="{FF2B5EF4-FFF2-40B4-BE49-F238E27FC236}">
              <a16:creationId xmlns:a16="http://schemas.microsoft.com/office/drawing/2014/main" id="{C8069AE6-E32E-45BE-A2DD-911EBB8CCD86}"/>
            </a:ext>
          </a:extLst>
        </xdr:cNvPr>
        <xdr:cNvSpPr txBox="1"/>
      </xdr:nvSpPr>
      <xdr:spPr>
        <a:xfrm>
          <a:off x="2819399" y="2038350"/>
          <a:ext cx="6667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FCAC21-9D4A-4D3E-A633-3398ED659B70}" type="TxLink">
            <a:rPr lang="en-US" sz="1800" b="0" i="0" u="none" strike="noStrike">
              <a:solidFill>
                <a:schemeClr val="bg1"/>
              </a:solidFill>
              <a:latin typeface="Calibri"/>
              <a:ea typeface="+mn-ea"/>
              <a:cs typeface="Calibri"/>
            </a:rPr>
            <a:pPr marL="0" indent="0" algn="ctr"/>
            <a:t>-23%</a:t>
          </a:fld>
          <a:endParaRPr lang="en-US" sz="1800" b="0" i="0" u="none" strike="noStrike">
            <a:solidFill>
              <a:schemeClr val="bg1"/>
            </a:solidFill>
            <a:latin typeface="Calibri"/>
            <a:ea typeface="+mn-ea"/>
            <a:cs typeface="Calibri"/>
          </a:endParaRPr>
        </a:p>
      </xdr:txBody>
    </xdr:sp>
    <xdr:clientData/>
  </xdr:twoCellAnchor>
  <xdr:twoCellAnchor>
    <xdr:from>
      <xdr:col>16</xdr:col>
      <xdr:colOff>228600</xdr:colOff>
      <xdr:row>5</xdr:row>
      <xdr:rowOff>152400</xdr:rowOff>
    </xdr:from>
    <xdr:to>
      <xdr:col>22</xdr:col>
      <xdr:colOff>47625</xdr:colOff>
      <xdr:row>7</xdr:row>
      <xdr:rowOff>133350</xdr:rowOff>
    </xdr:to>
    <xdr:sp macro="" textlink="">
      <xdr:nvSpPr>
        <xdr:cNvPr id="26" name="TextBox 25">
          <a:extLst>
            <a:ext uri="{FF2B5EF4-FFF2-40B4-BE49-F238E27FC236}">
              <a16:creationId xmlns:a16="http://schemas.microsoft.com/office/drawing/2014/main" id="{680ADFD2-AE21-4BDC-BF6F-F45E6D7549FB}"/>
            </a:ext>
          </a:extLst>
        </xdr:cNvPr>
        <xdr:cNvSpPr txBox="1"/>
      </xdr:nvSpPr>
      <xdr:spPr>
        <a:xfrm>
          <a:off x="5238750" y="1104900"/>
          <a:ext cx="1762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rPr>
            <a:t>COGS</a:t>
          </a:r>
        </a:p>
      </xdr:txBody>
    </xdr:sp>
    <xdr:clientData/>
  </xdr:twoCellAnchor>
  <xdr:twoCellAnchor>
    <xdr:from>
      <xdr:col>16</xdr:col>
      <xdr:colOff>14816</xdr:colOff>
      <xdr:row>7</xdr:row>
      <xdr:rowOff>142875</xdr:rowOff>
    </xdr:from>
    <xdr:to>
      <xdr:col>23</xdr:col>
      <xdr:colOff>24341</xdr:colOff>
      <xdr:row>9</xdr:row>
      <xdr:rowOff>123825</xdr:rowOff>
    </xdr:to>
    <xdr:sp macro="" textlink="Prep!B13">
      <xdr:nvSpPr>
        <xdr:cNvPr id="27" name="TextBox 26">
          <a:extLst>
            <a:ext uri="{FF2B5EF4-FFF2-40B4-BE49-F238E27FC236}">
              <a16:creationId xmlns:a16="http://schemas.microsoft.com/office/drawing/2014/main" id="{CB6AD1FE-0B4A-49D5-A474-86AF5BF63DCC}"/>
            </a:ext>
          </a:extLst>
        </xdr:cNvPr>
        <xdr:cNvSpPr txBox="1"/>
      </xdr:nvSpPr>
      <xdr:spPr>
        <a:xfrm>
          <a:off x="5084233" y="1476375"/>
          <a:ext cx="2306108"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95FFFFB-39FC-458A-91B8-66E089F959DB}" type="TxLink">
            <a:rPr lang="en-US" sz="2400" b="1" i="0" u="none" strike="noStrike">
              <a:solidFill>
                <a:schemeClr val="bg1"/>
              </a:solidFill>
              <a:latin typeface="Calibri"/>
              <a:ea typeface="+mn-ea"/>
              <a:cs typeface="Calibri"/>
            </a:rPr>
            <a:pPr marL="0" indent="0" algn="ctr"/>
            <a:t>$6,350,338</a:t>
          </a:fld>
          <a:endParaRPr lang="en-US" sz="2400" b="1" i="0" u="none" strike="noStrike">
            <a:solidFill>
              <a:schemeClr val="bg1"/>
            </a:solidFill>
            <a:latin typeface="Calibri"/>
            <a:ea typeface="+mn-ea"/>
            <a:cs typeface="Calibri"/>
          </a:endParaRPr>
        </a:p>
      </xdr:txBody>
    </xdr:sp>
    <xdr:clientData/>
  </xdr:twoCellAnchor>
  <xdr:twoCellAnchor>
    <xdr:from>
      <xdr:col>16</xdr:col>
      <xdr:colOff>19050</xdr:colOff>
      <xdr:row>9</xdr:row>
      <xdr:rowOff>114300</xdr:rowOff>
    </xdr:from>
    <xdr:to>
      <xdr:col>21</xdr:col>
      <xdr:colOff>190500</xdr:colOff>
      <xdr:row>11</xdr:row>
      <xdr:rowOff>95250</xdr:rowOff>
    </xdr:to>
    <xdr:sp macro="" textlink="Prep!F12">
      <xdr:nvSpPr>
        <xdr:cNvPr id="28" name="TextBox 27">
          <a:extLst>
            <a:ext uri="{FF2B5EF4-FFF2-40B4-BE49-F238E27FC236}">
              <a16:creationId xmlns:a16="http://schemas.microsoft.com/office/drawing/2014/main" id="{E81BEED1-FE59-4332-B896-87F19FEDDA54}"/>
            </a:ext>
          </a:extLst>
        </xdr:cNvPr>
        <xdr:cNvSpPr txBox="1"/>
      </xdr:nvSpPr>
      <xdr:spPr>
        <a:xfrm>
          <a:off x="5029200" y="1828800"/>
          <a:ext cx="1790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6D2ECDA-2FF3-4C2E-910D-312C85999295}" type="TxLink">
            <a:rPr lang="en-US" sz="1400" b="0" i="0" u="none" strike="noStrike">
              <a:solidFill>
                <a:schemeClr val="bg1"/>
              </a:solidFill>
              <a:latin typeface="Calibri"/>
              <a:ea typeface="+mn-ea"/>
              <a:cs typeface="Calibri"/>
            </a:rPr>
            <a:pPr marL="0" indent="0" algn="l"/>
            <a:t>Pct of revenue is:</a:t>
          </a:fld>
          <a:endParaRPr lang="en-US" sz="1400" b="0" i="0" u="none" strike="noStrike">
            <a:solidFill>
              <a:schemeClr val="bg1"/>
            </a:solidFill>
            <a:latin typeface="Calibri"/>
            <a:ea typeface="+mn-ea"/>
            <a:cs typeface="Calibri"/>
          </a:endParaRPr>
        </a:p>
      </xdr:txBody>
    </xdr:sp>
    <xdr:clientData/>
  </xdr:twoCellAnchor>
  <xdr:twoCellAnchor>
    <xdr:from>
      <xdr:col>16</xdr:col>
      <xdr:colOff>219074</xdr:colOff>
      <xdr:row>10</xdr:row>
      <xdr:rowOff>142875</xdr:rowOff>
    </xdr:from>
    <xdr:to>
      <xdr:col>18</xdr:col>
      <xdr:colOff>238125</xdr:colOff>
      <xdr:row>12</xdr:row>
      <xdr:rowOff>123825</xdr:rowOff>
    </xdr:to>
    <xdr:sp macro="" textlink="Prep!D13">
      <xdr:nvSpPr>
        <xdr:cNvPr id="29" name="TextBox 28">
          <a:extLst>
            <a:ext uri="{FF2B5EF4-FFF2-40B4-BE49-F238E27FC236}">
              <a16:creationId xmlns:a16="http://schemas.microsoft.com/office/drawing/2014/main" id="{EC751BB7-88F4-4025-B810-998F2047B00D}"/>
            </a:ext>
          </a:extLst>
        </xdr:cNvPr>
        <xdr:cNvSpPr txBox="1"/>
      </xdr:nvSpPr>
      <xdr:spPr>
        <a:xfrm>
          <a:off x="5229224" y="2047875"/>
          <a:ext cx="6667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23B9C6-6782-41D0-8543-FADC29C34694}" type="TxLink">
            <a:rPr lang="en-US" sz="1800" b="0" i="0" u="none" strike="noStrike">
              <a:solidFill>
                <a:schemeClr val="bg1"/>
              </a:solidFill>
              <a:latin typeface="Calibri"/>
              <a:ea typeface="+mn-ea"/>
              <a:cs typeface="Calibri"/>
            </a:rPr>
            <a:pPr marL="0" indent="0" algn="ctr"/>
            <a:t>63%</a:t>
          </a:fld>
          <a:endParaRPr lang="en-US" sz="1800" b="0" i="0" u="none" strike="noStrike">
            <a:solidFill>
              <a:schemeClr val="bg1"/>
            </a:solidFill>
            <a:latin typeface="Calibri"/>
            <a:ea typeface="+mn-ea"/>
            <a:cs typeface="Calibri"/>
          </a:endParaRPr>
        </a:p>
      </xdr:txBody>
    </xdr:sp>
    <xdr:clientData/>
  </xdr:twoCellAnchor>
  <xdr:twoCellAnchor>
    <xdr:from>
      <xdr:col>24</xdr:col>
      <xdr:colOff>47625</xdr:colOff>
      <xdr:row>5</xdr:row>
      <xdr:rowOff>133350</xdr:rowOff>
    </xdr:from>
    <xdr:to>
      <xdr:col>29</xdr:col>
      <xdr:colOff>190500</xdr:colOff>
      <xdr:row>7</xdr:row>
      <xdr:rowOff>114300</xdr:rowOff>
    </xdr:to>
    <xdr:sp macro="" textlink="">
      <xdr:nvSpPr>
        <xdr:cNvPr id="30" name="TextBox 29">
          <a:extLst>
            <a:ext uri="{FF2B5EF4-FFF2-40B4-BE49-F238E27FC236}">
              <a16:creationId xmlns:a16="http://schemas.microsoft.com/office/drawing/2014/main" id="{D538B50C-FF22-4BFA-AA28-3013A1C2341C}"/>
            </a:ext>
          </a:extLst>
        </xdr:cNvPr>
        <xdr:cNvSpPr txBox="1"/>
      </xdr:nvSpPr>
      <xdr:spPr>
        <a:xfrm>
          <a:off x="7648575" y="1085850"/>
          <a:ext cx="1762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rPr>
            <a:t>Profit</a:t>
          </a:r>
        </a:p>
      </xdr:txBody>
    </xdr:sp>
    <xdr:clientData/>
  </xdr:twoCellAnchor>
  <xdr:twoCellAnchor>
    <xdr:from>
      <xdr:col>23</xdr:col>
      <xdr:colOff>161925</xdr:colOff>
      <xdr:row>7</xdr:row>
      <xdr:rowOff>123825</xdr:rowOff>
    </xdr:from>
    <xdr:to>
      <xdr:col>30</xdr:col>
      <xdr:colOff>171450</xdr:colOff>
      <xdr:row>9</xdr:row>
      <xdr:rowOff>104775</xdr:rowOff>
    </xdr:to>
    <xdr:sp macro="" textlink="Prep!B19">
      <xdr:nvSpPr>
        <xdr:cNvPr id="31" name="TextBox 30">
          <a:extLst>
            <a:ext uri="{FF2B5EF4-FFF2-40B4-BE49-F238E27FC236}">
              <a16:creationId xmlns:a16="http://schemas.microsoft.com/office/drawing/2014/main" id="{FFE6591D-ADA5-48C5-AE19-B882CCDB221B}"/>
            </a:ext>
          </a:extLst>
        </xdr:cNvPr>
        <xdr:cNvSpPr txBox="1"/>
      </xdr:nvSpPr>
      <xdr:spPr>
        <a:xfrm>
          <a:off x="7439025" y="1457325"/>
          <a:ext cx="22764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3FEB014-ED4A-4234-BBE9-FE08BDE6B7AF}" type="TxLink">
            <a:rPr lang="en-US" sz="2400" b="1" i="0" u="none" strike="noStrike">
              <a:solidFill>
                <a:schemeClr val="bg1"/>
              </a:solidFill>
              <a:latin typeface="Calibri"/>
              <a:ea typeface="+mn-ea"/>
              <a:cs typeface="Calibri"/>
            </a:rPr>
            <a:pPr marL="0" indent="0" algn="ctr"/>
            <a:t>$3,762,394</a:t>
          </a:fld>
          <a:endParaRPr lang="en-US" sz="2400" b="1" i="0" u="none" strike="noStrike">
            <a:solidFill>
              <a:schemeClr val="bg1"/>
            </a:solidFill>
            <a:latin typeface="Calibri"/>
            <a:ea typeface="+mn-ea"/>
            <a:cs typeface="Calibri"/>
          </a:endParaRPr>
        </a:p>
      </xdr:txBody>
    </xdr:sp>
    <xdr:clientData/>
  </xdr:twoCellAnchor>
  <xdr:twoCellAnchor>
    <xdr:from>
      <xdr:col>23</xdr:col>
      <xdr:colOff>161925</xdr:colOff>
      <xdr:row>9</xdr:row>
      <xdr:rowOff>95250</xdr:rowOff>
    </xdr:from>
    <xdr:to>
      <xdr:col>29</xdr:col>
      <xdr:colOff>9525</xdr:colOff>
      <xdr:row>11</xdr:row>
      <xdr:rowOff>76200</xdr:rowOff>
    </xdr:to>
    <xdr:sp macro="" textlink="Prep!F18">
      <xdr:nvSpPr>
        <xdr:cNvPr id="32" name="TextBox 31">
          <a:extLst>
            <a:ext uri="{FF2B5EF4-FFF2-40B4-BE49-F238E27FC236}">
              <a16:creationId xmlns:a16="http://schemas.microsoft.com/office/drawing/2014/main" id="{A51ECA2E-EB60-47D8-8C0D-3F6B8EF67A96}"/>
            </a:ext>
          </a:extLst>
        </xdr:cNvPr>
        <xdr:cNvSpPr txBox="1"/>
      </xdr:nvSpPr>
      <xdr:spPr>
        <a:xfrm>
          <a:off x="7439025" y="1809750"/>
          <a:ext cx="1790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0C31759-E140-48AC-AF02-9BB178903103}" type="TxLink">
            <a:rPr lang="en-US" sz="1400" b="0" i="0" u="none" strike="noStrike">
              <a:solidFill>
                <a:schemeClr val="bg1"/>
              </a:solidFill>
              <a:latin typeface="Calibri"/>
              <a:ea typeface="+mn-ea"/>
              <a:cs typeface="Calibri"/>
            </a:rPr>
            <a:pPr marL="0" indent="0" algn="l"/>
            <a:t>Pct of revenue is:</a:t>
          </a:fld>
          <a:endParaRPr lang="en-US" sz="1400" b="0" i="0" u="none" strike="noStrike">
            <a:solidFill>
              <a:schemeClr val="bg1"/>
            </a:solidFill>
            <a:latin typeface="Calibri"/>
            <a:ea typeface="+mn-ea"/>
            <a:cs typeface="Calibri"/>
          </a:endParaRPr>
        </a:p>
      </xdr:txBody>
    </xdr:sp>
    <xdr:clientData/>
  </xdr:twoCellAnchor>
  <xdr:twoCellAnchor>
    <xdr:from>
      <xdr:col>24</xdr:col>
      <xdr:colOff>38099</xdr:colOff>
      <xdr:row>10</xdr:row>
      <xdr:rowOff>123825</xdr:rowOff>
    </xdr:from>
    <xdr:to>
      <xdr:col>26</xdr:col>
      <xdr:colOff>57150</xdr:colOff>
      <xdr:row>12</xdr:row>
      <xdr:rowOff>104775</xdr:rowOff>
    </xdr:to>
    <xdr:sp macro="" textlink="Prep!D19">
      <xdr:nvSpPr>
        <xdr:cNvPr id="33" name="TextBox 32">
          <a:extLst>
            <a:ext uri="{FF2B5EF4-FFF2-40B4-BE49-F238E27FC236}">
              <a16:creationId xmlns:a16="http://schemas.microsoft.com/office/drawing/2014/main" id="{E12FCBC3-9E1B-46BC-892F-99A867C70D79}"/>
            </a:ext>
          </a:extLst>
        </xdr:cNvPr>
        <xdr:cNvSpPr txBox="1"/>
      </xdr:nvSpPr>
      <xdr:spPr>
        <a:xfrm>
          <a:off x="7639049" y="2028825"/>
          <a:ext cx="6667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462491-71B8-4043-B73A-5BB284FC0BE9}" type="TxLink">
            <a:rPr lang="en-US" sz="1800" b="0" i="0" u="none" strike="noStrike">
              <a:solidFill>
                <a:schemeClr val="bg1"/>
              </a:solidFill>
              <a:latin typeface="Calibri"/>
              <a:ea typeface="+mn-ea"/>
              <a:cs typeface="Calibri"/>
            </a:rPr>
            <a:pPr marL="0" indent="0" algn="ctr"/>
            <a:t>37%</a:t>
          </a:fld>
          <a:endParaRPr lang="en-US" sz="1800" b="0" i="0" u="none" strike="noStrike">
            <a:solidFill>
              <a:schemeClr val="bg1"/>
            </a:solidFill>
            <a:latin typeface="Calibri"/>
            <a:ea typeface="+mn-ea"/>
            <a:cs typeface="Calibri"/>
          </a:endParaRPr>
        </a:p>
      </xdr:txBody>
    </xdr:sp>
    <xdr:clientData/>
  </xdr:twoCellAnchor>
  <xdr:twoCellAnchor>
    <xdr:from>
      <xdr:col>1</xdr:col>
      <xdr:colOff>76200</xdr:colOff>
      <xdr:row>13</xdr:row>
      <xdr:rowOff>104775</xdr:rowOff>
    </xdr:from>
    <xdr:to>
      <xdr:col>15</xdr:col>
      <xdr:colOff>180975</xdr:colOff>
      <xdr:row>31</xdr:row>
      <xdr:rowOff>95250</xdr:rowOff>
    </xdr:to>
    <xdr:graphicFrame macro="">
      <xdr:nvGraphicFramePr>
        <xdr:cNvPr id="42" name="Chart 41">
          <a:extLst>
            <a:ext uri="{FF2B5EF4-FFF2-40B4-BE49-F238E27FC236}">
              <a16:creationId xmlns:a16="http://schemas.microsoft.com/office/drawing/2014/main" id="{CD98C7E9-7043-45D6-BA0F-935AB055F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161926</xdr:colOff>
      <xdr:row>1</xdr:row>
      <xdr:rowOff>52917</xdr:rowOff>
    </xdr:from>
    <xdr:to>
      <xdr:col>37</xdr:col>
      <xdr:colOff>81492</xdr:colOff>
      <xdr:row>4</xdr:row>
      <xdr:rowOff>121497</xdr:rowOff>
    </xdr:to>
    <mc:AlternateContent xmlns:mc="http://schemas.openxmlformats.org/markup-compatibility/2006" xmlns:a14="http://schemas.microsoft.com/office/drawing/2010/main">
      <mc:Choice Requires="a14">
        <xdr:graphicFrame macro="">
          <xdr:nvGraphicFramePr>
            <xdr:cNvPr id="43" name="Year 1">
              <a:extLst>
                <a:ext uri="{FF2B5EF4-FFF2-40B4-BE49-F238E27FC236}">
                  <a16:creationId xmlns:a16="http://schemas.microsoft.com/office/drawing/2014/main" id="{E3190E31-9585-487C-A144-ACC1FE2BCA2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840259" y="243417"/>
              <a:ext cx="32004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28576</xdr:colOff>
      <xdr:row>1</xdr:row>
      <xdr:rowOff>57150</xdr:rowOff>
    </xdr:from>
    <xdr:to>
      <xdr:col>26</xdr:col>
      <xdr:colOff>276226</xdr:colOff>
      <xdr:row>4</xdr:row>
      <xdr:rowOff>125730</xdr:rowOff>
    </xdr:to>
    <mc:AlternateContent xmlns:mc="http://schemas.openxmlformats.org/markup-compatibility/2006" xmlns:a14="http://schemas.microsoft.com/office/drawing/2010/main">
      <mc:Choice Requires="a14">
        <xdr:graphicFrame macro="">
          <xdr:nvGraphicFramePr>
            <xdr:cNvPr id="48" name="Region 1">
              <a:extLst>
                <a:ext uri="{FF2B5EF4-FFF2-40B4-BE49-F238E27FC236}">
                  <a16:creationId xmlns:a16="http://schemas.microsoft.com/office/drawing/2014/main" id="{E64D41D9-49BD-4F30-B8F4-A780C3D0E76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426076" y="247650"/>
              <a:ext cx="32004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257175</xdr:colOff>
      <xdr:row>1</xdr:row>
      <xdr:rowOff>76200</xdr:rowOff>
    </xdr:from>
    <xdr:to>
      <xdr:col>16</xdr:col>
      <xdr:colOff>38100</xdr:colOff>
      <xdr:row>4</xdr:row>
      <xdr:rowOff>114300</xdr:rowOff>
    </xdr:to>
    <xdr:sp macro="" textlink="">
      <xdr:nvSpPr>
        <xdr:cNvPr id="49" name="TextBox 48">
          <a:extLst>
            <a:ext uri="{FF2B5EF4-FFF2-40B4-BE49-F238E27FC236}">
              <a16:creationId xmlns:a16="http://schemas.microsoft.com/office/drawing/2014/main" id="{A6B1C9CF-7D42-5558-7DD3-D7003B4F4D8E}"/>
            </a:ext>
          </a:extLst>
        </xdr:cNvPr>
        <xdr:cNvSpPr txBox="1"/>
      </xdr:nvSpPr>
      <xdr:spPr>
        <a:xfrm>
          <a:off x="1704975" y="266700"/>
          <a:ext cx="3343275" cy="60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REVENUE &amp; Profit</a:t>
          </a:r>
          <a:r>
            <a:rPr lang="en-US" sz="2000" b="1" baseline="0">
              <a:solidFill>
                <a:schemeClr val="bg1"/>
              </a:solidFill>
            </a:rPr>
            <a:t> ANALYSIS</a:t>
          </a:r>
          <a:endParaRPr lang="en-US" sz="2000" b="1">
            <a:solidFill>
              <a:schemeClr val="bg1"/>
            </a:solidFill>
          </a:endParaRPr>
        </a:p>
      </xdr:txBody>
    </xdr:sp>
    <xdr:clientData/>
  </xdr:twoCellAnchor>
  <xdr:twoCellAnchor>
    <xdr:from>
      <xdr:col>16</xdr:col>
      <xdr:colOff>1512</xdr:colOff>
      <xdr:row>13</xdr:row>
      <xdr:rowOff>95250</xdr:rowOff>
    </xdr:from>
    <xdr:to>
      <xdr:col>30</xdr:col>
      <xdr:colOff>148166</xdr:colOff>
      <xdr:row>31</xdr:row>
      <xdr:rowOff>95250</xdr:rowOff>
    </xdr:to>
    <xdr:graphicFrame macro="">
      <xdr:nvGraphicFramePr>
        <xdr:cNvPr id="3" name="Chart 2">
          <a:extLst>
            <a:ext uri="{FF2B5EF4-FFF2-40B4-BE49-F238E27FC236}">
              <a16:creationId xmlns:a16="http://schemas.microsoft.com/office/drawing/2014/main" id="{17E1284B-4A70-4379-92DE-877F1D989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219076</xdr:colOff>
      <xdr:row>5</xdr:row>
      <xdr:rowOff>180975</xdr:rowOff>
    </xdr:from>
    <xdr:to>
      <xdr:col>37</xdr:col>
      <xdr:colOff>266701</xdr:colOff>
      <xdr:row>18</xdr:row>
      <xdr:rowOff>0</xdr:rowOff>
    </xdr:to>
    <xdr:graphicFrame macro="">
      <xdr:nvGraphicFramePr>
        <xdr:cNvPr id="5" name="Chart 4">
          <a:extLst>
            <a:ext uri="{FF2B5EF4-FFF2-40B4-BE49-F238E27FC236}">
              <a16:creationId xmlns:a16="http://schemas.microsoft.com/office/drawing/2014/main" id="{05349503-DC3D-4D3C-97C6-630817682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209551</xdr:colOff>
      <xdr:row>18</xdr:row>
      <xdr:rowOff>131988</xdr:rowOff>
    </xdr:from>
    <xdr:to>
      <xdr:col>37</xdr:col>
      <xdr:colOff>266701</xdr:colOff>
      <xdr:row>31</xdr:row>
      <xdr:rowOff>95250</xdr:rowOff>
    </xdr:to>
    <xdr:graphicFrame macro="">
      <xdr:nvGraphicFramePr>
        <xdr:cNvPr id="6" name="Chart 5">
          <a:extLst>
            <a:ext uri="{FF2B5EF4-FFF2-40B4-BE49-F238E27FC236}">
              <a16:creationId xmlns:a16="http://schemas.microsoft.com/office/drawing/2014/main" id="{ACD60AFB-9417-4A81-8389-1CDF46672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4</xdr:col>
      <xdr:colOff>285749</xdr:colOff>
      <xdr:row>4</xdr:row>
      <xdr:rowOff>95250</xdr:rowOff>
    </xdr:to>
    <xdr:pic>
      <xdr:nvPicPr>
        <xdr:cNvPr id="2" name="Picture 1">
          <a:extLst>
            <a:ext uri="{FF2B5EF4-FFF2-40B4-BE49-F238E27FC236}">
              <a16:creationId xmlns:a16="http://schemas.microsoft.com/office/drawing/2014/main" id="{57D08144-35CA-4FB7-9681-1DBF9BF071F1}"/>
            </a:ext>
          </a:extLst>
        </xdr:cNvPr>
        <xdr:cNvPicPr>
          <a:picLocks noChangeAspect="1"/>
        </xdr:cNvPicPr>
      </xdr:nvPicPr>
      <xdr:blipFill>
        <a:blip xmlns:r="http://schemas.openxmlformats.org/officeDocument/2006/relationships" r:embed="rId1">
          <a:duotone>
            <a:prstClr val="black"/>
            <a:schemeClr val="accent5">
              <a:tint val="45000"/>
              <a:satMod val="400000"/>
            </a:schemeClr>
          </a:duotone>
          <a:extLst>
            <a:ext uri="{BEBA8EAE-BF5A-486C-A8C5-ECC9F3942E4B}">
              <a14:imgProps xmlns:a14="http://schemas.microsoft.com/office/drawing/2010/main">
                <a14:imgLayer r:embed="rId2">
                  <a14:imgEffect>
                    <a14:colorTemperature colorTemp="1500"/>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276224" y="276225"/>
          <a:ext cx="1133475" cy="581025"/>
        </a:xfrm>
        <a:prstGeom prst="rect">
          <a:avLst/>
        </a:prstGeom>
        <a:noFill/>
        <a:ln>
          <a:noFill/>
        </a:ln>
      </xdr:spPr>
    </xdr:pic>
    <xdr:clientData/>
  </xdr:twoCellAnchor>
  <xdr:twoCellAnchor>
    <xdr:from>
      <xdr:col>1</xdr:col>
      <xdr:colOff>76200</xdr:colOff>
      <xdr:row>5</xdr:row>
      <xdr:rowOff>180974</xdr:rowOff>
    </xdr:from>
    <xdr:to>
      <xdr:col>8</xdr:col>
      <xdr:colOff>76200</xdr:colOff>
      <xdr:row>12</xdr:row>
      <xdr:rowOff>171449</xdr:rowOff>
    </xdr:to>
    <xdr:sp macro="" textlink="">
      <xdr:nvSpPr>
        <xdr:cNvPr id="3" name="Rectangle 2">
          <a:extLst>
            <a:ext uri="{FF2B5EF4-FFF2-40B4-BE49-F238E27FC236}">
              <a16:creationId xmlns:a16="http://schemas.microsoft.com/office/drawing/2014/main" id="{4B88AB6A-9306-460F-8A97-EBAA99896CA6}"/>
            </a:ext>
          </a:extLst>
        </xdr:cNvPr>
        <xdr:cNvSpPr/>
      </xdr:nvSpPr>
      <xdr:spPr>
        <a:xfrm>
          <a:off x="228600" y="1133474"/>
          <a:ext cx="3448050" cy="1323975"/>
        </a:xfrm>
        <a:prstGeom prst="rect">
          <a:avLst/>
        </a:prstGeom>
        <a:noFill/>
        <a:ln w="12700">
          <a:solidFill>
            <a:schemeClr val="bg1"/>
          </a:solid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190500</xdr:colOff>
      <xdr:row>5</xdr:row>
      <xdr:rowOff>180974</xdr:rowOff>
    </xdr:from>
    <xdr:to>
      <xdr:col>15</xdr:col>
      <xdr:colOff>190500</xdr:colOff>
      <xdr:row>12</xdr:row>
      <xdr:rowOff>161925</xdr:rowOff>
    </xdr:to>
    <xdr:sp macro="" textlink="">
      <xdr:nvSpPr>
        <xdr:cNvPr id="4" name="Rectangle 3">
          <a:extLst>
            <a:ext uri="{FF2B5EF4-FFF2-40B4-BE49-F238E27FC236}">
              <a16:creationId xmlns:a16="http://schemas.microsoft.com/office/drawing/2014/main" id="{A88E0077-EBEF-4C0C-9AF4-1A7F1E941D6B}"/>
            </a:ext>
          </a:extLst>
        </xdr:cNvPr>
        <xdr:cNvSpPr/>
      </xdr:nvSpPr>
      <xdr:spPr>
        <a:xfrm>
          <a:off x="2609850" y="1133474"/>
          <a:ext cx="2266950" cy="1314451"/>
        </a:xfrm>
        <a:prstGeom prst="rect">
          <a:avLst/>
        </a:prstGeom>
        <a:noFill/>
        <a:ln w="12700">
          <a:solidFill>
            <a:schemeClr val="bg1"/>
          </a:solid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0</xdr:colOff>
      <xdr:row>5</xdr:row>
      <xdr:rowOff>180974</xdr:rowOff>
    </xdr:from>
    <xdr:to>
      <xdr:col>23</xdr:col>
      <xdr:colOff>0</xdr:colOff>
      <xdr:row>12</xdr:row>
      <xdr:rowOff>161925</xdr:rowOff>
    </xdr:to>
    <xdr:sp macro="" textlink="">
      <xdr:nvSpPr>
        <xdr:cNvPr id="5" name="Rectangle 4">
          <a:extLst>
            <a:ext uri="{FF2B5EF4-FFF2-40B4-BE49-F238E27FC236}">
              <a16:creationId xmlns:a16="http://schemas.microsoft.com/office/drawing/2014/main" id="{71122E0B-0482-4DF5-940B-C5CA5A0E0620}"/>
            </a:ext>
          </a:extLst>
        </xdr:cNvPr>
        <xdr:cNvSpPr/>
      </xdr:nvSpPr>
      <xdr:spPr>
        <a:xfrm>
          <a:off x="5010150" y="1133474"/>
          <a:ext cx="2266950" cy="1314451"/>
        </a:xfrm>
        <a:prstGeom prst="rect">
          <a:avLst/>
        </a:prstGeom>
        <a:noFill/>
        <a:ln w="12700">
          <a:solidFill>
            <a:schemeClr val="bg1"/>
          </a:solid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23</xdr:col>
      <xdr:colOff>152400</xdr:colOff>
      <xdr:row>5</xdr:row>
      <xdr:rowOff>180974</xdr:rowOff>
    </xdr:from>
    <xdr:to>
      <xdr:col>30</xdr:col>
      <xdr:colOff>152400</xdr:colOff>
      <xdr:row>12</xdr:row>
      <xdr:rowOff>161925</xdr:rowOff>
    </xdr:to>
    <xdr:sp macro="" textlink="">
      <xdr:nvSpPr>
        <xdr:cNvPr id="6" name="Rectangle 5">
          <a:extLst>
            <a:ext uri="{FF2B5EF4-FFF2-40B4-BE49-F238E27FC236}">
              <a16:creationId xmlns:a16="http://schemas.microsoft.com/office/drawing/2014/main" id="{0AF75D38-35B8-4441-9B6A-D5DB80F73168}"/>
            </a:ext>
          </a:extLst>
        </xdr:cNvPr>
        <xdr:cNvSpPr/>
      </xdr:nvSpPr>
      <xdr:spPr>
        <a:xfrm>
          <a:off x="7429500" y="1133474"/>
          <a:ext cx="2266950" cy="1314451"/>
        </a:xfrm>
        <a:prstGeom prst="rect">
          <a:avLst/>
        </a:prstGeom>
        <a:noFill/>
        <a:ln w="12700">
          <a:solidFill>
            <a:schemeClr val="bg1"/>
          </a:solidFill>
        </a:ln>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276225</xdr:colOff>
      <xdr:row>6</xdr:row>
      <xdr:rowOff>0</xdr:rowOff>
    </xdr:from>
    <xdr:to>
      <xdr:col>7</xdr:col>
      <xdr:colOff>95250</xdr:colOff>
      <xdr:row>7</xdr:row>
      <xdr:rowOff>171450</xdr:rowOff>
    </xdr:to>
    <xdr:sp macro="" textlink="">
      <xdr:nvSpPr>
        <xdr:cNvPr id="7" name="TextBox 6">
          <a:extLst>
            <a:ext uri="{FF2B5EF4-FFF2-40B4-BE49-F238E27FC236}">
              <a16:creationId xmlns:a16="http://schemas.microsoft.com/office/drawing/2014/main" id="{DC9F1981-5B33-43DF-A613-FE7EAB866F23}"/>
            </a:ext>
          </a:extLst>
        </xdr:cNvPr>
        <xdr:cNvSpPr txBox="1"/>
      </xdr:nvSpPr>
      <xdr:spPr>
        <a:xfrm>
          <a:off x="428625" y="1143000"/>
          <a:ext cx="1762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rPr>
            <a:t>Revenue</a:t>
          </a:r>
        </a:p>
      </xdr:txBody>
    </xdr:sp>
    <xdr:clientData/>
  </xdr:twoCellAnchor>
  <xdr:twoCellAnchor>
    <xdr:from>
      <xdr:col>1</xdr:col>
      <xdr:colOff>171450</xdr:colOff>
      <xdr:row>7</xdr:row>
      <xdr:rowOff>180975</xdr:rowOff>
    </xdr:from>
    <xdr:to>
      <xdr:col>8</xdr:col>
      <xdr:colOff>76200</xdr:colOff>
      <xdr:row>9</xdr:row>
      <xdr:rowOff>161925</xdr:rowOff>
    </xdr:to>
    <xdr:sp macro="" textlink="Prep!$B$4">
      <xdr:nvSpPr>
        <xdr:cNvPr id="8" name="TextBox 7">
          <a:extLst>
            <a:ext uri="{FF2B5EF4-FFF2-40B4-BE49-F238E27FC236}">
              <a16:creationId xmlns:a16="http://schemas.microsoft.com/office/drawing/2014/main" id="{1FB68DA8-D06A-4461-A4DB-46BC4038FFBF}"/>
            </a:ext>
          </a:extLst>
        </xdr:cNvPr>
        <xdr:cNvSpPr txBox="1"/>
      </xdr:nvSpPr>
      <xdr:spPr>
        <a:xfrm>
          <a:off x="323850" y="1514475"/>
          <a:ext cx="2171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F64F3D2-1C18-4387-8290-F2BD298A1007}" type="TxLink">
            <a:rPr lang="en-US" sz="2400" b="1" i="0" u="none" strike="noStrike">
              <a:solidFill>
                <a:schemeClr val="bg1"/>
              </a:solidFill>
              <a:latin typeface="Calibri"/>
              <a:ea typeface="+mn-ea"/>
              <a:cs typeface="Calibri"/>
            </a:rPr>
            <a:pPr marL="0" indent="0" algn="ctr"/>
            <a:t>$748,651</a:t>
          </a:fld>
          <a:endParaRPr lang="en-US" sz="4800" b="1" i="0" u="none" strike="noStrike">
            <a:solidFill>
              <a:schemeClr val="bg1"/>
            </a:solidFill>
            <a:latin typeface="Calibri"/>
            <a:ea typeface="+mn-ea"/>
            <a:cs typeface="Calibri"/>
          </a:endParaRPr>
        </a:p>
      </xdr:txBody>
    </xdr:sp>
    <xdr:clientData/>
  </xdr:twoCellAnchor>
  <xdr:twoCellAnchor>
    <xdr:from>
      <xdr:col>1</xdr:col>
      <xdr:colOff>66675</xdr:colOff>
      <xdr:row>9</xdr:row>
      <xdr:rowOff>152400</xdr:rowOff>
    </xdr:from>
    <xdr:to>
      <xdr:col>6</xdr:col>
      <xdr:colOff>238125</xdr:colOff>
      <xdr:row>11</xdr:row>
      <xdr:rowOff>133350</xdr:rowOff>
    </xdr:to>
    <xdr:sp macro="" textlink="prep2!F13">
      <xdr:nvSpPr>
        <xdr:cNvPr id="9" name="TextBox 8">
          <a:extLst>
            <a:ext uri="{FF2B5EF4-FFF2-40B4-BE49-F238E27FC236}">
              <a16:creationId xmlns:a16="http://schemas.microsoft.com/office/drawing/2014/main" id="{7373CFC2-3A62-4B19-8CF9-C8D943D82220}"/>
            </a:ext>
          </a:extLst>
        </xdr:cNvPr>
        <xdr:cNvSpPr txBox="1"/>
      </xdr:nvSpPr>
      <xdr:spPr>
        <a:xfrm>
          <a:off x="219075" y="1866900"/>
          <a:ext cx="1790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F5CE30F-B25A-4E4C-A1B6-EC392CF37FFC}" type="TxLink">
            <a:rPr lang="en-US" sz="1400" b="0" i="0" u="none" strike="noStrike">
              <a:solidFill>
                <a:schemeClr val="bg1"/>
              </a:solidFill>
              <a:latin typeface="Calibri"/>
              <a:ea typeface="+mn-ea"/>
              <a:cs typeface="Calibri"/>
            </a:rPr>
            <a:pPr marL="0" indent="0" algn="l"/>
            <a:t>Var from LM is:</a:t>
          </a:fld>
          <a:endParaRPr lang="en-US" sz="1400" b="0" i="0" u="none" strike="noStrike">
            <a:solidFill>
              <a:schemeClr val="bg1"/>
            </a:solidFill>
            <a:latin typeface="Calibri"/>
            <a:ea typeface="+mn-ea"/>
            <a:cs typeface="Calibri"/>
          </a:endParaRPr>
        </a:p>
      </xdr:txBody>
    </xdr:sp>
    <xdr:clientData/>
  </xdr:twoCellAnchor>
  <xdr:twoCellAnchor>
    <xdr:from>
      <xdr:col>1</xdr:col>
      <xdr:colOff>266699</xdr:colOff>
      <xdr:row>10</xdr:row>
      <xdr:rowOff>180975</xdr:rowOff>
    </xdr:from>
    <xdr:to>
      <xdr:col>3</xdr:col>
      <xdr:colOff>285750</xdr:colOff>
      <xdr:row>12</xdr:row>
      <xdr:rowOff>161925</xdr:rowOff>
    </xdr:to>
    <xdr:sp macro="" textlink="prep2!D14">
      <xdr:nvSpPr>
        <xdr:cNvPr id="10" name="TextBox 9">
          <a:extLst>
            <a:ext uri="{FF2B5EF4-FFF2-40B4-BE49-F238E27FC236}">
              <a16:creationId xmlns:a16="http://schemas.microsoft.com/office/drawing/2014/main" id="{0C80610A-B0B5-48F0-BCB9-C1E716BBADCF}"/>
            </a:ext>
          </a:extLst>
        </xdr:cNvPr>
        <xdr:cNvSpPr txBox="1"/>
      </xdr:nvSpPr>
      <xdr:spPr>
        <a:xfrm>
          <a:off x="419099" y="2085975"/>
          <a:ext cx="6667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781740-3937-4CED-B5AD-ACA8EEEDEC01}" type="TxLink">
            <a:rPr lang="en-US" sz="1800" b="0" i="0" u="none" strike="noStrike">
              <a:solidFill>
                <a:schemeClr val="bg1"/>
              </a:solidFill>
              <a:latin typeface="Calibri"/>
              <a:ea typeface="+mn-ea"/>
              <a:cs typeface="Calibri"/>
            </a:rPr>
            <a:pPr marL="0" indent="0" algn="ctr"/>
            <a:t>-6%</a:t>
          </a:fld>
          <a:endParaRPr lang="en-US" sz="1800" b="0" i="0" u="none" strike="noStrike">
            <a:solidFill>
              <a:schemeClr val="bg1"/>
            </a:solidFill>
            <a:latin typeface="Calibri"/>
            <a:ea typeface="+mn-ea"/>
            <a:cs typeface="Calibri"/>
          </a:endParaRPr>
        </a:p>
      </xdr:txBody>
    </xdr:sp>
    <xdr:clientData/>
  </xdr:twoCellAnchor>
  <xdr:twoCellAnchor>
    <xdr:from>
      <xdr:col>9</xdr:col>
      <xdr:colOff>85725</xdr:colOff>
      <xdr:row>5</xdr:row>
      <xdr:rowOff>142875</xdr:rowOff>
    </xdr:from>
    <xdr:to>
      <xdr:col>14</xdr:col>
      <xdr:colOff>228600</xdr:colOff>
      <xdr:row>7</xdr:row>
      <xdr:rowOff>123825</xdr:rowOff>
    </xdr:to>
    <xdr:sp macro="" textlink="">
      <xdr:nvSpPr>
        <xdr:cNvPr id="11" name="TextBox 10">
          <a:extLst>
            <a:ext uri="{FF2B5EF4-FFF2-40B4-BE49-F238E27FC236}">
              <a16:creationId xmlns:a16="http://schemas.microsoft.com/office/drawing/2014/main" id="{485DD462-B05C-453D-8180-5A0E3D2EA6A2}"/>
            </a:ext>
          </a:extLst>
        </xdr:cNvPr>
        <xdr:cNvSpPr txBox="1"/>
      </xdr:nvSpPr>
      <xdr:spPr>
        <a:xfrm>
          <a:off x="2828925" y="1095375"/>
          <a:ext cx="1762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latin typeface="+mn-lt"/>
              <a:ea typeface="+mn-ea"/>
              <a:cs typeface="+mn-cs"/>
            </a:rPr>
            <a:t>Quantity</a:t>
          </a:r>
        </a:p>
      </xdr:txBody>
    </xdr:sp>
    <xdr:clientData/>
  </xdr:twoCellAnchor>
  <xdr:twoCellAnchor>
    <xdr:from>
      <xdr:col>8</xdr:col>
      <xdr:colOff>200025</xdr:colOff>
      <xdr:row>7</xdr:row>
      <xdr:rowOff>133350</xdr:rowOff>
    </xdr:from>
    <xdr:to>
      <xdr:col>15</xdr:col>
      <xdr:colOff>209550</xdr:colOff>
      <xdr:row>9</xdr:row>
      <xdr:rowOff>114300</xdr:rowOff>
    </xdr:to>
    <xdr:sp macro="" textlink="prep2!B18">
      <xdr:nvSpPr>
        <xdr:cNvPr id="12" name="TextBox 11">
          <a:extLst>
            <a:ext uri="{FF2B5EF4-FFF2-40B4-BE49-F238E27FC236}">
              <a16:creationId xmlns:a16="http://schemas.microsoft.com/office/drawing/2014/main" id="{C01D5D40-0E05-4B9E-9A75-837D75DD11EB}"/>
            </a:ext>
          </a:extLst>
        </xdr:cNvPr>
        <xdr:cNvSpPr txBox="1"/>
      </xdr:nvSpPr>
      <xdr:spPr>
        <a:xfrm>
          <a:off x="2619375" y="1466850"/>
          <a:ext cx="22764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2852911-11A4-4045-9183-72ADEEF3DE26}" type="TxLink">
            <a:rPr lang="en-US" sz="2400" b="1" i="0" u="none" strike="noStrike">
              <a:solidFill>
                <a:schemeClr val="bg1"/>
              </a:solidFill>
              <a:latin typeface="Calibri"/>
              <a:ea typeface="+mn-ea"/>
              <a:cs typeface="Calibri"/>
            </a:rPr>
            <a:pPr marL="0" indent="0" algn="ctr"/>
            <a:t>306</a:t>
          </a:fld>
          <a:endParaRPr lang="en-US" sz="2400" b="1" i="0" u="none" strike="noStrike">
            <a:solidFill>
              <a:schemeClr val="bg1"/>
            </a:solidFill>
            <a:latin typeface="Calibri"/>
            <a:ea typeface="+mn-ea"/>
            <a:cs typeface="Calibri"/>
          </a:endParaRPr>
        </a:p>
      </xdr:txBody>
    </xdr:sp>
    <xdr:clientData/>
  </xdr:twoCellAnchor>
  <xdr:twoCellAnchor>
    <xdr:from>
      <xdr:col>8</xdr:col>
      <xdr:colOff>200025</xdr:colOff>
      <xdr:row>9</xdr:row>
      <xdr:rowOff>104775</xdr:rowOff>
    </xdr:from>
    <xdr:to>
      <xdr:col>14</xdr:col>
      <xdr:colOff>47625</xdr:colOff>
      <xdr:row>11</xdr:row>
      <xdr:rowOff>85725</xdr:rowOff>
    </xdr:to>
    <xdr:sp macro="" textlink="prep2!F17">
      <xdr:nvSpPr>
        <xdr:cNvPr id="13" name="TextBox 12">
          <a:extLst>
            <a:ext uri="{FF2B5EF4-FFF2-40B4-BE49-F238E27FC236}">
              <a16:creationId xmlns:a16="http://schemas.microsoft.com/office/drawing/2014/main" id="{A885D400-77C4-477C-9C63-51E14C01F4F6}"/>
            </a:ext>
          </a:extLst>
        </xdr:cNvPr>
        <xdr:cNvSpPr txBox="1"/>
      </xdr:nvSpPr>
      <xdr:spPr>
        <a:xfrm>
          <a:off x="2619375" y="1819275"/>
          <a:ext cx="1790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56587B8-37EE-4B25-92D2-26EACAE0CA3C}" type="TxLink">
            <a:rPr lang="en-US" sz="1400" b="0" i="0" u="none" strike="noStrike">
              <a:solidFill>
                <a:schemeClr val="bg1"/>
              </a:solidFill>
              <a:latin typeface="Calibri"/>
              <a:ea typeface="+mn-ea"/>
              <a:cs typeface="Calibri"/>
            </a:rPr>
            <a:pPr marL="0" indent="0" algn="l"/>
            <a:t>Var from LM is:</a:t>
          </a:fld>
          <a:endParaRPr lang="en-US" sz="1400" b="0" i="0" u="none" strike="noStrike">
            <a:solidFill>
              <a:schemeClr val="bg1"/>
            </a:solidFill>
            <a:latin typeface="Calibri"/>
            <a:ea typeface="+mn-ea"/>
            <a:cs typeface="Calibri"/>
          </a:endParaRPr>
        </a:p>
      </xdr:txBody>
    </xdr:sp>
    <xdr:clientData/>
  </xdr:twoCellAnchor>
  <xdr:twoCellAnchor>
    <xdr:from>
      <xdr:col>9</xdr:col>
      <xdr:colOff>76199</xdr:colOff>
      <xdr:row>10</xdr:row>
      <xdr:rowOff>133350</xdr:rowOff>
    </xdr:from>
    <xdr:to>
      <xdr:col>11</xdr:col>
      <xdr:colOff>95250</xdr:colOff>
      <xdr:row>12</xdr:row>
      <xdr:rowOff>114300</xdr:rowOff>
    </xdr:to>
    <xdr:sp macro="" textlink="prep2!D18">
      <xdr:nvSpPr>
        <xdr:cNvPr id="14" name="TextBox 13">
          <a:extLst>
            <a:ext uri="{FF2B5EF4-FFF2-40B4-BE49-F238E27FC236}">
              <a16:creationId xmlns:a16="http://schemas.microsoft.com/office/drawing/2014/main" id="{1C4FAE87-C319-42D9-9969-42CA2CE71B12}"/>
            </a:ext>
          </a:extLst>
        </xdr:cNvPr>
        <xdr:cNvSpPr txBox="1"/>
      </xdr:nvSpPr>
      <xdr:spPr>
        <a:xfrm>
          <a:off x="2819399" y="2038350"/>
          <a:ext cx="6667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71AAF14-8812-41B4-A051-E938FE693B17}" type="TxLink">
            <a:rPr lang="en-US" sz="1800" b="0" i="0" u="none" strike="noStrike">
              <a:solidFill>
                <a:schemeClr val="bg1"/>
              </a:solidFill>
              <a:latin typeface="Calibri"/>
              <a:ea typeface="+mn-ea"/>
              <a:cs typeface="Calibri"/>
            </a:rPr>
            <a:pPr marL="0" indent="0" algn="ctr"/>
            <a:t>-23%</a:t>
          </a:fld>
          <a:endParaRPr lang="en-US" sz="1800" b="0" i="0" u="none" strike="noStrike">
            <a:solidFill>
              <a:schemeClr val="bg1"/>
            </a:solidFill>
            <a:latin typeface="Calibri"/>
            <a:ea typeface="+mn-ea"/>
            <a:cs typeface="Calibri"/>
          </a:endParaRPr>
        </a:p>
      </xdr:txBody>
    </xdr:sp>
    <xdr:clientData/>
  </xdr:twoCellAnchor>
  <xdr:twoCellAnchor>
    <xdr:from>
      <xdr:col>16</xdr:col>
      <xdr:colOff>228600</xdr:colOff>
      <xdr:row>5</xdr:row>
      <xdr:rowOff>152400</xdr:rowOff>
    </xdr:from>
    <xdr:to>
      <xdr:col>22</xdr:col>
      <xdr:colOff>47625</xdr:colOff>
      <xdr:row>7</xdr:row>
      <xdr:rowOff>133350</xdr:rowOff>
    </xdr:to>
    <xdr:sp macro="" textlink="">
      <xdr:nvSpPr>
        <xdr:cNvPr id="15" name="TextBox 14">
          <a:extLst>
            <a:ext uri="{FF2B5EF4-FFF2-40B4-BE49-F238E27FC236}">
              <a16:creationId xmlns:a16="http://schemas.microsoft.com/office/drawing/2014/main" id="{39FED30F-17FA-4807-B585-35CA8B950CDE}"/>
            </a:ext>
          </a:extLst>
        </xdr:cNvPr>
        <xdr:cNvSpPr txBox="1"/>
      </xdr:nvSpPr>
      <xdr:spPr>
        <a:xfrm>
          <a:off x="5238750" y="1104900"/>
          <a:ext cx="1762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rPr>
            <a:t>No Orders</a:t>
          </a:r>
        </a:p>
      </xdr:txBody>
    </xdr:sp>
    <xdr:clientData/>
  </xdr:twoCellAnchor>
  <xdr:twoCellAnchor>
    <xdr:from>
      <xdr:col>16</xdr:col>
      <xdr:colOff>14816</xdr:colOff>
      <xdr:row>7</xdr:row>
      <xdr:rowOff>142875</xdr:rowOff>
    </xdr:from>
    <xdr:to>
      <xdr:col>23</xdr:col>
      <xdr:colOff>24341</xdr:colOff>
      <xdr:row>9</xdr:row>
      <xdr:rowOff>123825</xdr:rowOff>
    </xdr:to>
    <xdr:sp macro="" textlink="prep2!B6">
      <xdr:nvSpPr>
        <xdr:cNvPr id="16" name="TextBox 15">
          <a:extLst>
            <a:ext uri="{FF2B5EF4-FFF2-40B4-BE49-F238E27FC236}">
              <a16:creationId xmlns:a16="http://schemas.microsoft.com/office/drawing/2014/main" id="{12D40EA3-934A-46E7-8B65-89F324829EE1}"/>
            </a:ext>
          </a:extLst>
        </xdr:cNvPr>
        <xdr:cNvSpPr txBox="1"/>
      </xdr:nvSpPr>
      <xdr:spPr>
        <a:xfrm>
          <a:off x="5024966" y="1476375"/>
          <a:ext cx="22764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32462D2-57C2-482A-9AB2-5106B15DF45F}" type="TxLink">
            <a:rPr lang="en-US" sz="2400" b="1" i="0" u="none" strike="noStrike">
              <a:solidFill>
                <a:schemeClr val="bg1"/>
              </a:solidFill>
              <a:latin typeface="Calibri"/>
              <a:ea typeface="+mn-ea"/>
              <a:cs typeface="Calibri"/>
            </a:rPr>
            <a:pPr marL="0" indent="0" algn="ctr"/>
            <a:t>73</a:t>
          </a:fld>
          <a:endParaRPr lang="en-US" sz="2400" b="1" i="0" u="none" strike="noStrike">
            <a:solidFill>
              <a:schemeClr val="bg1"/>
            </a:solidFill>
            <a:latin typeface="Calibri"/>
            <a:ea typeface="+mn-ea"/>
            <a:cs typeface="Calibri"/>
          </a:endParaRPr>
        </a:p>
      </xdr:txBody>
    </xdr:sp>
    <xdr:clientData/>
  </xdr:twoCellAnchor>
  <xdr:twoCellAnchor>
    <xdr:from>
      <xdr:col>16</xdr:col>
      <xdr:colOff>19050</xdr:colOff>
      <xdr:row>9</xdr:row>
      <xdr:rowOff>114300</xdr:rowOff>
    </xdr:from>
    <xdr:to>
      <xdr:col>21</xdr:col>
      <xdr:colOff>142875</xdr:colOff>
      <xdr:row>11</xdr:row>
      <xdr:rowOff>95250</xdr:rowOff>
    </xdr:to>
    <xdr:sp macro="" textlink="prep2!F5">
      <xdr:nvSpPr>
        <xdr:cNvPr id="17" name="TextBox 16">
          <a:extLst>
            <a:ext uri="{FF2B5EF4-FFF2-40B4-BE49-F238E27FC236}">
              <a16:creationId xmlns:a16="http://schemas.microsoft.com/office/drawing/2014/main" id="{0B70C67E-F7F0-45EA-A48C-FC849CBF1219}"/>
            </a:ext>
          </a:extLst>
        </xdr:cNvPr>
        <xdr:cNvSpPr txBox="1"/>
      </xdr:nvSpPr>
      <xdr:spPr>
        <a:xfrm>
          <a:off x="5029200" y="1828800"/>
          <a:ext cx="17430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9962088-84FF-4ACC-BC8E-2A064B9DA6C6}" type="TxLink">
            <a:rPr lang="en-US" sz="1400" b="0" i="0" u="none" strike="noStrike">
              <a:solidFill>
                <a:schemeClr val="bg1"/>
              </a:solidFill>
              <a:latin typeface="Calibri"/>
              <a:ea typeface="+mn-ea"/>
              <a:cs typeface="Calibri"/>
            </a:rPr>
            <a:pPr marL="0" indent="0" algn="l"/>
            <a:t>Var from LM is:</a:t>
          </a:fld>
          <a:endParaRPr lang="en-US" sz="1400" b="0" i="0" u="none" strike="noStrike">
            <a:solidFill>
              <a:schemeClr val="bg1"/>
            </a:solidFill>
            <a:latin typeface="Calibri"/>
            <a:ea typeface="+mn-ea"/>
            <a:cs typeface="Calibri"/>
          </a:endParaRPr>
        </a:p>
      </xdr:txBody>
    </xdr:sp>
    <xdr:clientData/>
  </xdr:twoCellAnchor>
  <xdr:twoCellAnchor>
    <xdr:from>
      <xdr:col>16</xdr:col>
      <xdr:colOff>219074</xdr:colOff>
      <xdr:row>10</xdr:row>
      <xdr:rowOff>142875</xdr:rowOff>
    </xdr:from>
    <xdr:to>
      <xdr:col>18</xdr:col>
      <xdr:colOff>238125</xdr:colOff>
      <xdr:row>12</xdr:row>
      <xdr:rowOff>123825</xdr:rowOff>
    </xdr:to>
    <xdr:sp macro="" textlink="prep2!D6">
      <xdr:nvSpPr>
        <xdr:cNvPr id="18" name="TextBox 17">
          <a:extLst>
            <a:ext uri="{FF2B5EF4-FFF2-40B4-BE49-F238E27FC236}">
              <a16:creationId xmlns:a16="http://schemas.microsoft.com/office/drawing/2014/main" id="{2FA4D88B-7774-413C-B471-B6F977F174C5}"/>
            </a:ext>
          </a:extLst>
        </xdr:cNvPr>
        <xdr:cNvSpPr txBox="1"/>
      </xdr:nvSpPr>
      <xdr:spPr>
        <a:xfrm>
          <a:off x="5229224" y="2047875"/>
          <a:ext cx="6667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A1463D-EC3D-4422-AB16-FE29756638AE}" type="TxLink">
            <a:rPr lang="en-US" sz="1800" b="0" i="0" u="none" strike="noStrike">
              <a:solidFill>
                <a:schemeClr val="bg1"/>
              </a:solidFill>
              <a:latin typeface="Calibri"/>
              <a:ea typeface="+mn-ea"/>
              <a:cs typeface="Calibri"/>
            </a:rPr>
            <a:pPr marL="0" indent="0" algn="ctr"/>
            <a:t>-20%</a:t>
          </a:fld>
          <a:endParaRPr lang="en-US" sz="1800" b="0" i="0" u="none" strike="noStrike">
            <a:solidFill>
              <a:schemeClr val="bg1"/>
            </a:solidFill>
            <a:latin typeface="Calibri"/>
            <a:ea typeface="+mn-ea"/>
            <a:cs typeface="Calibri"/>
          </a:endParaRPr>
        </a:p>
      </xdr:txBody>
    </xdr:sp>
    <xdr:clientData/>
  </xdr:twoCellAnchor>
  <xdr:twoCellAnchor>
    <xdr:from>
      <xdr:col>24</xdr:col>
      <xdr:colOff>47625</xdr:colOff>
      <xdr:row>5</xdr:row>
      <xdr:rowOff>133350</xdr:rowOff>
    </xdr:from>
    <xdr:to>
      <xdr:col>29</xdr:col>
      <xdr:colOff>190500</xdr:colOff>
      <xdr:row>7</xdr:row>
      <xdr:rowOff>114300</xdr:rowOff>
    </xdr:to>
    <xdr:sp macro="" textlink="">
      <xdr:nvSpPr>
        <xdr:cNvPr id="19" name="TextBox 18">
          <a:extLst>
            <a:ext uri="{FF2B5EF4-FFF2-40B4-BE49-F238E27FC236}">
              <a16:creationId xmlns:a16="http://schemas.microsoft.com/office/drawing/2014/main" id="{71F41F59-7AFF-4609-B750-0CF2232AE9E7}"/>
            </a:ext>
          </a:extLst>
        </xdr:cNvPr>
        <xdr:cNvSpPr txBox="1"/>
      </xdr:nvSpPr>
      <xdr:spPr>
        <a:xfrm>
          <a:off x="7648575" y="1085850"/>
          <a:ext cx="17621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bg1"/>
              </a:solidFill>
            </a:rPr>
            <a:t>Ave</a:t>
          </a:r>
          <a:r>
            <a:rPr lang="en-US" sz="1800" baseline="0">
              <a:solidFill>
                <a:schemeClr val="bg1"/>
              </a:solidFill>
            </a:rPr>
            <a:t> Order Value</a:t>
          </a:r>
          <a:endParaRPr lang="en-US" sz="1800">
            <a:solidFill>
              <a:schemeClr val="bg1"/>
            </a:solidFill>
          </a:endParaRPr>
        </a:p>
      </xdr:txBody>
    </xdr:sp>
    <xdr:clientData/>
  </xdr:twoCellAnchor>
  <xdr:twoCellAnchor>
    <xdr:from>
      <xdr:col>23</xdr:col>
      <xdr:colOff>161925</xdr:colOff>
      <xdr:row>7</xdr:row>
      <xdr:rowOff>123825</xdr:rowOff>
    </xdr:from>
    <xdr:to>
      <xdr:col>30</xdr:col>
      <xdr:colOff>171450</xdr:colOff>
      <xdr:row>9</xdr:row>
      <xdr:rowOff>104775</xdr:rowOff>
    </xdr:to>
    <xdr:sp macro="" textlink="prep2!B10">
      <xdr:nvSpPr>
        <xdr:cNvPr id="20" name="TextBox 19">
          <a:extLst>
            <a:ext uri="{FF2B5EF4-FFF2-40B4-BE49-F238E27FC236}">
              <a16:creationId xmlns:a16="http://schemas.microsoft.com/office/drawing/2014/main" id="{2F563FE0-8A82-4C87-91B6-4469BAB1EFAF}"/>
            </a:ext>
          </a:extLst>
        </xdr:cNvPr>
        <xdr:cNvSpPr txBox="1"/>
      </xdr:nvSpPr>
      <xdr:spPr>
        <a:xfrm>
          <a:off x="7439025" y="1457325"/>
          <a:ext cx="22764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1C6DB74-C5AB-4E26-8327-0E8EC0CD7667}" type="TxLink">
            <a:rPr lang="en-US" sz="2400" b="1" i="0" u="none" strike="noStrike">
              <a:solidFill>
                <a:schemeClr val="bg1"/>
              </a:solidFill>
              <a:latin typeface="Calibri"/>
              <a:ea typeface="+mn-ea"/>
              <a:cs typeface="Calibri"/>
            </a:rPr>
            <a:pPr marL="0" indent="0" algn="ctr"/>
            <a:t>$10,255</a:t>
          </a:fld>
          <a:endParaRPr lang="en-US" sz="2400" b="1" i="0" u="none" strike="noStrike">
            <a:solidFill>
              <a:schemeClr val="bg1"/>
            </a:solidFill>
            <a:latin typeface="Calibri"/>
            <a:ea typeface="+mn-ea"/>
            <a:cs typeface="Calibri"/>
          </a:endParaRPr>
        </a:p>
      </xdr:txBody>
    </xdr:sp>
    <xdr:clientData/>
  </xdr:twoCellAnchor>
  <xdr:twoCellAnchor>
    <xdr:from>
      <xdr:col>23</xdr:col>
      <xdr:colOff>161925</xdr:colOff>
      <xdr:row>9</xdr:row>
      <xdr:rowOff>95250</xdr:rowOff>
    </xdr:from>
    <xdr:to>
      <xdr:col>29</xdr:col>
      <xdr:colOff>9525</xdr:colOff>
      <xdr:row>11</xdr:row>
      <xdr:rowOff>76200</xdr:rowOff>
    </xdr:to>
    <xdr:sp macro="" textlink="prep2!F9">
      <xdr:nvSpPr>
        <xdr:cNvPr id="21" name="TextBox 20">
          <a:extLst>
            <a:ext uri="{FF2B5EF4-FFF2-40B4-BE49-F238E27FC236}">
              <a16:creationId xmlns:a16="http://schemas.microsoft.com/office/drawing/2014/main" id="{6218C419-AA00-472C-9B1D-561B460D6A3A}"/>
            </a:ext>
          </a:extLst>
        </xdr:cNvPr>
        <xdr:cNvSpPr txBox="1"/>
      </xdr:nvSpPr>
      <xdr:spPr>
        <a:xfrm>
          <a:off x="7439025" y="1809750"/>
          <a:ext cx="17907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E4A3148-DC4F-44A8-980A-B25DE797B4D1}" type="TxLink">
            <a:rPr lang="en-US" sz="1400" b="0" i="0" u="none" strike="noStrike">
              <a:solidFill>
                <a:schemeClr val="bg1"/>
              </a:solidFill>
              <a:latin typeface="Calibri"/>
              <a:ea typeface="+mn-ea"/>
              <a:cs typeface="Calibri"/>
            </a:rPr>
            <a:pPr marL="0" indent="0" algn="l"/>
            <a:t>Var from LM is:</a:t>
          </a:fld>
          <a:endParaRPr lang="en-US" sz="1400" b="0" i="0" u="none" strike="noStrike">
            <a:solidFill>
              <a:schemeClr val="bg1"/>
            </a:solidFill>
            <a:latin typeface="Calibri"/>
            <a:ea typeface="+mn-ea"/>
            <a:cs typeface="Calibri"/>
          </a:endParaRPr>
        </a:p>
      </xdr:txBody>
    </xdr:sp>
    <xdr:clientData/>
  </xdr:twoCellAnchor>
  <xdr:twoCellAnchor>
    <xdr:from>
      <xdr:col>24</xdr:col>
      <xdr:colOff>38099</xdr:colOff>
      <xdr:row>10</xdr:row>
      <xdr:rowOff>123825</xdr:rowOff>
    </xdr:from>
    <xdr:to>
      <xdr:col>26</xdr:col>
      <xdr:colOff>57150</xdr:colOff>
      <xdr:row>12</xdr:row>
      <xdr:rowOff>104775</xdr:rowOff>
    </xdr:to>
    <xdr:sp macro="" textlink="prep2!D10">
      <xdr:nvSpPr>
        <xdr:cNvPr id="22" name="TextBox 21">
          <a:extLst>
            <a:ext uri="{FF2B5EF4-FFF2-40B4-BE49-F238E27FC236}">
              <a16:creationId xmlns:a16="http://schemas.microsoft.com/office/drawing/2014/main" id="{77B18910-FD2C-42BF-B0A2-2FBB1AA2BAD3}"/>
            </a:ext>
          </a:extLst>
        </xdr:cNvPr>
        <xdr:cNvSpPr txBox="1"/>
      </xdr:nvSpPr>
      <xdr:spPr>
        <a:xfrm>
          <a:off x="7639049" y="2028825"/>
          <a:ext cx="6667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7EEE56B-A404-4F6A-ADFE-DEF1C7478A41}" type="TxLink">
            <a:rPr lang="en-US" sz="1800" b="0" i="0" u="none" strike="noStrike">
              <a:solidFill>
                <a:schemeClr val="bg1"/>
              </a:solidFill>
              <a:latin typeface="Calibri"/>
              <a:ea typeface="+mn-ea"/>
              <a:cs typeface="Calibri"/>
            </a:rPr>
            <a:pPr marL="0" indent="0" algn="ctr"/>
            <a:t>17%</a:t>
          </a:fld>
          <a:endParaRPr lang="en-US" sz="1800" b="0" i="0" u="none" strike="noStrike">
            <a:solidFill>
              <a:schemeClr val="bg1"/>
            </a:solidFill>
            <a:latin typeface="Calibri"/>
            <a:ea typeface="+mn-ea"/>
            <a:cs typeface="Calibri"/>
          </a:endParaRPr>
        </a:p>
      </xdr:txBody>
    </xdr:sp>
    <xdr:clientData/>
  </xdr:twoCellAnchor>
  <xdr:twoCellAnchor editAs="oneCell">
    <xdr:from>
      <xdr:col>27</xdr:col>
      <xdr:colOff>161926</xdr:colOff>
      <xdr:row>1</xdr:row>
      <xdr:rowOff>52917</xdr:rowOff>
    </xdr:from>
    <xdr:to>
      <xdr:col>37</xdr:col>
      <xdr:colOff>81492</xdr:colOff>
      <xdr:row>4</xdr:row>
      <xdr:rowOff>121497</xdr:rowOff>
    </xdr:to>
    <mc:AlternateContent xmlns:mc="http://schemas.openxmlformats.org/markup-compatibility/2006" xmlns:a14="http://schemas.microsoft.com/office/drawing/2010/main">
      <mc:Choice Requires="a14">
        <xdr:graphicFrame macro="">
          <xdr:nvGraphicFramePr>
            <xdr:cNvPr id="24" name="Year 2">
              <a:extLst>
                <a:ext uri="{FF2B5EF4-FFF2-40B4-BE49-F238E27FC236}">
                  <a16:creationId xmlns:a16="http://schemas.microsoft.com/office/drawing/2014/main" id="{6421AC55-8957-4BEF-B51F-D9F63104D9D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840259" y="243417"/>
              <a:ext cx="32004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28576</xdr:colOff>
      <xdr:row>1</xdr:row>
      <xdr:rowOff>57150</xdr:rowOff>
    </xdr:from>
    <xdr:to>
      <xdr:col>26</xdr:col>
      <xdr:colOff>276226</xdr:colOff>
      <xdr:row>4</xdr:row>
      <xdr:rowOff>125730</xdr:rowOff>
    </xdr:to>
    <mc:AlternateContent xmlns:mc="http://schemas.openxmlformats.org/markup-compatibility/2006" xmlns:a14="http://schemas.microsoft.com/office/drawing/2010/main">
      <mc:Choice Requires="a14">
        <xdr:graphicFrame macro="">
          <xdr:nvGraphicFramePr>
            <xdr:cNvPr id="25" name="Region 2">
              <a:extLst>
                <a:ext uri="{FF2B5EF4-FFF2-40B4-BE49-F238E27FC236}">
                  <a16:creationId xmlns:a16="http://schemas.microsoft.com/office/drawing/2014/main" id="{E4C498D2-06D0-4CBD-9FBC-6FC10C75113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426076" y="247650"/>
              <a:ext cx="320040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257175</xdr:colOff>
      <xdr:row>1</xdr:row>
      <xdr:rowOff>76200</xdr:rowOff>
    </xdr:from>
    <xdr:to>
      <xdr:col>16</xdr:col>
      <xdr:colOff>38100</xdr:colOff>
      <xdr:row>4</xdr:row>
      <xdr:rowOff>114300</xdr:rowOff>
    </xdr:to>
    <xdr:sp macro="" textlink="">
      <xdr:nvSpPr>
        <xdr:cNvPr id="26" name="TextBox 25">
          <a:extLst>
            <a:ext uri="{FF2B5EF4-FFF2-40B4-BE49-F238E27FC236}">
              <a16:creationId xmlns:a16="http://schemas.microsoft.com/office/drawing/2014/main" id="{692F2DED-6218-4223-84FD-F0526CF881E5}"/>
            </a:ext>
          </a:extLst>
        </xdr:cNvPr>
        <xdr:cNvSpPr txBox="1"/>
      </xdr:nvSpPr>
      <xdr:spPr>
        <a:xfrm>
          <a:off x="1704975" y="266700"/>
          <a:ext cx="3343275" cy="60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Region</a:t>
          </a:r>
          <a:r>
            <a:rPr lang="en-US" sz="2000" b="1" baseline="0">
              <a:solidFill>
                <a:schemeClr val="bg1"/>
              </a:solidFill>
            </a:rPr>
            <a:t> Report</a:t>
          </a:r>
          <a:endParaRPr lang="en-US" sz="2000" b="1">
            <a:solidFill>
              <a:schemeClr val="bg1"/>
            </a:solidFill>
          </a:endParaRPr>
        </a:p>
      </xdr:txBody>
    </xdr:sp>
    <xdr:clientData/>
  </xdr:twoCellAnchor>
  <xdr:twoCellAnchor editAs="oneCell">
    <xdr:from>
      <xdr:col>30</xdr:col>
      <xdr:colOff>276225</xdr:colOff>
      <xdr:row>5</xdr:row>
      <xdr:rowOff>180974</xdr:rowOff>
    </xdr:from>
    <xdr:to>
      <xdr:col>37</xdr:col>
      <xdr:colOff>257175</xdr:colOff>
      <xdr:row>31</xdr:row>
      <xdr:rowOff>114300</xdr:rowOff>
    </xdr:to>
    <mc:AlternateContent xmlns:mc="http://schemas.openxmlformats.org/markup-compatibility/2006" xmlns:a14="http://schemas.microsoft.com/office/drawing/2010/main">
      <mc:Choice Requires="a14">
        <xdr:graphicFrame macro="">
          <xdr:nvGraphicFramePr>
            <xdr:cNvPr id="30" name="Month 1">
              <a:extLst>
                <a:ext uri="{FF2B5EF4-FFF2-40B4-BE49-F238E27FC236}">
                  <a16:creationId xmlns:a16="http://schemas.microsoft.com/office/drawing/2014/main" id="{D21DFEEF-6DAD-45F4-A064-C381B3A0136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938808" y="1133474"/>
              <a:ext cx="2277534" cy="4886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180975</xdr:colOff>
      <xdr:row>13</xdr:row>
      <xdr:rowOff>104775</xdr:rowOff>
    </xdr:from>
    <xdr:to>
      <xdr:col>30</xdr:col>
      <xdr:colOff>133350</xdr:colOff>
      <xdr:row>22</xdr:row>
      <xdr:rowOff>66675</xdr:rowOff>
    </xdr:to>
    <xdr:graphicFrame macro="">
      <xdr:nvGraphicFramePr>
        <xdr:cNvPr id="33" name="Chart 32">
          <a:extLst>
            <a:ext uri="{FF2B5EF4-FFF2-40B4-BE49-F238E27FC236}">
              <a16:creationId xmlns:a16="http://schemas.microsoft.com/office/drawing/2014/main" id="{975B2E7F-01B7-4F5B-9359-CB4A7FFF4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22</xdr:row>
      <xdr:rowOff>123825</xdr:rowOff>
    </xdr:from>
    <xdr:to>
      <xdr:col>30</xdr:col>
      <xdr:colOff>152400</xdr:colOff>
      <xdr:row>31</xdr:row>
      <xdr:rowOff>95250</xdr:rowOff>
    </xdr:to>
    <xdr:graphicFrame macro="">
      <xdr:nvGraphicFramePr>
        <xdr:cNvPr id="34" name="Chart 33">
          <a:extLst>
            <a:ext uri="{FF2B5EF4-FFF2-40B4-BE49-F238E27FC236}">
              <a16:creationId xmlns:a16="http://schemas.microsoft.com/office/drawing/2014/main" id="{9B3DCF58-452F-4C12-84C7-D85A21C6F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84666</xdr:colOff>
      <xdr:row>13</xdr:row>
      <xdr:rowOff>116417</xdr:rowOff>
    </xdr:from>
    <xdr:to>
      <xdr:col>8</xdr:col>
      <xdr:colOff>63500</xdr:colOff>
      <xdr:row>31</xdr:row>
      <xdr:rowOff>84667</xdr:rowOff>
    </xdr:to>
    <xdr:graphicFrame macro="">
      <xdr:nvGraphicFramePr>
        <xdr:cNvPr id="23" name="Chart 22">
          <a:extLst>
            <a:ext uri="{FF2B5EF4-FFF2-40B4-BE49-F238E27FC236}">
              <a16:creationId xmlns:a16="http://schemas.microsoft.com/office/drawing/2014/main" id="{B201B7FE-6507-4EB7-AC22-C466F4755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27314817" createdVersion="5" refreshedVersion="8" minRefreshableVersion="3" recordCount="0" supportSubquery="1" supportAdvancedDrill="1" xr:uid="{43DE7524-1A10-4337-BEBD-C58693C22E4A}">
  <cacheSource type="external" connectionId="8"/>
  <cacheFields count="4">
    <cacheField name="[Calendar].[Year].[Year]" caption="Year" numFmtId="0" hierarchy="2" level="1">
      <sharedItems containsSemiMixedTypes="0" containsString="0" containsNumber="1" containsInteger="1" minValue="2018" maxValue="2020" count="3">
        <n v="2018"/>
        <n v="2019"/>
        <n v="2020"/>
      </sharedItems>
      <extLst>
        <ext xmlns:x15="http://schemas.microsoft.com/office/spreadsheetml/2010/11/main" uri="{4F2E5C28-24EA-4eb8-9CBF-B6C8F9C3D259}">
          <x15:cachedUniqueNames>
            <x15:cachedUniqueName index="0" name="[Calendar].[Year].&amp;[2018]"/>
            <x15:cachedUniqueName index="1" name="[Calendar].[Year].&amp;[2019]"/>
            <x15:cachedUniqueName index="2" name="[Calendar].[Year].&amp;[2020]"/>
          </x15:cachedUniqueNames>
        </ext>
      </extLst>
    </cacheField>
    <cacheField name="[Dim-State_Regions].[Region].[Region]" caption="Region" numFmtId="0" hierarchy="32" level="1">
      <sharedItems containsSemiMixedTypes="0" containsNonDate="0" containsString="0"/>
    </cacheField>
    <cacheField name="[Measures].[Profit]" caption="Profit" numFmtId="0" hierarchy="47" level="32767"/>
    <cacheField name="[Measures].[LY Profit]" caption="LY Profit" numFmtId="0" hierarchy="55" level="32767"/>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1"/>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oneField="1">
      <fieldsUsage count="1">
        <fieldUsage x="2"/>
      </fieldsUsage>
    </cacheHierarchy>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oneField="1">
      <fieldsUsage count="1">
        <fieldUsage x="3"/>
      </fieldsUsage>
    </cacheHierarchy>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73611109" createdVersion="5" refreshedVersion="8" minRefreshableVersion="3" recordCount="0" supportSubquery="1" supportAdvancedDrill="1" xr:uid="{AA3A280E-AFFD-4752-A945-AC151A64020C}">
  <cacheSource type="external" connectionId="8"/>
  <cacheFields count="6">
    <cacheField name="[Measures].[Ave Order Value]" caption="Ave Order Value" numFmtId="0" hierarchy="51" level="32767"/>
    <cacheField name="[Measures].[LY Ave Order]" caption="LY Ave Order" numFmtId="0" hierarchy="57" level="32767"/>
    <cacheField name="[Measures].[Var% Avg Orders Value]" caption="Var% Avg Orders Value" numFmtId="0" hierarchy="75" level="32767"/>
    <cacheField name="[Dim-State_Regions].[Region].[Region]" caption="Region" numFmtId="0" hierarchy="32" level="1">
      <sharedItems containsSemiMixedTypes="0" containsNonDate="0" containsString="0"/>
    </cacheField>
    <cacheField name="[Calendar].[Year].[Year]" caption="Year" numFmtId="0" hierarchy="2" level="1">
      <sharedItems containsSemiMixedTypes="0" containsNonDate="0" containsString="0"/>
    </cacheField>
    <cacheField name="[Calendar].[Month].[Month]" caption="Month" numFmtId="0" hierarchy="4"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4"/>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5"/>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3"/>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oneField="1">
      <fieldsUsage count="1">
        <fieldUsage x="0"/>
      </fieldsUsage>
    </cacheHierarchy>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oneField="1">
      <fieldsUsage count="1">
        <fieldUsage x="1"/>
      </fieldsUsage>
    </cacheHierarchy>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oneField="1">
      <fieldsUsage count="1">
        <fieldUsage x="2"/>
      </fieldsUsage>
    </cacheHierarchy>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79050928" createdVersion="5" refreshedVersion="8" minRefreshableVersion="3" recordCount="0" supportSubquery="1" supportAdvancedDrill="1" xr:uid="{B7FAC54F-9647-4461-8BAC-A4EBF335F969}">
  <cacheSource type="external" connectionId="8"/>
  <cacheFields count="6">
    <cacheField name="[Measures].[Revenue]" caption="Revenue" numFmtId="0" hierarchy="44" level="32767"/>
    <cacheField name="[Measures].[LY Revenue]" caption="LY Revenue" numFmtId="0" hierarchy="52" level="32767"/>
    <cacheField name="[Measures].[Growth Rate Revenue]" caption="Growth Rate Revenue" numFmtId="0" hierarchy="68" level="32767"/>
    <cacheField name="[Dim-State_Regions].[Region].[Region]" caption="Region" numFmtId="0" hierarchy="32" level="1">
      <sharedItems containsSemiMixedTypes="0" containsNonDate="0" containsString="0"/>
    </cacheField>
    <cacheField name="[Calendar].[Year].[Year]" caption="Year" numFmtId="0" hierarchy="2" level="1">
      <sharedItems containsSemiMixedTypes="0" containsNonDate="0" containsString="0"/>
    </cacheField>
    <cacheField name="[Calendar].[Month].[Month]" caption="Month" numFmtId="0" hierarchy="4"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4"/>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5"/>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3"/>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oneField="1">
      <fieldsUsage count="1">
        <fieldUsage x="0"/>
      </fieldsUsage>
    </cacheHierarchy>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oneField="1">
      <fieldsUsage count="1">
        <fieldUsage x="1"/>
      </fieldsUsage>
    </cacheHierarchy>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oneField="1">
      <fieldsUsage count="1">
        <fieldUsage x="2"/>
      </fieldsUsage>
    </cacheHierarchy>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84837963" createdVersion="5" refreshedVersion="8" minRefreshableVersion="3" recordCount="0" supportSubquery="1" supportAdvancedDrill="1" xr:uid="{D806C767-48C2-4DBA-807D-A41489889388}">
  <cacheSource type="external" connectionId="8"/>
  <cacheFields count="6">
    <cacheField name="[Measures].[Quantity]" caption="Quantity" numFmtId="0" hierarchy="45" level="32767"/>
    <cacheField name="[Measures].[LY Quantity]" caption="LY Quantity" numFmtId="0" hierarchy="53" level="32767"/>
    <cacheField name="[Measures].[Growth Rate Quantity]" caption="Growth Rate Quantity" numFmtId="0" hierarchy="69" level="32767"/>
    <cacheField name="[Dim-State_Regions].[Region].[Region]" caption="Region" numFmtId="0" hierarchy="32" level="1">
      <sharedItems containsSemiMixedTypes="0" containsNonDate="0" containsString="0"/>
    </cacheField>
    <cacheField name="[Calendar].[Year].[Year]" caption="Year" numFmtId="0" hierarchy="2" level="1">
      <sharedItems containsSemiMixedTypes="0" containsNonDate="0" containsString="0"/>
    </cacheField>
    <cacheField name="[Calendar].[Month].[Month]" caption="Month" numFmtId="0" hierarchy="4"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4"/>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5"/>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3"/>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oneField="1">
      <fieldsUsage count="1">
        <fieldUsage x="0"/>
      </fieldsUsage>
    </cacheHierarchy>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oneField="1">
      <fieldsUsage count="1">
        <fieldUsage x="1"/>
      </fieldsUsage>
    </cacheHierarchy>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oneField="1">
      <fieldsUsage count="1">
        <fieldUsage x="2"/>
      </fieldsUsage>
    </cacheHierarchy>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91203706" createdVersion="5" refreshedVersion="8" minRefreshableVersion="3" recordCount="0" supportSubquery="1" supportAdvancedDrill="1" xr:uid="{60B4E9E7-D763-4E1A-94DE-5D014AE6F099}">
  <cacheSource type="external" connectionId="8"/>
  <cacheFields count="5">
    <cacheField name="[Dim-State_Regions].[Region].[Region]" caption="Region" numFmtId="0" hierarchy="32" level="1">
      <sharedItems containsSemiMixedTypes="0" containsNonDate="0" containsString="0"/>
    </cacheField>
    <cacheField name="[Dim-State_Regions].[State].[State]" caption="State" numFmtId="0" hierarchy="31" level="1">
      <sharedItems count="22">
        <s v="Alabama"/>
        <s v="Florida"/>
        <s v="Georgia"/>
        <s v="Kentucky"/>
        <s v="Maryland"/>
        <s v="North Carolina"/>
        <s v="Oklahoma"/>
        <s v="Tennessee"/>
        <s v="Texas"/>
        <s v="Virginia"/>
        <s v="Indiana" u="1"/>
        <s v="Michigan" u="1"/>
        <s v="Nebraska" u="1"/>
        <s v="North Dakota" u="1"/>
        <s v="Illinois" u="1"/>
        <s v="Iowa" u="1"/>
        <s v="Kansas" u="1"/>
        <s v="Minnesota" u="1"/>
        <s v="Missouri" u="1"/>
        <s v="Ohio" u="1"/>
        <s v="Wisconsin" u="1"/>
        <s v="South Dakota" u="1"/>
      </sharedItems>
    </cacheField>
    <cacheField name="[Measures].[Growth Rate Revenue]" caption="Growth Rate Revenue" numFmtId="0" hierarchy="68" level="32767"/>
    <cacheField name="[Calendar].[Year].[Year]" caption="Year" numFmtId="0" hierarchy="2" level="1">
      <sharedItems containsSemiMixedTypes="0" containsNonDate="0" containsString="0"/>
    </cacheField>
    <cacheField name="[Calendar].[Month].[Month]" caption="Month" numFmtId="0" hierarchy="4"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4"/>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2" memberValueDatatype="130" unbalanced="0">
      <fieldsUsage count="2">
        <fieldUsage x="-1"/>
        <fieldUsage x="1"/>
      </fieldsUsage>
    </cacheHierarchy>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0"/>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oneField="1">
      <fieldsUsage count="1">
        <fieldUsage x="2"/>
      </fieldsUsage>
    </cacheHierarchy>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96875002" createdVersion="5" refreshedVersion="8" minRefreshableVersion="3" recordCount="0" supportSubquery="1" supportAdvancedDrill="1" xr:uid="{71781EDE-16EC-4A6E-9A56-ACF434230F01}">
  <cacheSource type="external" connectionId="8"/>
  <cacheFields count="5">
    <cacheField name="[Measures].[Growth Rate Revenue]" caption="Growth Rate Revenue" numFmtId="0" hierarchy="68" level="32767"/>
    <cacheField name="[Dim-Sales_Team].[Sales Team].[Sales Team]" caption="Sales Team" numFmtId="0" hierarchy="28" level="1">
      <sharedItems count="10">
        <s v="Adam Hernandez"/>
        <s v="Carl Nguyen"/>
        <s v="Chris Armstrong"/>
        <s v="Nicholas Cunningham"/>
        <s v="Patrick Graham"/>
        <s v="Paul Holmes"/>
        <s v="Roy Rice"/>
        <s v="Samuel Fowler"/>
        <s v="Shawn Torres"/>
        <s v="Todd Roberts"/>
      </sharedItems>
    </cacheField>
    <cacheField name="[Dim-State_Regions].[Region].[Region]" caption="Region" numFmtId="0" hierarchy="32" level="1">
      <sharedItems containsSemiMixedTypes="0" containsNonDate="0" containsString="0"/>
    </cacheField>
    <cacheField name="[Calendar].[Year].[Year]" caption="Year" numFmtId="0" hierarchy="2" level="1">
      <sharedItems containsSemiMixedTypes="0" containsNonDate="0" containsString="0"/>
    </cacheField>
    <cacheField name="[Calendar].[Month].[Month]" caption="Month" numFmtId="0" hierarchy="4"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4"/>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2" memberValueDatatype="130" unbalanced="0">
      <fieldsUsage count="2">
        <fieldUsage x="-1"/>
        <fieldUsage x="1"/>
      </fieldsUsage>
    </cacheHierarchy>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2"/>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oneField="1">
      <fieldsUsage count="1">
        <fieldUsage x="0"/>
      </fieldsUsage>
    </cacheHierarchy>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202662036" createdVersion="5" refreshedVersion="8" minRefreshableVersion="3" recordCount="0" supportSubquery="1" supportAdvancedDrill="1" xr:uid="{A54D2942-A3D4-4EEB-AD25-03BEF45C69AC}">
  <cacheSource type="external" connectionId="8"/>
  <cacheFields count="5">
    <cacheField name="[Dim-State_Regions].[Region].[Region]" caption="Region" numFmtId="0" hierarchy="32" level="1">
      <sharedItems count="4">
        <s v="Midwest"/>
        <s v="Northeast"/>
        <s v="South"/>
        <s v="West"/>
      </sharedItems>
    </cacheField>
    <cacheField name="[Measures].[Revenue]" caption="Revenue" numFmtId="0" hierarchy="44" level="32767"/>
    <cacheField name="[Calendar].[Year].[Year]" caption="Year" numFmtId="0" hierarchy="2" level="1">
      <sharedItems containsSemiMixedTypes="0" containsNonDate="0" containsString="0"/>
    </cacheField>
    <cacheField name="[Measures].[LY Revenue]" caption="LY Revenue" numFmtId="0" hierarchy="52" level="32767"/>
    <cacheField name="[Calendar].[Month].[Month]" caption="Month" numFmtId="0" hierarchy="4"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4"/>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0"/>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oneField="1">
      <fieldsUsage count="1">
        <fieldUsage x="1"/>
      </fieldsUsage>
    </cacheHierarchy>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oneField="1">
      <fieldsUsage count="1">
        <fieldUsage x="3"/>
      </fieldsUsage>
    </cacheHierarchy>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208217594" createdVersion="5" refreshedVersion="8" minRefreshableVersion="3" recordCount="0" supportSubquery="1" supportAdvancedDrill="1" xr:uid="{95692E86-F024-4302-AE63-94E141B18D2A}">
  <cacheSource type="external" connectionId="8"/>
  <cacheFields count="5">
    <cacheField name="[Measures].[Profit]" caption="Profit" numFmtId="0" hierarchy="47" level="32767"/>
    <cacheField name="[Measures].[LY Profit]" caption="LY Profit" numFmtId="0" hierarchy="55" level="32767"/>
    <cacheField name="[Measures].[Profit% of Revenue]" caption="Profit% of Revenue" numFmtId="0" hierarchy="71" level="32767"/>
    <cacheField name="[Calendar].[Year].[Year]" caption="Year" numFmtId="0" hierarchy="2" level="1">
      <sharedItems containsSemiMixedTypes="0" containsNonDate="0" containsString="0"/>
    </cacheField>
    <cacheField name="[Dim-State_Regions].[Region].[Region]" caption="Region" numFmtId="0" hierarchy="32"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4"/>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oneField="1">
      <fieldsUsage count="1">
        <fieldUsage x="0"/>
      </fieldsUsage>
    </cacheHierarchy>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oneField="1">
      <fieldsUsage count="1">
        <fieldUsage x="1"/>
      </fieldsUsage>
    </cacheHierarchy>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oneField="1">
      <fieldsUsage count="1">
        <fieldUsage x="2"/>
      </fieldsUsage>
    </cacheHierarchy>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33564813" createdVersion="3" refreshedVersion="8" minRefreshableVersion="3" recordCount="0" supportSubquery="1" supportAdvancedDrill="1" xr:uid="{C3E400B3-FF79-40BD-AAF3-4EDEE616FBAD}">
  <cacheSource type="external" connectionId="8">
    <extLst>
      <ext xmlns:x14="http://schemas.microsoft.com/office/spreadsheetml/2009/9/main" uri="{F057638F-6D5F-4e77-A914-E7F072B9BCA8}">
        <x14:sourceConnection name="ThisWorkbookDataModel"/>
      </ext>
    </extLst>
  </cacheSource>
  <cacheFields count="0"/>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570658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28587964" createdVersion="5" refreshedVersion="8" minRefreshableVersion="3" recordCount="0" supportSubquery="1" supportAdvancedDrill="1" xr:uid="{106E3F09-E742-49B4-B091-836F0742ABE7}">
  <cacheSource type="external" connectionId="8"/>
  <cacheFields count="4">
    <cacheField name="[Calendar].[Year].[Year]" caption="Year" numFmtId="0" hierarchy="2" level="1">
      <sharedItems containsSemiMixedTypes="0" containsString="0" containsNumber="1" containsInteger="1" minValue="2018" maxValue="2020" count="3">
        <n v="2018"/>
        <n v="2019"/>
        <n v="2020"/>
      </sharedItems>
      <extLst>
        <ext xmlns:x15="http://schemas.microsoft.com/office/spreadsheetml/2010/11/main" uri="{4F2E5C28-24EA-4eb8-9CBF-B6C8F9C3D259}">
          <x15:cachedUniqueNames>
            <x15:cachedUniqueName index="0" name="[Calendar].[Year].&amp;[2018]"/>
            <x15:cachedUniqueName index="1" name="[Calendar].[Year].&amp;[2019]"/>
            <x15:cachedUniqueName index="2" name="[Calendar].[Year].&amp;[2020]"/>
          </x15:cachedUniqueNames>
        </ext>
      </extLst>
    </cacheField>
    <cacheField name="[Measures].[Revenue]" caption="Revenue" numFmtId="0" hierarchy="44" level="32767"/>
    <cacheField name="[Dim-State_Regions].[Region].[Region]" caption="Region" numFmtId="0" hierarchy="32" level="1">
      <sharedItems containsSemiMixedTypes="0" containsNonDate="0" containsString="0"/>
    </cacheField>
    <cacheField name="[Measures].[LY Revenue]" caption="LY Revenue" numFmtId="0" hierarchy="52" level="32767"/>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2"/>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oneField="1">
      <fieldsUsage count="1">
        <fieldUsage x="1"/>
      </fieldsUsage>
    </cacheHierarchy>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oneField="1">
      <fieldsUsage count="1">
        <fieldUsage x="3"/>
      </fieldsUsage>
    </cacheHierarchy>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34606483" createdVersion="5" refreshedVersion="8" minRefreshableVersion="3" recordCount="0" supportSubquery="1" supportAdvancedDrill="1" xr:uid="{06CCE509-E7B7-4B72-BB71-55211CECC542}">
  <cacheSource type="external" connectionId="8"/>
  <cacheFields count="6">
    <cacheField name="[Measures].[Revenue]" caption="Revenue" numFmtId="0" hierarchy="44" level="32767"/>
    <cacheField name="[Measures].[LY Revenue]" caption="LY Revenue" numFmtId="0" hierarchy="52" level="32767"/>
    <cacheField name="[Measures].[Growth Rate Revenue]" caption="Growth Rate Revenue" numFmtId="0" hierarchy="68" level="32767"/>
    <cacheField name="[Dim-State_Regions].[Region].[Region]" caption="Region" numFmtId="0" hierarchy="32" level="1">
      <sharedItems containsSemiMixedTypes="0" containsNonDate="0" containsString="0"/>
    </cacheField>
    <cacheField name="[Calendar].[Year].[Year]" caption="Year" numFmtId="0" hierarchy="2" level="1">
      <sharedItems containsSemiMixedTypes="0" containsNonDate="0" containsString="0"/>
    </cacheField>
    <cacheField name="[Calendar].[Month].[Month]" caption="Month" numFmtId="0" hierarchy="4"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4"/>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5"/>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3"/>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oneField="1">
      <fieldsUsage count="1">
        <fieldUsage x="0"/>
      </fieldsUsage>
    </cacheHierarchy>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oneField="1">
      <fieldsUsage count="1">
        <fieldUsage x="1"/>
      </fieldsUsage>
    </cacheHierarchy>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oneField="1">
      <fieldsUsage count="1">
        <fieldUsage x="2"/>
      </fieldsUsage>
    </cacheHierarchy>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40046295" createdVersion="5" refreshedVersion="8" minRefreshableVersion="3" recordCount="0" supportSubquery="1" supportAdvancedDrill="1" xr:uid="{A636A128-AD44-4A94-9689-692C94DB249C}">
  <cacheSource type="external" connectionId="8"/>
  <cacheFields count="5">
    <cacheField name="[Measures].[COGS]" caption="COGS" numFmtId="0" hierarchy="46" level="32767"/>
    <cacheField name="[Measures].[LY COGS]" caption="LY COGS" numFmtId="0" hierarchy="54" level="32767"/>
    <cacheField name="[Measures].[COGS% of Revenue]" caption="COGS% of Revenue" numFmtId="0" hierarchy="70" level="32767"/>
    <cacheField name="[Calendar].[Year].[Year]" caption="Year" numFmtId="0" hierarchy="2" level="1">
      <sharedItems containsSemiMixedTypes="0" containsNonDate="0" containsString="0"/>
    </cacheField>
    <cacheField name="[Dim-State_Regions].[Region].[Region]" caption="Region" numFmtId="0" hierarchy="32"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4"/>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cacheHierarchy uniqueName="[Measures].[COGS]" caption="COGS" measure="1" displayFolder="" measureGroup="Sales" count="0" oneField="1">
      <fieldsUsage count="1">
        <fieldUsage x="0"/>
      </fieldsUsage>
    </cacheHierarchy>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oneField="1">
      <fieldsUsage count="1">
        <fieldUsage x="1"/>
      </fieldsUsage>
    </cacheHierarchy>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oneField="1">
      <fieldsUsage count="1">
        <fieldUsage x="2"/>
      </fieldsUsage>
    </cacheHierarchy>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45370368" createdVersion="5" refreshedVersion="8" minRefreshableVersion="3" recordCount="0" supportSubquery="1" supportAdvancedDrill="1" xr:uid="{C5BC3E73-75CB-4F4C-8ECE-759DDAF331D1}">
  <cacheSource type="external" connectionId="8"/>
  <cacheFields count="6">
    <cacheField name="[Measures].[Quantity]" caption="Quantity" numFmtId="0" hierarchy="45" level="32767"/>
    <cacheField name="[Measures].[LY Quantity]" caption="LY Quantity" numFmtId="0" hierarchy="53" level="32767"/>
    <cacheField name="[Measures].[Growth Rate Quantity]" caption="Growth Rate Quantity" numFmtId="0" hierarchy="69" level="32767"/>
    <cacheField name="[Dim-State_Regions].[Region].[Region]" caption="Region" numFmtId="0" hierarchy="32" level="1">
      <sharedItems containsSemiMixedTypes="0" containsNonDate="0" containsString="0"/>
    </cacheField>
    <cacheField name="[Calendar].[Year].[Year]" caption="Year" numFmtId="0" hierarchy="2" level="1">
      <sharedItems containsSemiMixedTypes="0" containsNonDate="0" containsString="0"/>
    </cacheField>
    <cacheField name="[Calendar].[Month].[Month]" caption="Month" numFmtId="0" hierarchy="4"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4"/>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5"/>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3"/>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oneField="1">
      <fieldsUsage count="1">
        <fieldUsage x="0"/>
      </fieldsUsage>
    </cacheHierarchy>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oneField="1">
      <fieldsUsage count="1">
        <fieldUsage x="1"/>
      </fieldsUsage>
    </cacheHierarchy>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oneField="1">
      <fieldsUsage count="1">
        <fieldUsage x="2"/>
      </fieldsUsage>
    </cacheHierarchy>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51041664" createdVersion="5" refreshedVersion="8" minRefreshableVersion="3" recordCount="0" supportSubquery="1" supportAdvancedDrill="1" xr:uid="{B7E05378-14EF-41BC-AC75-96C4EDF11865}">
  <cacheSource type="external" connectionId="8"/>
  <cacheFields count="5">
    <cacheField name="[Measures].[Revenue]" caption="Revenue" numFmtId="0" hierarchy="44" level="32767"/>
    <cacheField name="[Calendar].[Month].[Month]" caption="Month" numFmtId="0" hierarchy="4" level="1">
      <sharedItems count="12">
        <s v="January"/>
        <s v="February"/>
        <s v="March"/>
        <s v="April"/>
        <s v="May"/>
        <s v="June"/>
        <s v="July"/>
        <s v="August"/>
        <s v="September"/>
        <s v="October"/>
        <s v="November"/>
        <s v="December"/>
      </sharedItems>
    </cacheField>
    <cacheField name="[Measures].[LY Revenue]" caption="LY Revenue" numFmtId="0" hierarchy="52" level="32767"/>
    <cacheField name="[Calendar].[Year].[Year]" caption="Year" numFmtId="0" hierarchy="2" level="1">
      <sharedItems containsSemiMixedTypes="0" containsNonDate="0" containsString="0"/>
    </cacheField>
    <cacheField name="[Dim-State_Regions].[Region].[Region]" caption="Region" numFmtId="0" hierarchy="32"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4"/>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oneField="1">
      <fieldsUsage count="1">
        <fieldUsage x="0"/>
      </fieldsUsage>
    </cacheHierarchy>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oneField="1">
      <fieldsUsage count="1">
        <fieldUsage x="2"/>
      </fieldsUsage>
    </cacheHierarchy>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56828706" createdVersion="5" refreshedVersion="8" minRefreshableVersion="3" recordCount="0" supportSubquery="1" supportAdvancedDrill="1" xr:uid="{7304AD14-58A2-454B-9794-BD87410F3CF0}">
  <cacheSource type="external" connectionId="8"/>
  <cacheFields count="5">
    <cacheField name="[Measures].[Profit]" caption="Profit" numFmtId="0" hierarchy="47" level="32767"/>
    <cacheField name="[Calendar].[Month].[Month]" caption="Month" numFmtId="0" hierarchy="4" level="1">
      <sharedItems count="12">
        <s v="January"/>
        <s v="February"/>
        <s v="March"/>
        <s v="April"/>
        <s v="May"/>
        <s v="June"/>
        <s v="July"/>
        <s v="August"/>
        <s v="September"/>
        <s v="October"/>
        <s v="November"/>
        <s v="December"/>
      </sharedItems>
    </cacheField>
    <cacheField name="[Measures].[LY Profit]" caption="LY Profit" numFmtId="0" hierarchy="55" level="32767"/>
    <cacheField name="[Calendar].[Year].[Year]" caption="Year" numFmtId="0" hierarchy="2" level="1">
      <sharedItems containsSemiMixedTypes="0" containsNonDate="0" containsString="0"/>
    </cacheField>
    <cacheField name="[Dim-State_Regions].[Region].[Region]" caption="Region" numFmtId="0" hierarchy="32"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4"/>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oneField="1">
      <fieldsUsage count="1">
        <fieldUsage x="0"/>
      </fieldsUsage>
    </cacheHierarchy>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oneField="1">
      <fieldsUsage count="1">
        <fieldUsage x="2"/>
      </fieldsUsage>
    </cacheHierarchy>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6261574" createdVersion="5" refreshedVersion="8" minRefreshableVersion="3" recordCount="0" supportSubquery="1" supportAdvancedDrill="1" xr:uid="{B22108DC-B0E3-4D93-95F8-45A1CBF55FC5}">
  <cacheSource type="external" connectionId="8"/>
  <cacheFields count="5">
    <cacheField name="[Measures].[Revenue]" caption="Revenue" numFmtId="0" hierarchy="44" level="32767"/>
    <cacheField name="[Dim-Customers].[Customer Names].[Customer Names]" caption="Customer Names" numFmtId="0" hierarchy="9" level="1">
      <sharedItems count="50">
        <s v="21st Ltd"/>
        <s v="3LAB, Ltd"/>
        <s v="Amylin Group"/>
        <s v="Apollo Ltd"/>
        <s v="Apotheca, Ltd"/>
        <s v="Ascend Ltd"/>
        <s v="AuroMedics Corp"/>
        <s v="Avon Corp"/>
        <s v="Bare"/>
        <s v="Burt's Corp"/>
        <s v="Capweld"/>
        <s v="Dharma Ltd"/>
        <s v="E. Ltd"/>
        <s v="Ei"/>
        <s v="Elorac, Corp"/>
        <s v="Eminence Corp"/>
        <s v="ETUDE Ltd"/>
        <s v="Exact-Rx, Corp"/>
        <s v="Fenwal, Corp"/>
        <s v="Linde"/>
        <s v="Llorens Ltd"/>
        <s v="Medline"/>
        <s v="Medsep Group"/>
        <s v="Mylan Corp"/>
        <s v="New Ltd"/>
        <s v="Niconovum Corp"/>
        <s v="Nipro"/>
        <s v="O.E. Ltd"/>
        <s v="Ohio"/>
        <s v="OHTA'S Corp"/>
        <s v="Ole Group"/>
        <s v="OUR Ltd"/>
        <s v="Pacific Ltd"/>
        <s v="PEDIFIX, Corp"/>
        <s v="Prasco Group"/>
        <s v="Procter Corp"/>
        <s v="Pure Group"/>
        <s v="Qualitest"/>
        <s v="Rochester Ltd"/>
        <s v="S.S.S. Group"/>
        <s v="Select"/>
        <s v="Sundial"/>
        <s v="Trigen"/>
        <s v="U.S. Ltd"/>
        <s v="Uriel Group"/>
        <s v="Victory Ltd"/>
        <s v="WakeFern"/>
        <s v="Weimei Corp"/>
        <s v="Winthrop"/>
        <s v="Wuxi Group"/>
      </sharedItems>
    </cacheField>
    <cacheField name="[Dim-Sales_Team].[Sales Team].[Sales Team]" caption="Sales Team" numFmtId="0" hierarchy="28" level="1">
      <sharedItems count="28">
        <s v="Adam Hernandez"/>
        <s v="Anthony Berry"/>
        <s v="Anthony Torres"/>
        <s v="Carl Nguyen"/>
        <s v="Carlos Miller"/>
        <s v="Chris Armstrong"/>
        <s v="Donald Reynolds"/>
        <s v="Douglas Tucker"/>
        <s v="Frank Brown"/>
        <s v="George Lewis"/>
        <s v="Jerry Green"/>
        <s v="Joe Price"/>
        <s v="Jonathan Hawkins"/>
        <s v="Joshua Bennett"/>
        <s v="Joshua Little"/>
        <s v="Joshua Ryan"/>
        <s v="Keith Griffin"/>
        <s v="Nicholas Cunningham"/>
        <s v="Patrick Graham"/>
        <s v="Paul Holmes"/>
        <s v="Roger Alexander"/>
        <s v="Roy Rice"/>
        <s v="Samuel Fowler"/>
        <s v="Shawn Cook"/>
        <s v="Shawn Torres"/>
        <s v="Shawn Wallace"/>
        <s v="Stephen Payne"/>
        <s v="Todd Roberts"/>
      </sharedItems>
    </cacheField>
    <cacheField name="[Calendar].[Year].[Year]" caption="Year" numFmtId="0" hierarchy="2" level="1">
      <sharedItems containsSemiMixedTypes="0" containsNonDate="0" containsString="0"/>
    </cacheField>
    <cacheField name="[Dim-State_Regions].[Region].[Region]" caption="Region" numFmtId="0" hierarchy="32"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2" memberValueDatatype="130" unbalanced="0">
      <fieldsUsage count="2">
        <fieldUsage x="-1"/>
        <fieldUsage x="1"/>
      </fieldsUsage>
    </cacheHierarchy>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2" memberValueDatatype="130" unbalanced="0">
      <fieldsUsage count="2">
        <fieldUsage x="-1"/>
        <fieldUsage x="2"/>
      </fieldsUsage>
    </cacheHierarchy>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4"/>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oneField="1">
      <fieldsUsage count="1">
        <fieldUsage x="0"/>
      </fieldsUsage>
    </cacheHierarchy>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24.828168402775" createdVersion="5" refreshedVersion="8" minRefreshableVersion="3" recordCount="0" supportSubquery="1" supportAdvancedDrill="1" xr:uid="{E1D42AD8-B486-4943-87F1-4E3787E57B5A}">
  <cacheSource type="external" connectionId="8"/>
  <cacheFields count="6">
    <cacheField name="[Measures].[No of Orders]" caption="No of Orders" numFmtId="0" hierarchy="48" level="32767"/>
    <cacheField name="[Measures].[LY No Orders]" caption="LY No Orders" numFmtId="0" hierarchy="56" level="32767"/>
    <cacheField name="[Measures].[Var% No orders]" caption="Var% No orders" numFmtId="0" hierarchy="72" level="32767"/>
    <cacheField name="[Dim-State_Regions].[Region].[Region]" caption="Region" numFmtId="0" hierarchy="32" level="1">
      <sharedItems containsSemiMixedTypes="0" containsNonDate="0" containsString="0"/>
    </cacheField>
    <cacheField name="[Calendar].[Year].[Year]" caption="Year" numFmtId="0" hierarchy="2" level="1">
      <sharedItems containsSemiMixedTypes="0" containsNonDate="0" containsString="0"/>
    </cacheField>
    <cacheField name="[Calendar].[Month].[Month]" caption="Month" numFmtId="0" hierarchy="4" level="1">
      <sharedItems containsSemiMixedTypes="0" containsNonDate="0" containsString="0"/>
    </cacheField>
  </cacheFields>
  <cacheHierarchies count="8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4"/>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5"/>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Dim-Customers].[_CustomerID]" caption="_CustomerID" attribute="1" defaultMemberUniqueName="[Dim-Customers].[_CustomerID].[All]" allUniqueName="[Dim-Customers].[_CustomerID].[All]" dimensionUniqueName="[Dim-Customers]" displayFolder="" count="0" memberValueDatatype="20" unbalanced="0"/>
    <cacheHierarchy uniqueName="[Dim-Customers].[Customer Names]" caption="Customer Names" attribute="1" defaultMemberUniqueName="[Dim-Customers].[Customer Names].[All]" allUniqueName="[Dim-Customers].[Customer Names].[All]" dimensionUniqueName="[Dim-Customers]" displayFolder="" count="0" memberValueDatatype="130" unbalanced="0"/>
    <cacheHierarchy uniqueName="[Dim-Locations].[_StoreID]" caption="_StoreID" attribute="1" defaultMemberUniqueName="[Dim-Locations].[_StoreID].[All]" allUniqueName="[Dim-Locations].[_StoreID].[All]" dimensionUniqueName="[Dim-Locations]" displayFolder="" count="0" memberValueDatatype="20" unbalanced="0"/>
    <cacheHierarchy uniqueName="[Dim-Locations].[City Name]" caption="City Name" attribute="1" defaultMemberUniqueName="[Dim-Locations].[City Name].[All]" allUniqueName="[Dim-Locations].[City Name].[All]" dimensionUniqueName="[Dim-Locations]" displayFolder="" count="0" memberValueDatatype="130" unbalanced="0"/>
    <cacheHierarchy uniqueName="[Dim-Locations].[County]" caption="County" attribute="1" defaultMemberUniqueName="[Dim-Locations].[County].[All]" allUniqueName="[Dim-Locations].[County].[All]" dimensionUniqueName="[Dim-Locations]" displayFolder="" count="0" memberValueDatatype="130" unbalanced="0"/>
    <cacheHierarchy uniqueName="[Dim-Locations].[StateCode]" caption="StateCode" attribute="1" defaultMemberUniqueName="[Dim-Locations].[StateCode].[All]" allUniqueName="[Dim-Locations].[StateCode].[All]" dimensionUniqueName="[Dim-Locations]" displayFolder="" count="0" memberValueDatatype="130" unbalanced="0"/>
    <cacheHierarchy uniqueName="[Dim-Locations].[State]" caption="State" attribute="1" defaultMemberUniqueName="[Dim-Locations].[State].[All]" allUniqueName="[Dim-Locations].[State].[All]" dimensionUniqueName="[Dim-Locations]" displayFolder="" count="0" memberValueDatatype="130" unbalanced="0"/>
    <cacheHierarchy uniqueName="[Dim-Locations].[Type]" caption="Type" attribute="1" defaultMemberUniqueName="[Dim-Locations].[Type].[All]" allUniqueName="[Dim-Locations].[Type].[All]" dimensionUniqueName="[Dim-Locations]" displayFolder="" count="0" memberValueDatatype="130" unbalanced="0"/>
    <cacheHierarchy uniqueName="[Dim-Locations].[Latitude]" caption="Latitude" attribute="1" defaultMemberUniqueName="[Dim-Locations].[Latitude].[All]" allUniqueName="[Dim-Locations].[Latitude].[All]" dimensionUniqueName="[Dim-Locations]" displayFolder="" count="0" memberValueDatatype="5" unbalanced="0"/>
    <cacheHierarchy uniqueName="[Dim-Locations].[Longitude]" caption="Longitude" attribute="1" defaultMemberUniqueName="[Dim-Locations].[Longitude].[All]" allUniqueName="[Dim-Locations].[Longitude].[All]" dimensionUniqueName="[Dim-Locations]" displayFolder="" count="0" memberValueDatatype="5" unbalanced="0"/>
    <cacheHierarchy uniqueName="[Dim-Locations].[AreaCode]" caption="AreaCode" attribute="1" defaultMemberUniqueName="[Dim-Locations].[AreaCode].[All]" allUniqueName="[Dim-Locations].[AreaCode].[All]" dimensionUniqueName="[Dim-Locations]" displayFolder="" count="0" memberValueDatatype="20" unbalanced="0"/>
    <cacheHierarchy uniqueName="[Dim-Locations].[Population]" caption="Population" attribute="1" defaultMemberUniqueName="[Dim-Locations].[Population].[All]" allUniqueName="[Dim-Locations].[Population].[All]" dimensionUniqueName="[Dim-Locations]" displayFolder="" count="0" memberValueDatatype="20" unbalanced="0"/>
    <cacheHierarchy uniqueName="[Dim-Locations].[Household Income]" caption="Household Income" attribute="1" defaultMemberUniqueName="[Dim-Locations].[Household Income].[All]" allUniqueName="[Dim-Locations].[Household Income].[All]" dimensionUniqueName="[Dim-Locations]" displayFolder="" count="0" memberValueDatatype="20" unbalanced="0"/>
    <cacheHierarchy uniqueName="[Dim-Locations].[Median Income]" caption="Median Income" attribute="1" defaultMemberUniqueName="[Dim-Locations].[Median Income].[All]" allUniqueName="[Dim-Locations].[Median Income].[All]" dimensionUniqueName="[Dim-Locations]" displayFolder="" count="0" memberValueDatatype="20" unbalanced="0"/>
    <cacheHierarchy uniqueName="[Dim-Locations].[Land Area]" caption="Land Area" attribute="1" defaultMemberUniqueName="[Dim-Locations].[Land Area].[All]" allUniqueName="[Dim-Locations].[Land Area].[All]" dimensionUniqueName="[Dim-Locations]" displayFolder="" count="0" memberValueDatatype="20" unbalanced="0"/>
    <cacheHierarchy uniqueName="[Dim-Locations].[Water Area]" caption="Water Area" attribute="1" defaultMemberUniqueName="[Dim-Locations].[Water Area].[All]" allUniqueName="[Dim-Locations].[Water Area].[All]" dimensionUniqueName="[Dim-Locations]" displayFolder="" count="0" memberValueDatatype="20" unbalanced="0"/>
    <cacheHierarchy uniqueName="[Dim-Locations].[Time Zone]" caption="Time Zone" attribute="1" defaultMemberUniqueName="[Dim-Locations].[Time Zone].[All]" allUniqueName="[Dim-Locations].[Time Zone].[All]" dimensionUniqueName="[Dim-Locations]" displayFolder="" count="0" memberValueDatatype="130" unbalanced="0"/>
    <cacheHierarchy uniqueName="[Dim-Products].[_ProductID]" caption="_ProductID" attribute="1" defaultMemberUniqueName="[Dim-Products].[_ProductID].[All]" allUniqueName="[Dim-Products].[_ProductID].[All]" dimensionUniqueName="[Dim-Products]" displayFolder="" count="0" memberValueDatatype="20" unbalanced="0"/>
    <cacheHierarchy uniqueName="[Dim-Products].[Product Name]" caption="Product Name" attribute="1" defaultMemberUniqueName="[Dim-Products].[Product Name].[All]" allUniqueName="[Dim-Products].[Product Name].[All]" dimensionUniqueName="[Dim-Products]" displayFolder="" count="0" memberValueDatatype="130" unbalanced="0"/>
    <cacheHierarchy uniqueName="[Dim-Sales_Team].[_SalesTeamID]" caption="_SalesTeamID" attribute="1" defaultMemberUniqueName="[Dim-Sales_Team].[_SalesTeamID].[All]" allUniqueName="[Dim-Sales_Team].[_SalesTeamID].[All]" dimensionUniqueName="[Dim-Sales_Team]" displayFolder="" count="0" memberValueDatatype="20" unbalanced="0"/>
    <cacheHierarchy uniqueName="[Dim-Sales_Team].[Sales Team]" caption="Sales Team" attribute="1" defaultMemberUniqueName="[Dim-Sales_Team].[Sales Team].[All]" allUniqueName="[Dim-Sales_Team].[Sales Team].[All]" dimensionUniqueName="[Dim-Sales_Team]" displayFolder="" count="0" memberValueDatatype="130" unbalanced="0"/>
    <cacheHierarchy uniqueName="[Dim-Sales_Team].[Region]" caption="Region" attribute="1" defaultMemberUniqueName="[Dim-Sales_Team].[Region].[All]" allUniqueName="[Dim-Sales_Team].[Region].[All]" dimensionUniqueName="[Dim-Sales_Team]" displayFolder="" count="0" memberValueDatatype="130" unbalanced="0"/>
    <cacheHierarchy uniqueName="[Dim-State_Regions].[StateCode]" caption="StateCode" attribute="1" defaultMemberUniqueName="[Dim-State_Regions].[StateCode].[All]" allUniqueName="[Dim-State_Regions].[StateCode].[All]" dimensionUniqueName="[Dim-State_Regions]" displayFolder="" count="0" memberValueDatatype="130" unbalanced="0"/>
    <cacheHierarchy uniqueName="[Dim-State_Regions].[State]" caption="State" attribute="1" defaultMemberUniqueName="[Dim-State_Regions].[State].[All]" allUniqueName="[Dim-State_Regions].[State].[All]" dimensionUniqueName="[Dim-State_Regions]" displayFolder="" count="0" memberValueDatatype="130" unbalanced="0"/>
    <cacheHierarchy uniqueName="[Dim-State_Regions].[Region]" caption="Region" attribute="1" defaultMemberUniqueName="[Dim-State_Regions].[Region].[All]" allUniqueName="[Dim-State_Regions].[Region].[All]" dimensionUniqueName="[Dim-State_Regions]" displayFolder="" count="2" memberValueDatatype="130" unbalanced="0">
      <fieldsUsage count="2">
        <fieldUsage x="-1"/>
        <fieldUsage x="3"/>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Measures].[Revenue]" caption="Revenue" measure="1" displayFolder="" measureGroup="Sales" count="0"/>
    <cacheHierarchy uniqueName="[Measures].[Quantity]" caption="Quantity" measure="1" displayFolder="" measureGroup="Sales" count="0"/>
    <cacheHierarchy uniqueName="[Measures].[COGS]" caption="COGS" measure="1" displayFolder="" measureGroup="Sales" count="0"/>
    <cacheHierarchy uniqueName="[Measures].[Profit]" caption="Profit" measure="1" displayFolder="" measureGroup="Sales" count="0"/>
    <cacheHierarchy uniqueName="[Measures].[No of Orders]" caption="No of Orders" measure="1" displayFolder="" measureGroup="Sales" count="0" oneField="1">
      <fieldsUsage count="1">
        <fieldUsage x="0"/>
      </fieldsUsage>
    </cacheHierarchy>
    <cacheHierarchy uniqueName="[Measures].[No of Customers]" caption="No of Customers" measure="1" displayFolder="" measureGroup="Sales" count="0"/>
    <cacheHierarchy uniqueName="[Measures].[No of Products]" caption="No of Products" measure="1" displayFolder="" measureGroup="Sales" count="0"/>
    <cacheHierarchy uniqueName="[Measures].[Ave Order Value]" caption="Ave Order Value" measure="1" displayFolder="" measureGroup="Sales" count="0"/>
    <cacheHierarchy uniqueName="[Measures].[LY Revenue]" caption="LY Revenue" measure="1" displayFolder="" measureGroup="Sales" count="0"/>
    <cacheHierarchy uniqueName="[Measures].[LY Quantity]" caption="LY Quantity" measure="1" displayFolder="" measureGroup="Sales" count="0"/>
    <cacheHierarchy uniqueName="[Measures].[LY COGS]" caption="LY COGS" measure="1" displayFolder="" measureGroup="Sales" count="0"/>
    <cacheHierarchy uniqueName="[Measures].[LY Profit]" caption="LY Profit" measure="1" displayFolder="" measureGroup="Sales" count="0"/>
    <cacheHierarchy uniqueName="[Measures].[LY No Orders]" caption="LY No Orders" measure="1" displayFolder="" measureGroup="Sales" count="0" oneField="1">
      <fieldsUsage count="1">
        <fieldUsage x="1"/>
      </fieldsUsage>
    </cacheHierarchy>
    <cacheHierarchy uniqueName="[Measures].[LY Ave Order]" caption="LY Ave Order" measure="1" displayFolder="" measureGroup="Sales" count="0"/>
    <cacheHierarchy uniqueName="[Measures].[LY No Customers]" caption="LY No Customers" measure="1" displayFolder="" measureGroup="Sales" count="0"/>
    <cacheHierarchy uniqueName="[Measures].[LY No Products]" caption="LY No Products" measure="1" displayFolder="" measureGroup="Sales" count="0"/>
    <cacheHierarchy uniqueName="[Measures].[Var Revenue]" caption="Var Revenue" measure="1" displayFolder="" measureGroup="Sales" count="0"/>
    <cacheHierarchy uniqueName="[Measures].[Var Quantity]" caption="Var Quantity" measure="1" displayFolder="" measureGroup="Sales" count="0"/>
    <cacheHierarchy uniqueName="[Measures].[LY COGS% of Revenue]" caption="LY COGS% of Revenue" measure="1" displayFolder="" measureGroup="Sales" count="0"/>
    <cacheHierarchy uniqueName="[Measures].[LY Profit% of Revenue]" caption="LY Profit% of Revenue" measure="1" displayFolder="" measureGroup="Sales" count="0"/>
    <cacheHierarchy uniqueName="[Measures].[Var No Orders]" caption="Var No Orders" measure="1" displayFolder="" measureGroup="Sales" count="0"/>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e Order]" caption="Var Ave Order" measure="1" displayFolder="" measureGroup="Sales" count="0"/>
    <cacheHierarchy uniqueName="[Measures].[Growth Rate Revenue]" caption="Growth Rate Revenue" measure="1" displayFolder="" measureGroup="Sales" count="0"/>
    <cacheHierarchy uniqueName="[Measures].[Growth Rate Quantity]" caption="Growth Rate Quantity" measure="1" displayFolder="" measureGroup="Sales" count="0"/>
    <cacheHierarchy uniqueName="[Measures].[COGS% of Revenue]" caption="COGS% of Revenue" measure="1" displayFolder="" measureGroup="Sales" count="0"/>
    <cacheHierarchy uniqueName="[Measures].[Profit% of Revenue]" caption="Profit% of Revenue" measure="1" displayFolder="" measureGroup="Sales" count="0"/>
    <cacheHierarchy uniqueName="[Measures].[Var% No orders]" caption="Var% No orders" measure="1" displayFolder="" measureGroup="Sales" count="0" oneField="1">
      <fieldsUsage count="1">
        <fieldUsage x="2"/>
      </fieldsUsage>
    </cacheHierarchy>
    <cacheHierarchy uniqueName="[Measures].[Var% No Customers]" caption="Var% No Customers" measure="1" displayFolder="" measureGroup="Sales" count="0"/>
    <cacheHierarchy uniqueName="[Measures].[Var% No Products]" caption="Var% No Products" measure="1" displayFolder="" measureGroup="Sales" count="0"/>
    <cacheHierarchy uniqueName="[Measures].[Var% Avg Orders Value]" caption="Var% Avg Orders Value" measure="1" displayFolder="" measureGroup="Sales" count="0"/>
    <cacheHierarchy uniqueName="[Measures].[Var% Profit]" caption="Var% Profit" measure="1" displayFolder="" measureGroup="Sales" count="0"/>
    <cacheHierarchy uniqueName="[Measures].[__XL_Count Sales]" caption="__XL_Count Sales" measure="1" displayFolder="" measureGroup="Sales" count="0" hidden="1"/>
    <cacheHierarchy uniqueName="[Measures].[__XL_Count Dim-Customers]" caption="__XL_Count Dim-Customers" measure="1" displayFolder="" measureGroup="Dim-Customers" count="0" hidden="1"/>
    <cacheHierarchy uniqueName="[Measures].[__XL_Count Dim-Products]" caption="__XL_Count Dim-Products" measure="1" displayFolder="" measureGroup="Dim-Products" count="0" hidden="1"/>
    <cacheHierarchy uniqueName="[Measures].[__XL_Count Dim-State_Regions]" caption="__XL_Count Dim-State_Regions" measure="1" displayFolder="" measureGroup="Dim-State_Regions" count="0" hidden="1"/>
    <cacheHierarchy uniqueName="[Measures].[__XL_Count Dim-Sales_Team]" caption="__XL_Count Dim-Sales_Team" measure="1" displayFolder="" measureGroup="Dim-Sales_Team" count="0" hidden="1"/>
    <cacheHierarchy uniqueName="[Measures].[__XL_Count Dim-Locations]" caption="__XL_Count Dim-Locations" measure="1" displayFolder="" measureGroup="Dim-Location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8">
    <dimension name="Calendar" uniqueName="[Calendar]" caption="Calendar"/>
    <dimension name="Dim-Customers" uniqueName="[Dim-Customers]" caption="Dim-Customers"/>
    <dimension name="Dim-Locations" uniqueName="[Dim-Locations]" caption="Dim-Locations"/>
    <dimension name="Dim-Products" uniqueName="[Dim-Products]" caption="Dim-Products"/>
    <dimension name="Dim-Sales_Team" uniqueName="[Dim-Sales_Team]" caption="Dim-Sales_Team"/>
    <dimension name="Dim-State_Regions" uniqueName="[Dim-State_Regions]" caption="Dim-State_Regions"/>
    <dimension measure="1" name="Measures" uniqueName="[Measures]" caption="Measures"/>
    <dimension name="Sales" uniqueName="[Sales]" caption="Sales"/>
  </dimensions>
  <measureGroups count="7">
    <measureGroup name="Calendar" caption="Calendar"/>
    <measureGroup name="Dim-Customers" caption="Dim-Customers"/>
    <measureGroup name="Dim-Locations" caption="Dim-Locations"/>
    <measureGroup name="Dim-Products" caption="Dim-Products"/>
    <measureGroup name="Dim-Sales_Team" caption="Dim-Sales_Team"/>
    <measureGroup name="Dim-State_Regions" caption="Dim-State_Regions"/>
    <measureGroup name="Sales" caption="Sales"/>
  </measureGroups>
  <maps count="14">
    <map measureGroup="0" dimension="0"/>
    <map measureGroup="1" dimension="1"/>
    <map measureGroup="2" dimension="2"/>
    <map measureGroup="2" dimension="5"/>
    <map measureGroup="3" dimension="3"/>
    <map measureGroup="4" dimension="4"/>
    <map measureGroup="5" dimension="5"/>
    <map measureGroup="6" dimension="0"/>
    <map measureGroup="6" dimension="1"/>
    <map measureGroup="6" dimension="2"/>
    <map measureGroup="6" dimension="3"/>
    <map measureGroup="6" dimension="4"/>
    <map measureGroup="6" dimension="5"/>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9C0E7-D0D0-4464-B5EC-715A8FA87876}" name="Profit" cacheId="104" applyNumberFormats="0" applyBorderFormats="0" applyFontFormats="0" applyPatternFormats="0" applyAlignmentFormats="0" applyWidthHeightFormats="1" dataCaption="Values" tag="7351fcc0-02b0-44d7-ba6b-51f2ba54b871" updatedVersion="8" minRefreshableVersion="3" useAutoFormatting="1" subtotalHiddenItems="1" itemPrintTitles="1" createdVersion="5" indent="0" outline="1" outlineData="1" multipleFieldFilters="0">
  <location ref="B18:D19"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85">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4EAD43-2552-4E26-B40F-6DACB4E65824}" name="REgion" cacheId="101" applyNumberFormats="0" applyBorderFormats="0" applyFontFormats="0" applyPatternFormats="0" applyAlignmentFormats="0" applyWidthHeightFormats="1" dataCaption="Values" tag="5f6441b1-6671-4dfe-8595-62a444611bfc" updatedVersion="8" minRefreshableVersion="3" useAutoFormatting="1" subtotalHiddenItems="1" rowGrandTotals="0" colGrandTotals="0" itemPrintTitles="1" createdVersion="5" indent="0" outline="1" outlineData="1" multipleFieldFilters="0" chartFormat="3">
  <location ref="N3:P7"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4">
    <i>
      <x/>
    </i>
    <i>
      <x v="1"/>
    </i>
    <i>
      <x v="2"/>
    </i>
    <i>
      <x v="3"/>
    </i>
  </rowItems>
  <colFields count="1">
    <field x="-2"/>
  </colFields>
  <colItems count="2">
    <i>
      <x/>
    </i>
    <i i="1">
      <x v="1"/>
    </i>
  </colItems>
  <dataFields count="2">
    <dataField fld="1" subtotal="count" baseField="0" baseItem="0" numFmtId="166"/>
    <dataField fld="3" subtotal="count" baseField="0" baseItem="0" numFmtId="166"/>
  </dataFields>
  <formats count="1">
    <format dxfId="0">
      <pivotArea outline="0" collapsedLevelsAreSubtotals="1" fieldPosition="0">
        <references count="1">
          <reference field="4294967294" count="1" selected="0">
            <x v="1"/>
          </reference>
        </references>
      </pivotArea>
    </format>
  </formats>
  <chartFormats count="2">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Hierarchies count="85">
    <pivotHierarchy dragToData="1"/>
    <pivotHierarchy/>
    <pivotHierarchy multipleItemSelectionAllowed="1" dragToData="1">
      <members count="1" level="1">
        <member name="[Calendar].[Year].&amp;[2020]"/>
      </members>
    </pivotHierarchy>
    <pivotHierarchy dragToData="1"/>
    <pivotHierarchy multipleItemSelectionAllowed="1" dragToData="1">
      <members count="1" level="1">
        <member name="[Calendar].[Month].&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895A88-DA45-42BD-9E02-BB462D7D7D79}" name="top 10 sales team" cacheId="98" applyNumberFormats="0" applyBorderFormats="0" applyFontFormats="0" applyPatternFormats="0" applyAlignmentFormats="0" applyWidthHeightFormats="1" dataCaption="Values" tag="995d3584-2ee9-4705-b95e-b728ff75a8fc" updatedVersion="8" minRefreshableVersion="3" useAutoFormatting="1" subtotalHiddenItems="1" rowGrandTotals="0" colGrandTotals="0" itemPrintTitles="1" createdVersion="5" indent="0" outline="1" outlineData="1" multipleFieldFilters="0" chartFormat="5">
  <location ref="I25:J35" firstHeaderRow="1" firstDataRow="1" firstDataCol="1"/>
  <pivotFields count="5">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v="5"/>
    </i>
    <i>
      <x v="2"/>
    </i>
    <i>
      <x v="1"/>
    </i>
    <i>
      <x v="4"/>
    </i>
    <i>
      <x/>
    </i>
    <i>
      <x v="9"/>
    </i>
    <i>
      <x v="7"/>
    </i>
    <i>
      <x v="6"/>
    </i>
    <i>
      <x v="8"/>
    </i>
    <i>
      <x v="3"/>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85">
    <pivotHierarchy dragToData="1"/>
    <pivotHierarchy/>
    <pivotHierarchy multipleItemSelectionAllowed="1" dragToData="1">
      <members count="1" level="1">
        <member name="[Calendar].[Year].&amp;[2020]"/>
      </members>
    </pivotHierarchy>
    <pivotHierarchy dragToData="1"/>
    <pivotHierarchy multipleItemSelectionAllowed="1" dragToData="1">
      <members count="1" level="1">
        <member name="[Calendar].[Month].&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8">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activeTabTopLevelEntity name="[Dim-Sales_Tea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78DAB3-0BA6-49F6-AE5B-48DD0A6DA247}" name="top 10 State" cacheId="95" applyNumberFormats="0" applyBorderFormats="0" applyFontFormats="0" applyPatternFormats="0" applyAlignmentFormats="0" applyWidthHeightFormats="1" dataCaption="Values" tag="23e9fdcb-a6de-4d90-a88e-30d0240bcc49" updatedVersion="8" minRefreshableVersion="3" useAutoFormatting="1" subtotalHiddenItems="1" rowGrandTotals="0" colGrandTotals="0" itemPrintTitles="1" createdVersion="5" indent="0" outline="1" outlineData="1" multipleFieldFilters="0" chartFormat="3">
  <location ref="B25:C35" firstHeaderRow="1" firstDataRow="1" firstDataCol="1"/>
  <pivotFields count="5">
    <pivotField allDrilled="1" showAll="0" dataSourceSort="1" defaultAttributeDrillState="1"/>
    <pivotField axis="axisRow" allDrilled="1" showAll="0" measureFilter="1"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0"/>
            </reference>
          </references>
        </pivotArea>
      </autoSortScope>
    </pivotField>
    <pivotField dataField="1" subtotalTop="0" showAll="0" defaultSubtotal="0"/>
    <pivotField allDrilled="1" showAll="0" dataSourceSort="1" defaultAttributeDrillState="1"/>
    <pivotField allDrilled="1" showAll="0" dataSourceSort="1" defaultAttributeDrillState="1"/>
  </pivotFields>
  <rowFields count="1">
    <field x="1"/>
  </rowFields>
  <rowItems count="10">
    <i>
      <x v="4"/>
    </i>
    <i>
      <x v="5"/>
    </i>
    <i>
      <x v="8"/>
    </i>
    <i>
      <x v="7"/>
    </i>
    <i>
      <x v="1"/>
    </i>
    <i>
      <x v="2"/>
    </i>
    <i>
      <x v="9"/>
    </i>
    <i>
      <x v="3"/>
    </i>
    <i>
      <x/>
    </i>
    <i>
      <x v="6"/>
    </i>
  </rowItems>
  <colItems count="1">
    <i/>
  </colItems>
  <dataFields count="1">
    <dataField fld="2"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5"/>
          </reference>
        </references>
      </pivotArea>
    </chartFormat>
    <chartFormat chart="2" format="4">
      <pivotArea type="data" outline="0" fieldPosition="0">
        <references count="2">
          <reference field="4294967294" count="1" selected="0">
            <x v="0"/>
          </reference>
          <reference field="1" count="1" selected="0">
            <x v="18"/>
          </reference>
        </references>
      </pivotArea>
    </chartFormat>
    <chartFormat chart="2" format="5">
      <pivotArea type="data" outline="0" fieldPosition="0">
        <references count="2">
          <reference field="4294967294" count="1" selected="0">
            <x v="0"/>
          </reference>
          <reference field="1" count="1" selected="0">
            <x v="20"/>
          </reference>
        </references>
      </pivotArea>
    </chartFormat>
    <chartFormat chart="2" format="6">
      <pivotArea type="data" outline="0" fieldPosition="0">
        <references count="2">
          <reference field="4294967294" count="1" selected="0">
            <x v="0"/>
          </reference>
          <reference field="1" count="1" selected="0">
            <x v="10"/>
          </reference>
        </references>
      </pivotArea>
    </chartFormat>
    <chartFormat chart="2" format="7">
      <pivotArea type="data" outline="0" fieldPosition="0">
        <references count="2">
          <reference field="4294967294" count="1" selected="0">
            <x v="0"/>
          </reference>
          <reference field="1" count="1" selected="0">
            <x v="11"/>
          </reference>
        </references>
      </pivotArea>
    </chartFormat>
    <chartFormat chart="2" format="8">
      <pivotArea type="data" outline="0" fieldPosition="0">
        <references count="2">
          <reference field="4294967294" count="1" selected="0">
            <x v="0"/>
          </reference>
          <reference field="1" count="1" selected="0">
            <x v="17"/>
          </reference>
        </references>
      </pivotArea>
    </chartFormat>
    <chartFormat chart="2" format="9">
      <pivotArea type="data" outline="0" fieldPosition="0">
        <references count="2">
          <reference field="4294967294" count="1" selected="0">
            <x v="0"/>
          </reference>
          <reference field="1" count="1" selected="0">
            <x v="14"/>
          </reference>
        </references>
      </pivotArea>
    </chartFormat>
    <chartFormat chart="2" format="10">
      <pivotArea type="data" outline="0" fieldPosition="0">
        <references count="2">
          <reference field="4294967294" count="1" selected="0">
            <x v="0"/>
          </reference>
          <reference field="1" count="1" selected="0">
            <x v="16"/>
          </reference>
        </references>
      </pivotArea>
    </chartFormat>
    <chartFormat chart="2" format="11">
      <pivotArea type="data" outline="0" fieldPosition="0">
        <references count="2">
          <reference field="4294967294" count="1" selected="0">
            <x v="0"/>
          </reference>
          <reference field="1" count="1" selected="0">
            <x v="19"/>
          </reference>
        </references>
      </pivotArea>
    </chartFormat>
    <chartFormat chart="2" format="12">
      <pivotArea type="data" outline="0" fieldPosition="0">
        <references count="2">
          <reference field="4294967294" count="1" selected="0">
            <x v="0"/>
          </reference>
          <reference field="1" count="1" selected="0">
            <x v="12"/>
          </reference>
        </references>
      </pivotArea>
    </chartFormat>
    <chartFormat chart="2" format="13">
      <pivotArea type="data" outline="0" fieldPosition="0">
        <references count="2">
          <reference field="4294967294" count="1" selected="0">
            <x v="0"/>
          </reference>
          <reference field="1" count="1" selected="0">
            <x v="21"/>
          </reference>
        </references>
      </pivotArea>
    </chartFormat>
    <chartFormat chart="2" format="14">
      <pivotArea type="data" outline="0" fieldPosition="0">
        <references count="2">
          <reference field="4294967294" count="1" selected="0">
            <x v="0"/>
          </reference>
          <reference field="1" count="1" selected="0">
            <x v="13"/>
          </reference>
        </references>
      </pivotArea>
    </chartFormat>
  </chartFormats>
  <pivotHierarchies count="85">
    <pivotHierarchy dragToData="1"/>
    <pivotHierarchy/>
    <pivotHierarchy multipleItemSelectionAllowed="1" dragToData="1">
      <members count="1" level="1">
        <member name="[Calendar].[Year].&amp;[2020]"/>
      </members>
    </pivotHierarchy>
    <pivotHierarchy dragToData="1"/>
    <pivotHierarchy multipleItemSelectionAllowed="1" dragToData="1">
      <members count="1" level="1">
        <member name="[Calendar].[Month].&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68">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F344986-83AD-4D2C-88B1-A0D054B168A1}" name="NO Orders" cacheId="83" applyNumberFormats="0" applyBorderFormats="0" applyFontFormats="0" applyPatternFormats="0" applyAlignmentFormats="0" applyWidthHeightFormats="1" dataCaption="Values" tag="46716817-ce95-47d5-b9b7-d493027fc48b" updatedVersion="8" minRefreshableVersion="3" useAutoFormatting="1" subtotalHiddenItems="1" itemPrintTitles="1" createdVersion="5" indent="0" outline="1" outlineData="1" multipleFieldFilters="0">
  <location ref="B5:D6"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85">
    <pivotHierarchy dragToData="1"/>
    <pivotHierarchy/>
    <pivotHierarchy multipleItemSelectionAllowed="1" dragToData="1">
      <members count="1" level="1">
        <member name="[Calendar].[Year].&amp;[2020]"/>
      </members>
    </pivotHierarchy>
    <pivotHierarchy dragToData="1"/>
    <pivotHierarchy multipleItemSelectionAllowed="1" dragToData="1">
      <members count="1" level="1">
        <member name="[Calendar].[Month].&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E67B498-3417-469E-8A18-2F780BA2E65E}" name="No Products" cacheId="92" applyNumberFormats="0" applyBorderFormats="0" applyFontFormats="0" applyPatternFormats="0" applyAlignmentFormats="0" applyWidthHeightFormats="1" dataCaption="Values" tag="bd021f78-6fcb-4f0d-b416-0db4b5ef70cc" updatedVersion="8" minRefreshableVersion="3" useAutoFormatting="1" subtotalHiddenItems="1" itemPrintTitles="1" createdVersion="5" indent="0" outline="1" outlineData="1" multipleFieldFilters="0">
  <location ref="B17:D18"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85">
    <pivotHierarchy dragToData="1"/>
    <pivotHierarchy/>
    <pivotHierarchy multipleItemSelectionAllowed="1" dragToData="1">
      <members count="1" level="1">
        <member name="[Calendar].[Year].&amp;[2020]"/>
      </members>
    </pivotHierarchy>
    <pivotHierarchy dragToData="1"/>
    <pivotHierarchy multipleItemSelectionAllowed="1" dragToData="1">
      <members count="1" level="1">
        <member name="[Calendar].[Month].&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206A0C5-471B-4E94-9130-D9AA8228EA9B}" name="Ave Order " cacheId="86" applyNumberFormats="0" applyBorderFormats="0" applyFontFormats="0" applyPatternFormats="0" applyAlignmentFormats="0" applyWidthHeightFormats="1" dataCaption="Values" tag="ae3793f6-1dee-432a-ac9c-fc461f83fdbe" updatedVersion="8" minRefreshableVersion="3" useAutoFormatting="1" subtotalHiddenItems="1" itemPrintTitles="1" createdVersion="5" indent="0" outline="1" outlineData="1" multipleFieldFilters="0">
  <location ref="B9:D10"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85">
    <pivotHierarchy dragToData="1"/>
    <pivotHierarchy/>
    <pivotHierarchy multipleItemSelectionAllowed="1" dragToData="1">
      <members count="1" level="1">
        <member name="[Calendar].[Year].&amp;[2020]"/>
      </members>
    </pivotHierarchy>
    <pivotHierarchy dragToData="1"/>
    <pivotHierarchy multipleItemSelectionAllowed="1" dragToData="1">
      <members count="1" level="1">
        <member name="[Calendar].[Month].&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AB05523-8EB4-4C2E-9765-4E5E49950234}" name="No Customer" cacheId="89" applyNumberFormats="0" applyBorderFormats="0" applyFontFormats="0" applyPatternFormats="0" applyAlignmentFormats="0" applyWidthHeightFormats="1" dataCaption="Values" tag="843f4354-caac-4fa9-8665-1d6e7c5c0c94" updatedVersion="8" minRefreshableVersion="3" useAutoFormatting="1" subtotalHiddenItems="1" itemPrintTitles="1" createdVersion="5" indent="0" outline="1" outlineData="1" multipleFieldFilters="0">
  <location ref="B13:D14"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85">
    <pivotHierarchy dragToData="1"/>
    <pivotHierarchy/>
    <pivotHierarchy multipleItemSelectionAllowed="1" dragToData="1">
      <members count="1" level="1">
        <member name="[Calendar].[Year].&amp;[2020]"/>
      </members>
    </pivotHierarchy>
    <pivotHierarchy dragToData="1"/>
    <pivotHierarchy multipleItemSelectionAllowed="1" dragToData="1">
      <members count="1" level="1">
        <member name="[Calendar].[Month].&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FB3A73-1FC7-406D-8A03-2B4C90373698}" name="Revenue by year" cacheId="61" applyNumberFormats="0" applyBorderFormats="0" applyFontFormats="0" applyPatternFormats="0" applyAlignmentFormats="0" applyWidthHeightFormats="1" dataCaption="Values" tag="c713fd99-6596-426b-834e-d68f498f131b" updatedVersion="8" minRefreshableVersion="3" useAutoFormatting="1" subtotalHiddenItems="1" rowGrandTotals="0" colGrandTotals="0" itemPrintTitles="1" createdVersion="5" indent="0" outline="1" outlineData="1" multipleFieldFilters="0" chartFormat="14">
  <location ref="B136:D139"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3">
    <i>
      <x/>
    </i>
    <i>
      <x v="1"/>
    </i>
    <i>
      <x v="2"/>
    </i>
  </rowItems>
  <colFields count="1">
    <field x="-2"/>
  </colFields>
  <colItems count="2">
    <i>
      <x/>
    </i>
    <i i="1">
      <x v="1"/>
    </i>
  </colItems>
  <dataFields count="2">
    <dataField fld="1" subtotal="count" baseField="0" baseItem="0"/>
    <dataField fld="3" subtotal="count" baseField="0" baseItem="0"/>
  </dataFields>
  <formats count="1">
    <format dxfId="1">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8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Nor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ales_Team]"/>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D1A68B-558A-45D2-8A51-08A55F04D5F5}" name="Revenue" cacheId="65" applyNumberFormats="0" applyBorderFormats="0" applyFontFormats="0" applyPatternFormats="0" applyAlignmentFormats="0" applyWidthHeightFormats="1" dataCaption="Values" tag="f697cc2d-de7a-42d3-b14f-71c1cf87e65e" updatedVersion="8" minRefreshableVersion="3" useAutoFormatting="1" subtotalHiddenItems="1" itemPrintTitles="1" createdVersion="5" indent="0" outline="1" outlineData="1" multipleFieldFilters="0">
  <location ref="B3:D4"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85">
    <pivotHierarchy dragToData="1"/>
    <pivotHierarchy/>
    <pivotHierarchy multipleItemSelectionAllowed="1" dragToData="1">
      <members count="1" level="1">
        <member name="[Calendar].[Year].&amp;[2020]"/>
      </members>
    </pivotHierarchy>
    <pivotHierarchy dragToData="1"/>
    <pivotHierarchy multipleItemSelectionAllowed="1" dragToData="1">
      <members count="1" level="1">
        <member name="[Calendar].[Month].&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6B48A3-0CC2-4FA9-838A-41BAFDA17723}" name="COGS" cacheId="68" applyNumberFormats="0" applyBorderFormats="0" applyFontFormats="0" applyPatternFormats="0" applyAlignmentFormats="0" applyWidthHeightFormats="1" dataCaption="Values" tag="ff3e977e-eda6-47de-adc9-a245edaaff5b" updatedVersion="8" minRefreshableVersion="3" useAutoFormatting="1" subtotalHiddenItems="1" itemPrintTitles="1" createdVersion="5" indent="0" outline="1" outlineData="1" multipleFieldFilters="0">
  <location ref="B12:D13"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85">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8A0DF1-82C6-45FD-9774-774C40C62484}" name="Revenue&amp;profit by month" cacheId="77" applyNumberFormats="0" applyBorderFormats="0" applyFontFormats="0" applyPatternFormats="0" applyAlignmentFormats="0" applyWidthHeightFormats="1" dataCaption="Values" tag="c2097cc9-8207-4b89-8a73-3111d5112203" updatedVersion="8" minRefreshableVersion="3" useAutoFormatting="1" subtotalHiddenItems="1" rowGrandTotals="0" colGrandTotals="0" itemPrintTitles="1" createdVersion="5" indent="0" outline="1" outlineData="1" multipleFieldFilters="0" chartFormat="17">
  <location ref="B40:D52" firstHeaderRow="0" firstDataRow="1" firstDataCol="1"/>
  <pivotFields count="5">
    <pivotField dataField="1" subtotalTop="0" showAll="0" defaultSubtotal="0"/>
    <pivotField axis="axisRow" allDrilled="1" subtotalTop="0" showAll="0" sortType="descending" defaultSubtotal="0" defaultAttributeDrillState="1">
      <items count="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dataField fld="2" subtotal="count" baseField="0" baseItem="0"/>
  </dataFields>
  <formats count="1">
    <format dxfId="2">
      <pivotArea outline="0" collapsedLevelsAreSubtotals="1" fieldPosition="0"/>
    </format>
  </formats>
  <chartFormats count="1">
    <chartFormat chart="14" format="1" series="1">
      <pivotArea type="data" outline="0" fieldPosition="0">
        <references count="1">
          <reference field="4294967294" count="1" selected="0">
            <x v="0"/>
          </reference>
        </references>
      </pivotArea>
    </chartFormat>
  </chartFormats>
  <pivotHierarchies count="85">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0236B7-740C-4CB4-A32F-04A3DE8FB224}" name="Quantity" cacheId="71" applyNumberFormats="0" applyBorderFormats="0" applyFontFormats="0" applyPatternFormats="0" applyAlignmentFormats="0" applyWidthHeightFormats="1" dataCaption="Values" tag="560d1b55-c08e-4293-a25d-ca67485a00ee" updatedVersion="8" minRefreshableVersion="3" useAutoFormatting="1" subtotalHiddenItems="1" itemPrintTitles="1" createdVersion="5" indent="0" outline="1" outlineData="1" multipleFieldFilters="0">
  <location ref="B7:D8"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85">
    <pivotHierarchy dragToData="1"/>
    <pivotHierarchy/>
    <pivotHierarchy multipleItemSelectionAllowed="1" dragToData="1">
      <members count="1" level="1">
        <member name="[Calendar].[Year].&amp;[2020]"/>
      </members>
    </pivotHierarchy>
    <pivotHierarchy dragToData="1"/>
    <pivotHierarchy multipleItemSelectionAllowed="1" dragToData="1">
      <members count="1" level="1">
        <member name="[Calendar].[Month].&amp;[Augu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CB77D8-D9DF-4031-8AE5-3988627D5F62}" name="Profit by year" cacheId="58" applyNumberFormats="0" applyBorderFormats="0" applyFontFormats="0" applyPatternFormats="0" applyAlignmentFormats="0" applyWidthHeightFormats="1" dataCaption="Values" tag="7af0e07b-e940-4c7c-8963-1461784ce1a1" updatedVersion="8" minRefreshableVersion="3" useAutoFormatting="1" subtotalHiddenItems="1" rowGrandTotals="0" colGrandTotals="0" itemPrintTitles="1" createdVersion="5" indent="0" outline="1" outlineData="1" multipleFieldFilters="0" chartFormat="14">
  <location ref="B149:D152" firstHeaderRow="0" firstDataRow="1" firstDataCol="1"/>
  <pivotFields count="4">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3">
    <i>
      <x/>
    </i>
    <i>
      <x v="1"/>
    </i>
    <i>
      <x v="2"/>
    </i>
  </rowItems>
  <colFields count="1">
    <field x="-2"/>
  </colFields>
  <colItems count="2">
    <i>
      <x/>
    </i>
    <i i="1">
      <x v="1"/>
    </i>
  </colItems>
  <dataFields count="2">
    <dataField fld="2" subtotal="count" baseField="0" baseItem="0"/>
    <dataField fld="3" subtotal="count" baseField="0" baseItem="0"/>
  </dataFields>
  <formats count="1">
    <format dxfId="3">
      <pivotArea outline="0" collapsedLevelsAreSubtotals="1" fieldPosition="0"/>
    </format>
  </formats>
  <pivotHierarchies count="8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Nor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ales_Team]"/>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E3B0E4E-0A00-435B-9E4C-0F7D8EB5CE40}" name="Revenue by month" cacheId="74" applyNumberFormats="0" applyBorderFormats="0" applyFontFormats="0" applyPatternFormats="0" applyAlignmentFormats="0" applyWidthHeightFormats="1" dataCaption="Values" tag="99ade0e9-5817-4ac2-9a61-957919a35763" updatedVersion="8" minRefreshableVersion="3" useAutoFormatting="1" subtotalHiddenItems="1" rowGrandTotals="0" colGrandTotals="0" itemPrintTitles="1" createdVersion="5" indent="0" outline="1" outlineData="1" multipleFieldFilters="0" chartFormat="10">
  <location ref="B25:D37" firstHeaderRow="0" firstDataRow="1"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numFmtId="166"/>
    <dataField fld="2" subtotal="count" baseField="0" baseItem="0" numFmtId="166"/>
  </dataFields>
  <formats count="1">
    <format dxfId="4">
      <pivotArea outline="0" collapsedLevelsAreSubtotals="1" fieldPosition="0">
        <references count="1">
          <reference field="4294967294" count="1" selected="0">
            <x v="1"/>
          </reference>
        </references>
      </pivotArea>
    </format>
  </formats>
  <pivotHierarchies count="85">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tate_Reg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579F7A-C046-4624-A624-7815C64D36F2}" name="Revenue by top 10 cust" cacheId="80" applyNumberFormats="0" applyBorderFormats="0" applyFontFormats="0" applyPatternFormats="0" applyAlignmentFormats="0" applyWidthHeightFormats="1" dataCaption="Values" tag="6ed80d34-f5ab-469a-b22b-e61bfdd8bd74" updatedVersion="8" minRefreshableVersion="3" useAutoFormatting="1" subtotalHiddenItems="1" rowGrandTotals="0" colGrandTotals="0" itemPrintTitles="1" createdVersion="5" indent="0" outline="1" outlineData="1" multipleFieldFilters="0" chartFormat="19">
  <location ref="B66:C94" firstHeaderRow="1" firstDataRow="1" firstDataCol="1"/>
  <pivotFields count="5">
    <pivotField dataField="1" subtotalTop="0" showAll="0" defaultSubtotal="0"/>
    <pivotField allDrilled="1" subtotalTop="0" showAll="0" sortType="a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8">
    <i>
      <x v="20"/>
    </i>
    <i>
      <x v="4"/>
    </i>
    <i>
      <x v="24"/>
    </i>
    <i>
      <x v="14"/>
    </i>
    <i>
      <x v="15"/>
    </i>
    <i>
      <x v="7"/>
    </i>
    <i>
      <x v="8"/>
    </i>
    <i>
      <x v="16"/>
    </i>
    <i>
      <x v="26"/>
    </i>
    <i>
      <x v="25"/>
    </i>
    <i>
      <x v="2"/>
    </i>
    <i>
      <x v="13"/>
    </i>
    <i>
      <x v="22"/>
    </i>
    <i>
      <x v="1"/>
    </i>
    <i>
      <x v="12"/>
    </i>
    <i>
      <x/>
    </i>
    <i>
      <x v="17"/>
    </i>
    <i>
      <x v="5"/>
    </i>
    <i>
      <x v="18"/>
    </i>
    <i>
      <x v="23"/>
    </i>
    <i>
      <x v="3"/>
    </i>
    <i>
      <x v="27"/>
    </i>
    <i>
      <x v="9"/>
    </i>
    <i>
      <x v="6"/>
    </i>
    <i>
      <x v="11"/>
    </i>
    <i>
      <x v="19"/>
    </i>
    <i>
      <x v="10"/>
    </i>
    <i>
      <x v="21"/>
    </i>
  </rowItems>
  <colItems count="1">
    <i/>
  </colItems>
  <dataFields count="1">
    <dataField fld="0" subtotal="count" baseField="0" baseItem="0"/>
  </dataFields>
  <formats count="1">
    <format dxfId="5">
      <pivotArea outline="0" collapsedLevelsAreSubtotals="1" fieldPosition="0"/>
    </format>
  </formats>
  <chartFormats count="4">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Hierarchies count="85">
    <pivotHierarchy dragToData="1"/>
    <pivotHierarchy/>
    <pivotHierarchy multipleItemSelectionAllowed="1" dragToData="1">
      <members count="1" level="1">
        <member name="[Calendar].[Year].&amp;[202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State_Regions].[Region].&amp;[South]"/>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Dim-Sales_Team]"/>
        <x15:activeTabTopLevelEntity name="[Dim-Locations]"/>
        <x15:activeTabTopLevelEntity name="[Dim-Products]"/>
        <x15:activeTabTopLevelEntity name="[Dim-State_Regions]"/>
        <x15:activeTabTopLevelEntity name="[Dim-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AD50334-7985-4034-9597-2EBF52D97DBF}" sourceName="[Calendar].[Year]">
  <pivotTables>
    <pivotTable tabId="1" name="Revenue"/>
    <pivotTable tabId="1" name="COGS"/>
    <pivotTable tabId="1" name="Profit"/>
    <pivotTable tabId="1" name="Quantity"/>
    <pivotTable tabId="1" name="Revenue by month"/>
    <pivotTable tabId="1" name="Revenue&amp;profit by month"/>
    <pivotTable tabId="1" name="Revenue by top 10 cust"/>
    <pivotTable tabId="5" name="NO Orders"/>
    <pivotTable tabId="5" name="Ave Order "/>
    <pivotTable tabId="5" name="No Customer"/>
    <pivotTable tabId="5" name="No Products"/>
    <pivotTable tabId="5" name="top 10 State"/>
    <pivotTable tabId="5" name="top 10 sales team"/>
    <pivotTable tabId="5" name="REgion"/>
  </pivotTables>
  <data>
    <olap pivotCacheId="2057065819">
      <levels count="2">
        <level uniqueName="[Calendar].[Year].[(All)]" sourceCaption="(All)" count="0"/>
        <level uniqueName="[Calendar].[Year].[Year]" sourceCaption="Year" count="3" sortOrder="ascending">
          <ranges>
            <range startItem="0">
              <i n="[Calendar].[Year].&amp;[2018]" c="2018"/>
              <i n="[Calendar].[Year].&amp;[2019]" c="2019"/>
              <i n="[Calendar].[Year].&amp;[2020]" c="2020"/>
            </range>
          </ranges>
        </level>
      </levels>
      <selections count="1">
        <selection n="[Calendar].[Year].&amp;[202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4691BF-BCA4-4B13-AF3E-6A9825A9551E}" sourceName="[Dim-State_Regions].[Region]">
  <pivotTables>
    <pivotTable tabId="1" name="COGS"/>
    <pivotTable tabId="1" name="Profit"/>
    <pivotTable tabId="1" name="Quantity"/>
    <pivotTable tabId="1" name="Revenue"/>
    <pivotTable tabId="1" name="Revenue by month"/>
    <pivotTable tabId="1" name="Revenue by top 10 cust"/>
    <pivotTable tabId="1" name="Revenue&amp;profit by month"/>
    <pivotTable tabId="5" name="NO Orders"/>
    <pivotTable tabId="5" name="Ave Order "/>
    <pivotTable tabId="5" name="No Customer"/>
    <pivotTable tabId="5" name="No Products"/>
    <pivotTable tabId="5" name="top 10 State"/>
    <pivotTable tabId="5" name="top 10 sales team"/>
  </pivotTables>
  <data>
    <olap pivotCacheId="2057065819">
      <levels count="2">
        <level uniqueName="[Dim-State_Regions].[Region].[(All)]" sourceCaption="(All)" count="0"/>
        <level uniqueName="[Dim-State_Regions].[Region].[Region]" sourceCaption="Region" count="4">
          <ranges>
            <range startItem="0">
              <i n="[Dim-State_Regions].[Region].&amp;[Midwest]" c="Midwest"/>
              <i n="[Dim-State_Regions].[Region].&amp;[Northeast]" c="Northeast"/>
              <i n="[Dim-State_Regions].[Region].&amp;[South]" c="South"/>
              <i n="[Dim-State_Regions].[Region].&amp;[West]" c="West"/>
            </range>
          </ranges>
        </level>
      </levels>
      <selections count="1">
        <selection n="[Dim-State_Regions].[Region].&amp;[South]"/>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21BB47C-347C-4410-A213-4DC16BE9E52B}" sourceName="[Calendar].[Month]">
  <pivotTables>
    <pivotTable tabId="5" name="NO Orders"/>
    <pivotTable tabId="5" name="Ave Order "/>
    <pivotTable tabId="1" name="Quantity"/>
    <pivotTable tabId="1" name="Revenue"/>
    <pivotTable tabId="5" name="No Customer"/>
    <pivotTable tabId="5" name="No Products"/>
    <pivotTable tabId="5" name="top 10 State"/>
    <pivotTable tabId="5" name="top 10 sales team"/>
    <pivotTable tabId="5" name="REgion"/>
  </pivotTables>
  <data>
    <olap pivotCacheId="2057065819">
      <levels count="2">
        <level uniqueName="[Calendar].[Month].[(All)]" sourceCaption="(All)" count="0"/>
        <level uniqueName="[Calendar].[Month].[Month]" sourceCaption="Month" count="12">
          <ranges>
            <range startItem="0">
              <i n="[Calendar].[Month].&amp;[January]" c="January"/>
              <i n="[Calendar].[Month].&amp;[February]" c="February"/>
              <i n="[Calendar].[Month].&amp;[March]" c="March"/>
              <i n="[Calendar].[Month].&amp;[April]" c="April"/>
              <i n="[Calendar].[Month].&amp;[May]" c="May"/>
              <i n="[Calendar].[Month].&amp;[June]" c="June"/>
              <i n="[Calendar].[Month].&amp;[July]" c="July"/>
              <i n="[Calendar].[Month].&amp;[August]" c="August"/>
              <i n="[Calendar].[Month].&amp;[September]" c="September"/>
              <i n="[Calendar].[Month].&amp;[October]" c="October"/>
              <i n="[Calendar].[Month].&amp;[November]" c="November"/>
              <i n="[Calendar].[Month].&amp;[December]" c="December"/>
            </range>
          </ranges>
        </level>
      </levels>
      <selections count="1">
        <selection n="[Calendar].[Month].&amp;[Augu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6685D9B-00A1-4264-80DE-BBD947141E14}" cache="Slicer_Year" caption="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EC3C1625-A09E-4315-837B-D284F1697FBF}" cache="Slicer_Year" caption="Year" columnCount="4" level="1" rowHeight="241300"/>
  <slicer name="Month" xr10:uid="{8D816B30-70A1-4AF5-98B5-B9FEC4E35F81}" cache="Slicer_Month" caption="Month" startItem="4"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F20E342-30A0-40E1-B818-045BF1E7F6A0}" cache="Slicer_Year" caption="Year" columnCount="3" level="1" style="Slicer Style 2" rowHeight="237744"/>
  <slicer name="Region 1" xr10:uid="{64A7FC7B-6FBD-449E-9C54-E69BC6CCFE5F}" cache="Slicer_Region" caption="Region" columnCount="4" level="1" style="Slicer Style 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B7959D62-014E-4741-A754-C111E8DF9F3C}" cache="Slicer_Year" caption="Year" columnCount="3" level="1" style="Slicer Style 2" rowHeight="237744"/>
  <slicer name="Region 2" xr10:uid="{70F3D609-F80D-4B21-AE95-9966146ED311}" cache="Slicer_Region" caption="Region" columnCount="4" level="1" style="Slicer Style 2" rowHeight="241300"/>
  <slicer name="Month 1" xr10:uid="{7F8354D9-B3C7-45EE-BEEA-A3229F2E6C55}" cache="Slicer_Month" caption="Month" level="1" style="Slicer Style 2" rowHeight="3200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9"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53"/>
  <sheetViews>
    <sheetView workbookViewId="0">
      <selection activeCell="D7" sqref="D7"/>
    </sheetView>
  </sheetViews>
  <sheetFormatPr defaultRowHeight="15" x14ac:dyDescent="0.25"/>
  <cols>
    <col min="2" max="3" width="10.140625" bestFit="1" customWidth="1"/>
    <col min="4" max="4" width="18.42578125" bestFit="1" customWidth="1"/>
    <col min="5" max="5" width="12" bestFit="1" customWidth="1"/>
    <col min="6" max="25" width="16.28515625" bestFit="1" customWidth="1"/>
    <col min="26" max="26" width="13.85546875" bestFit="1" customWidth="1"/>
    <col min="27" max="27" width="11.140625" bestFit="1" customWidth="1"/>
  </cols>
  <sheetData>
    <row r="1" spans="2:10" x14ac:dyDescent="0.25">
      <c r="B1" t="s">
        <v>0</v>
      </c>
    </row>
    <row r="3" spans="2:10" x14ac:dyDescent="0.25">
      <c r="B3" t="s">
        <v>1</v>
      </c>
      <c r="C3" t="s">
        <v>2</v>
      </c>
      <c r="D3" t="s">
        <v>77</v>
      </c>
      <c r="F3" t="str">
        <f>IF(D4&lt;&gt;"","Var from Last Year is:"," ")</f>
        <v>Var from Last Year is:</v>
      </c>
      <c r="G3" s="1">
        <f>B4</f>
        <v>748651.30000000016</v>
      </c>
      <c r="H3" s="1">
        <f>C4</f>
        <v>794258.20000000007</v>
      </c>
      <c r="I3">
        <f>IF(D4&lt;&gt;"",B4-C4,"")</f>
        <v>-45606.899999999907</v>
      </c>
      <c r="J3" s="1"/>
    </row>
    <row r="4" spans="2:10" x14ac:dyDescent="0.25">
      <c r="B4" s="1">
        <v>748651.30000000016</v>
      </c>
      <c r="C4" s="1">
        <v>794258.20000000007</v>
      </c>
      <c r="D4" s="2">
        <v>-5.7420748064042529E-2</v>
      </c>
    </row>
    <row r="7" spans="2:10" x14ac:dyDescent="0.25">
      <c r="B7" t="s">
        <v>9</v>
      </c>
      <c r="C7" t="s">
        <v>10</v>
      </c>
      <c r="D7" t="s">
        <v>78</v>
      </c>
      <c r="F7" t="str">
        <f>IF(D8&lt;&gt;"","Var from Last Year is:"," ")</f>
        <v>Var from Last Year is:</v>
      </c>
      <c r="G7" s="1">
        <f>B8</f>
        <v>306</v>
      </c>
      <c r="H7" s="1">
        <f>C8</f>
        <v>395</v>
      </c>
      <c r="I7">
        <f>IF(D8&lt;&gt;"",B8-C8,"")</f>
        <v>-89</v>
      </c>
    </row>
    <row r="8" spans="2:10" x14ac:dyDescent="0.25">
      <c r="B8" s="14">
        <v>306</v>
      </c>
      <c r="C8" s="9">
        <v>395</v>
      </c>
      <c r="D8" s="2">
        <v>-0.22531645569620254</v>
      </c>
    </row>
    <row r="12" spans="2:10" x14ac:dyDescent="0.25">
      <c r="B12" t="s">
        <v>7</v>
      </c>
      <c r="C12" t="s">
        <v>8</v>
      </c>
      <c r="D12" t="s">
        <v>11</v>
      </c>
      <c r="F12" t="str">
        <f>IF(D13&lt;&gt;"","Pct of revenue is:"," ")</f>
        <v>Pct of revenue is:</v>
      </c>
      <c r="G12" s="1">
        <f>B13</f>
        <v>6350338.323000011</v>
      </c>
      <c r="H12" s="1">
        <f>C13</f>
        <v>6471356.9390000012</v>
      </c>
      <c r="I12">
        <f>IF(D13&lt;&gt;"",B13-C13,"")</f>
        <v>-121018.61599999014</v>
      </c>
    </row>
    <row r="13" spans="2:10" x14ac:dyDescent="0.25">
      <c r="B13" s="1">
        <v>6350338.323000011</v>
      </c>
      <c r="C13" s="1">
        <v>6471356.9390000012</v>
      </c>
      <c r="D13" s="2">
        <v>0.62795476634845437</v>
      </c>
    </row>
    <row r="18" spans="2:10" x14ac:dyDescent="0.25">
      <c r="B18" t="s">
        <v>4</v>
      </c>
      <c r="C18" t="s">
        <v>5</v>
      </c>
      <c r="D18" t="s">
        <v>6</v>
      </c>
      <c r="F18" t="str">
        <f>IF(D19&lt;&gt;"","Pct of revenue is:"," ")</f>
        <v>Pct of revenue is:</v>
      </c>
      <c r="G18" s="1">
        <f>B19</f>
        <v>3762393.776999983</v>
      </c>
      <c r="H18" s="1">
        <f>C19</f>
        <v>3827065.6609999966</v>
      </c>
      <c r="I18">
        <f>IF(D19&lt;&gt;"",B19-C19,"")</f>
        <v>-64671.884000013582</v>
      </c>
    </row>
    <row r="19" spans="2:10" x14ac:dyDescent="0.25">
      <c r="B19" s="1">
        <v>3762393.776999983</v>
      </c>
      <c r="C19" s="1">
        <v>3827065.6609999966</v>
      </c>
      <c r="D19" s="2">
        <v>0.37204523365154557</v>
      </c>
    </row>
    <row r="23" spans="2:10" x14ac:dyDescent="0.25">
      <c r="B23" t="s">
        <v>12</v>
      </c>
      <c r="G23" s="1"/>
      <c r="H23" s="1"/>
    </row>
    <row r="25" spans="2:10" x14ac:dyDescent="0.25">
      <c r="B25" s="3" t="s">
        <v>3</v>
      </c>
      <c r="C25" t="s">
        <v>1</v>
      </c>
      <c r="D25" t="s">
        <v>2</v>
      </c>
      <c r="F25" t="str">
        <f t="shared" ref="F25:F37" si="0">B25</f>
        <v>Row Labels</v>
      </c>
      <c r="G25" t="str">
        <f t="shared" ref="G25:G37" si="1">C25</f>
        <v>Revenue</v>
      </c>
      <c r="H25" t="str">
        <f t="shared" ref="H25:H37" si="2">D25</f>
        <v>LY Revenue</v>
      </c>
      <c r="I25" t="s">
        <v>25</v>
      </c>
      <c r="J25" t="s">
        <v>26</v>
      </c>
    </row>
    <row r="26" spans="2:10" x14ac:dyDescent="0.25">
      <c r="B26" s="4" t="s">
        <v>13</v>
      </c>
      <c r="C26" s="6">
        <v>787987</v>
      </c>
      <c r="D26" s="6">
        <v>1229805.1000000001</v>
      </c>
      <c r="E26" s="6"/>
      <c r="F26" s="6" t="str">
        <f t="shared" si="0"/>
        <v>January</v>
      </c>
      <c r="G26">
        <f t="shared" si="1"/>
        <v>787987</v>
      </c>
      <c r="H26">
        <f t="shared" si="2"/>
        <v>1229805.1000000001</v>
      </c>
      <c r="I26" s="6">
        <f>IF(G26&lt;H26,G26,"")</f>
        <v>787987</v>
      </c>
      <c r="J26" s="6" t="str">
        <f>IF(G26&gt;H26,G26,"")</f>
        <v/>
      </c>
    </row>
    <row r="27" spans="2:10" x14ac:dyDescent="0.25">
      <c r="B27" s="4" t="s">
        <v>14</v>
      </c>
      <c r="C27" s="6">
        <v>1043759.4999999998</v>
      </c>
      <c r="D27" s="6">
        <v>578290.39999999991</v>
      </c>
      <c r="E27" s="6"/>
      <c r="F27" s="6" t="str">
        <f t="shared" si="0"/>
        <v>February</v>
      </c>
      <c r="G27">
        <f t="shared" si="1"/>
        <v>1043759.4999999998</v>
      </c>
      <c r="H27">
        <f t="shared" si="2"/>
        <v>578290.39999999991</v>
      </c>
      <c r="I27" s="6" t="str">
        <f t="shared" ref="I27:I37" si="3">IF(G27&lt;H27,G27,"")</f>
        <v/>
      </c>
      <c r="J27" s="6">
        <f t="shared" ref="J27:J37" si="4">IF(G27&gt;H27,G27,"")</f>
        <v>1043759.4999999998</v>
      </c>
    </row>
    <row r="28" spans="2:10" x14ac:dyDescent="0.25">
      <c r="B28" s="4" t="s">
        <v>15</v>
      </c>
      <c r="C28" s="6">
        <v>847154.69999999972</v>
      </c>
      <c r="D28" s="6">
        <v>872433.80000000016</v>
      </c>
      <c r="E28" s="6"/>
      <c r="F28" s="6" t="str">
        <f t="shared" si="0"/>
        <v>March</v>
      </c>
      <c r="G28">
        <f t="shared" si="1"/>
        <v>847154.69999999972</v>
      </c>
      <c r="H28">
        <f t="shared" si="2"/>
        <v>872433.80000000016</v>
      </c>
      <c r="I28" s="6">
        <f t="shared" si="3"/>
        <v>847154.69999999972</v>
      </c>
      <c r="J28" s="6" t="str">
        <f t="shared" si="4"/>
        <v/>
      </c>
    </row>
    <row r="29" spans="2:10" x14ac:dyDescent="0.25">
      <c r="B29" s="4" t="s">
        <v>16</v>
      </c>
      <c r="C29" s="6">
        <v>696511.89999999967</v>
      </c>
      <c r="D29" s="6">
        <v>1094873.8</v>
      </c>
      <c r="E29" s="6"/>
      <c r="F29" s="6" t="str">
        <f t="shared" si="0"/>
        <v>April</v>
      </c>
      <c r="G29">
        <f t="shared" si="1"/>
        <v>696511.89999999967</v>
      </c>
      <c r="H29">
        <f t="shared" si="2"/>
        <v>1094873.8</v>
      </c>
      <c r="I29" s="6">
        <f t="shared" si="3"/>
        <v>696511.89999999967</v>
      </c>
      <c r="J29" s="6" t="str">
        <f t="shared" si="4"/>
        <v/>
      </c>
    </row>
    <row r="30" spans="2:10" x14ac:dyDescent="0.25">
      <c r="B30" s="4" t="s">
        <v>17</v>
      </c>
      <c r="C30" s="6">
        <v>743552.59999999986</v>
      </c>
      <c r="D30" s="6">
        <v>885331.29999999993</v>
      </c>
      <c r="E30" s="6"/>
      <c r="F30" s="6" t="str">
        <f t="shared" si="0"/>
        <v>May</v>
      </c>
      <c r="G30">
        <f t="shared" si="1"/>
        <v>743552.59999999986</v>
      </c>
      <c r="H30">
        <f t="shared" si="2"/>
        <v>885331.29999999993</v>
      </c>
      <c r="I30" s="6">
        <f t="shared" si="3"/>
        <v>743552.59999999986</v>
      </c>
      <c r="J30" s="6" t="str">
        <f t="shared" si="4"/>
        <v/>
      </c>
    </row>
    <row r="31" spans="2:10" x14ac:dyDescent="0.25">
      <c r="B31" s="4" t="s">
        <v>18</v>
      </c>
      <c r="C31" s="6">
        <v>747666.40000000014</v>
      </c>
      <c r="D31" s="6">
        <v>751478.7</v>
      </c>
      <c r="E31" s="6"/>
      <c r="F31" s="6" t="str">
        <f t="shared" si="0"/>
        <v>June</v>
      </c>
      <c r="G31">
        <f t="shared" si="1"/>
        <v>747666.40000000014</v>
      </c>
      <c r="H31">
        <f t="shared" si="2"/>
        <v>751478.7</v>
      </c>
      <c r="I31" s="6">
        <f t="shared" si="3"/>
        <v>747666.40000000014</v>
      </c>
      <c r="J31" s="6" t="str">
        <f t="shared" si="4"/>
        <v/>
      </c>
    </row>
    <row r="32" spans="2:10" x14ac:dyDescent="0.25">
      <c r="B32" s="4" t="s">
        <v>19</v>
      </c>
      <c r="C32" s="6">
        <v>980484.70000000007</v>
      </c>
      <c r="D32" s="6">
        <v>883227.5</v>
      </c>
      <c r="E32" s="6"/>
      <c r="F32" s="6" t="str">
        <f t="shared" si="0"/>
        <v>July</v>
      </c>
      <c r="G32">
        <f t="shared" si="1"/>
        <v>980484.70000000007</v>
      </c>
      <c r="H32">
        <f t="shared" si="2"/>
        <v>883227.5</v>
      </c>
      <c r="I32" s="6" t="str">
        <f t="shared" si="3"/>
        <v/>
      </c>
      <c r="J32" s="6">
        <f t="shared" si="4"/>
        <v>980484.70000000007</v>
      </c>
    </row>
    <row r="33" spans="2:10" x14ac:dyDescent="0.25">
      <c r="B33" s="4" t="s">
        <v>20</v>
      </c>
      <c r="C33" s="6">
        <v>748651.30000000016</v>
      </c>
      <c r="D33" s="6">
        <v>794258.20000000007</v>
      </c>
      <c r="E33" s="6"/>
      <c r="F33" s="6" t="str">
        <f t="shared" si="0"/>
        <v>August</v>
      </c>
      <c r="G33">
        <f t="shared" si="1"/>
        <v>748651.30000000016</v>
      </c>
      <c r="H33">
        <f t="shared" si="2"/>
        <v>794258.20000000007</v>
      </c>
      <c r="I33" s="6">
        <f t="shared" si="3"/>
        <v>748651.30000000016</v>
      </c>
      <c r="J33" s="6" t="str">
        <f t="shared" si="4"/>
        <v/>
      </c>
    </row>
    <row r="34" spans="2:10" x14ac:dyDescent="0.25">
      <c r="B34" s="4" t="s">
        <v>21</v>
      </c>
      <c r="C34" s="6">
        <v>965181.9</v>
      </c>
      <c r="D34" s="6">
        <v>818425.09999999986</v>
      </c>
      <c r="E34" s="6"/>
      <c r="F34" s="7" t="str">
        <f t="shared" si="0"/>
        <v>September</v>
      </c>
      <c r="G34" s="8">
        <f t="shared" si="1"/>
        <v>965181.9</v>
      </c>
      <c r="H34" s="8">
        <f t="shared" si="2"/>
        <v>818425.09999999986</v>
      </c>
      <c r="I34" s="7" t="str">
        <f t="shared" si="3"/>
        <v/>
      </c>
      <c r="J34" s="7">
        <f t="shared" si="4"/>
        <v>965181.9</v>
      </c>
    </row>
    <row r="35" spans="2:10" x14ac:dyDescent="0.25">
      <c r="B35" s="4" t="s">
        <v>22</v>
      </c>
      <c r="C35" s="6">
        <v>980290.39999999991</v>
      </c>
      <c r="D35" s="6">
        <v>869472.39999999991</v>
      </c>
      <c r="E35" s="6"/>
      <c r="F35" s="6" t="str">
        <f t="shared" si="0"/>
        <v>October</v>
      </c>
      <c r="G35">
        <f t="shared" si="1"/>
        <v>980290.39999999991</v>
      </c>
      <c r="H35">
        <f t="shared" si="2"/>
        <v>869472.39999999991</v>
      </c>
      <c r="I35" s="6" t="str">
        <f t="shared" si="3"/>
        <v/>
      </c>
      <c r="J35" s="6">
        <f t="shared" si="4"/>
        <v>980290.39999999991</v>
      </c>
    </row>
    <row r="36" spans="2:10" x14ac:dyDescent="0.25">
      <c r="B36" s="4" t="s">
        <v>23</v>
      </c>
      <c r="C36" s="6">
        <v>818572.5</v>
      </c>
      <c r="D36" s="6">
        <v>867214.50000000012</v>
      </c>
      <c r="E36" s="6"/>
      <c r="F36" s="6" t="str">
        <f t="shared" si="0"/>
        <v>November</v>
      </c>
      <c r="G36">
        <f t="shared" si="1"/>
        <v>818572.5</v>
      </c>
      <c r="H36">
        <f t="shared" si="2"/>
        <v>867214.50000000012</v>
      </c>
      <c r="I36" s="6">
        <f t="shared" si="3"/>
        <v>818572.5</v>
      </c>
      <c r="J36" s="6" t="str">
        <f t="shared" si="4"/>
        <v/>
      </c>
    </row>
    <row r="37" spans="2:10" x14ac:dyDescent="0.25">
      <c r="B37" s="4" t="s">
        <v>24</v>
      </c>
      <c r="C37" s="6">
        <v>752919.19999999984</v>
      </c>
      <c r="D37" s="6">
        <v>653611.80000000005</v>
      </c>
      <c r="E37" s="6"/>
      <c r="F37" s="6" t="str">
        <f t="shared" si="0"/>
        <v>December</v>
      </c>
      <c r="G37">
        <f t="shared" si="1"/>
        <v>752919.19999999984</v>
      </c>
      <c r="H37">
        <f t="shared" si="2"/>
        <v>653611.80000000005</v>
      </c>
      <c r="I37" s="6" t="str">
        <f t="shared" si="3"/>
        <v/>
      </c>
      <c r="J37" s="6">
        <f t="shared" si="4"/>
        <v>752919.19999999984</v>
      </c>
    </row>
    <row r="40" spans="2:10" x14ac:dyDescent="0.25">
      <c r="B40" s="3" t="s">
        <v>3</v>
      </c>
      <c r="C40" t="s">
        <v>4</v>
      </c>
      <c r="D40" t="s">
        <v>5</v>
      </c>
      <c r="F40" t="str">
        <f t="shared" ref="F40:F52" si="5">B40</f>
        <v>Row Labels</v>
      </c>
      <c r="G40" t="str">
        <f t="shared" ref="G40:G52" si="6">C40</f>
        <v>Profit</v>
      </c>
      <c r="H40" t="str">
        <f t="shared" ref="H40:H52" si="7">D40</f>
        <v>LY Profit</v>
      </c>
      <c r="I40" t="s">
        <v>25</v>
      </c>
      <c r="J40" t="s">
        <v>26</v>
      </c>
    </row>
    <row r="41" spans="2:10" x14ac:dyDescent="0.25">
      <c r="B41" s="4" t="s">
        <v>24</v>
      </c>
      <c r="C41" s="6">
        <v>281186.00199999992</v>
      </c>
      <c r="D41" s="6">
        <v>231569.21899999998</v>
      </c>
      <c r="F41" t="str">
        <f t="shared" si="5"/>
        <v>December</v>
      </c>
      <c r="G41">
        <f t="shared" si="6"/>
        <v>281186.00199999992</v>
      </c>
      <c r="H41">
        <f t="shared" si="7"/>
        <v>231569.21899999998</v>
      </c>
      <c r="I41" s="6" t="str">
        <f>IF(G41&lt;H41,G41,"")</f>
        <v/>
      </c>
      <c r="J41" s="6">
        <f>IF(G41&gt;H41,G41,"")</f>
        <v>281186.00199999992</v>
      </c>
    </row>
    <row r="42" spans="2:10" x14ac:dyDescent="0.25">
      <c r="B42" s="4" t="s">
        <v>23</v>
      </c>
      <c r="C42" s="6">
        <v>286399.20499999996</v>
      </c>
      <c r="D42" s="6">
        <v>315183.946</v>
      </c>
      <c r="F42" t="str">
        <f t="shared" si="5"/>
        <v>November</v>
      </c>
      <c r="G42">
        <f t="shared" si="6"/>
        <v>286399.20499999996</v>
      </c>
      <c r="H42">
        <f t="shared" si="7"/>
        <v>315183.946</v>
      </c>
      <c r="I42" s="6">
        <f t="shared" ref="I42:I52" si="8">IF(G42&lt;H42,G42,"")</f>
        <v>286399.20499999996</v>
      </c>
      <c r="J42" s="6" t="str">
        <f t="shared" ref="J42:J52" si="9">IF(G42&gt;H42,G42,"")</f>
        <v/>
      </c>
    </row>
    <row r="43" spans="2:10" x14ac:dyDescent="0.25">
      <c r="B43" s="4" t="s">
        <v>22</v>
      </c>
      <c r="C43" s="6">
        <v>349073.14900000009</v>
      </c>
      <c r="D43" s="6">
        <v>351023.85399999982</v>
      </c>
      <c r="F43" t="str">
        <f t="shared" si="5"/>
        <v>October</v>
      </c>
      <c r="G43">
        <f t="shared" si="6"/>
        <v>349073.14900000009</v>
      </c>
      <c r="H43">
        <f t="shared" si="7"/>
        <v>351023.85399999982</v>
      </c>
      <c r="I43" s="6">
        <f t="shared" si="8"/>
        <v>349073.14900000009</v>
      </c>
      <c r="J43" s="6" t="str">
        <f t="shared" si="9"/>
        <v/>
      </c>
    </row>
    <row r="44" spans="2:10" x14ac:dyDescent="0.25">
      <c r="B44" s="4" t="s">
        <v>21</v>
      </c>
      <c r="C44" s="6">
        <v>351541.16099999985</v>
      </c>
      <c r="D44" s="6">
        <v>315375.29799999995</v>
      </c>
      <c r="F44" t="str">
        <f t="shared" si="5"/>
        <v>September</v>
      </c>
      <c r="G44">
        <f t="shared" si="6"/>
        <v>351541.16099999985</v>
      </c>
      <c r="H44">
        <f t="shared" si="7"/>
        <v>315375.29799999995</v>
      </c>
      <c r="I44" s="6" t="str">
        <f t="shared" si="8"/>
        <v/>
      </c>
      <c r="J44" s="6">
        <f t="shared" si="9"/>
        <v>351541.16099999985</v>
      </c>
    </row>
    <row r="45" spans="2:10" x14ac:dyDescent="0.25">
      <c r="B45" s="4" t="s">
        <v>20</v>
      </c>
      <c r="C45" s="6">
        <v>282045.27700000018</v>
      </c>
      <c r="D45" s="6">
        <v>257579.82500000019</v>
      </c>
      <c r="F45" t="str">
        <f t="shared" si="5"/>
        <v>August</v>
      </c>
      <c r="G45">
        <f t="shared" si="6"/>
        <v>282045.27700000018</v>
      </c>
      <c r="H45">
        <f t="shared" si="7"/>
        <v>257579.82500000019</v>
      </c>
      <c r="I45" s="6" t="str">
        <f t="shared" si="8"/>
        <v/>
      </c>
      <c r="J45" s="6">
        <f t="shared" si="9"/>
        <v>282045.27700000018</v>
      </c>
    </row>
    <row r="46" spans="2:10" x14ac:dyDescent="0.25">
      <c r="B46" s="4" t="s">
        <v>19</v>
      </c>
      <c r="C46" s="6">
        <v>366739.90999999992</v>
      </c>
      <c r="D46" s="6">
        <v>332466.79700000002</v>
      </c>
      <c r="F46" t="str">
        <f t="shared" si="5"/>
        <v>July</v>
      </c>
      <c r="G46">
        <f t="shared" si="6"/>
        <v>366739.90999999992</v>
      </c>
      <c r="H46">
        <f t="shared" si="7"/>
        <v>332466.79700000002</v>
      </c>
      <c r="I46" s="6" t="str">
        <f t="shared" si="8"/>
        <v/>
      </c>
      <c r="J46" s="6">
        <f t="shared" si="9"/>
        <v>366739.90999999992</v>
      </c>
    </row>
    <row r="47" spans="2:10" x14ac:dyDescent="0.25">
      <c r="B47" s="4" t="s">
        <v>18</v>
      </c>
      <c r="C47" s="6">
        <v>301287.4090000001</v>
      </c>
      <c r="D47" s="6">
        <v>266542.28099999984</v>
      </c>
      <c r="F47" t="str">
        <f t="shared" si="5"/>
        <v>June</v>
      </c>
      <c r="G47">
        <f t="shared" si="6"/>
        <v>301287.4090000001</v>
      </c>
      <c r="H47">
        <f t="shared" si="7"/>
        <v>266542.28099999984</v>
      </c>
      <c r="I47" s="6" t="str">
        <f t="shared" si="8"/>
        <v/>
      </c>
      <c r="J47" s="6">
        <f t="shared" si="9"/>
        <v>301287.4090000001</v>
      </c>
    </row>
    <row r="48" spans="2:10" x14ac:dyDescent="0.25">
      <c r="B48" s="4" t="s">
        <v>17</v>
      </c>
      <c r="C48" s="6">
        <v>278973.86299999978</v>
      </c>
      <c r="D48" s="6">
        <v>345811.65600000008</v>
      </c>
      <c r="F48" t="str">
        <f t="shared" si="5"/>
        <v>May</v>
      </c>
      <c r="G48">
        <f t="shared" si="6"/>
        <v>278973.86299999978</v>
      </c>
      <c r="H48">
        <f t="shared" si="7"/>
        <v>345811.65600000008</v>
      </c>
      <c r="I48" s="6">
        <f t="shared" si="8"/>
        <v>278973.86299999978</v>
      </c>
      <c r="J48" s="6" t="str">
        <f t="shared" si="9"/>
        <v/>
      </c>
    </row>
    <row r="49" spans="2:10" x14ac:dyDescent="0.25">
      <c r="B49" s="4" t="s">
        <v>16</v>
      </c>
      <c r="C49" s="6">
        <v>253301.94199999952</v>
      </c>
      <c r="D49" s="6">
        <v>390860.91500000004</v>
      </c>
      <c r="F49" t="str">
        <f t="shared" si="5"/>
        <v>April</v>
      </c>
      <c r="G49">
        <f t="shared" si="6"/>
        <v>253301.94199999952</v>
      </c>
      <c r="H49">
        <f t="shared" si="7"/>
        <v>390860.91500000004</v>
      </c>
      <c r="I49" s="6">
        <f t="shared" si="8"/>
        <v>253301.94199999952</v>
      </c>
      <c r="J49" s="6" t="str">
        <f t="shared" si="9"/>
        <v/>
      </c>
    </row>
    <row r="50" spans="2:10" x14ac:dyDescent="0.25">
      <c r="B50" s="4" t="s">
        <v>15</v>
      </c>
      <c r="C50" s="6">
        <v>318769.31699999946</v>
      </c>
      <c r="D50" s="6">
        <v>352729.60700000019</v>
      </c>
      <c r="F50" t="str">
        <f t="shared" si="5"/>
        <v>March</v>
      </c>
      <c r="G50">
        <f t="shared" si="6"/>
        <v>318769.31699999946</v>
      </c>
      <c r="H50">
        <f t="shared" si="7"/>
        <v>352729.60700000019</v>
      </c>
      <c r="I50" s="6">
        <f t="shared" si="8"/>
        <v>318769.31699999946</v>
      </c>
      <c r="J50" s="6" t="str">
        <f t="shared" si="9"/>
        <v/>
      </c>
    </row>
    <row r="51" spans="2:10" x14ac:dyDescent="0.25">
      <c r="B51" s="4" t="s">
        <v>14</v>
      </c>
      <c r="C51" s="6">
        <v>408416.52299999981</v>
      </c>
      <c r="D51" s="6">
        <v>212909.11599999992</v>
      </c>
      <c r="F51" t="str">
        <f t="shared" si="5"/>
        <v>February</v>
      </c>
      <c r="G51">
        <f t="shared" si="6"/>
        <v>408416.52299999981</v>
      </c>
      <c r="H51">
        <f t="shared" si="7"/>
        <v>212909.11599999992</v>
      </c>
      <c r="I51" s="6" t="str">
        <f t="shared" si="8"/>
        <v/>
      </c>
      <c r="J51" s="6">
        <f t="shared" si="9"/>
        <v>408416.52299999981</v>
      </c>
    </row>
    <row r="52" spans="2:10" x14ac:dyDescent="0.25">
      <c r="B52" s="4" t="s">
        <v>13</v>
      </c>
      <c r="C52" s="6">
        <v>284660.01900000015</v>
      </c>
      <c r="D52" s="6">
        <v>455013.147</v>
      </c>
      <c r="F52" t="str">
        <f t="shared" si="5"/>
        <v>January</v>
      </c>
      <c r="G52">
        <f t="shared" si="6"/>
        <v>284660.01900000015</v>
      </c>
      <c r="H52">
        <f t="shared" si="7"/>
        <v>455013.147</v>
      </c>
      <c r="I52" s="6">
        <f t="shared" si="8"/>
        <v>284660.01900000015</v>
      </c>
      <c r="J52" s="6" t="str">
        <f t="shared" si="9"/>
        <v/>
      </c>
    </row>
    <row r="66" spans="2:3" x14ac:dyDescent="0.25">
      <c r="B66" s="3" t="s">
        <v>3</v>
      </c>
      <c r="C66" t="s">
        <v>1</v>
      </c>
    </row>
    <row r="67" spans="2:3" x14ac:dyDescent="0.25">
      <c r="B67" s="4" t="s">
        <v>47</v>
      </c>
      <c r="C67" s="6">
        <v>220235.7</v>
      </c>
    </row>
    <row r="68" spans="2:3" x14ac:dyDescent="0.25">
      <c r="B68" s="4" t="s">
        <v>31</v>
      </c>
      <c r="C68" s="6">
        <v>238084.5</v>
      </c>
    </row>
    <row r="69" spans="2:3" x14ac:dyDescent="0.25">
      <c r="B69" s="4" t="s">
        <v>51</v>
      </c>
      <c r="C69" s="6">
        <v>259953.30000000002</v>
      </c>
    </row>
    <row r="70" spans="2:3" x14ac:dyDescent="0.25">
      <c r="B70" s="4" t="s">
        <v>41</v>
      </c>
      <c r="C70" s="6">
        <v>273360</v>
      </c>
    </row>
    <row r="71" spans="2:3" x14ac:dyDescent="0.25">
      <c r="B71" s="4" t="s">
        <v>42</v>
      </c>
      <c r="C71" s="6">
        <v>279725.00000000006</v>
      </c>
    </row>
    <row r="72" spans="2:3" x14ac:dyDescent="0.25">
      <c r="B72" s="4" t="s">
        <v>34</v>
      </c>
      <c r="C72" s="6">
        <v>282224.09999999998</v>
      </c>
    </row>
    <row r="73" spans="2:3" x14ac:dyDescent="0.25">
      <c r="B73" s="4" t="s">
        <v>35</v>
      </c>
      <c r="C73" s="6">
        <v>295496.79999999993</v>
      </c>
    </row>
    <row r="74" spans="2:3" x14ac:dyDescent="0.25">
      <c r="B74" s="4" t="s">
        <v>43</v>
      </c>
      <c r="C74" s="6">
        <v>298833.40000000002</v>
      </c>
    </row>
    <row r="75" spans="2:3" x14ac:dyDescent="0.25">
      <c r="B75" s="4" t="s">
        <v>53</v>
      </c>
      <c r="C75" s="6">
        <v>303007.5</v>
      </c>
    </row>
    <row r="76" spans="2:3" x14ac:dyDescent="0.25">
      <c r="B76" s="4" t="s">
        <v>52</v>
      </c>
      <c r="C76" s="6">
        <v>306344.09999999998</v>
      </c>
    </row>
    <row r="77" spans="2:3" x14ac:dyDescent="0.25">
      <c r="B77" s="4" t="s">
        <v>29</v>
      </c>
      <c r="C77" s="6">
        <v>307751.10000000009</v>
      </c>
    </row>
    <row r="78" spans="2:3" x14ac:dyDescent="0.25">
      <c r="B78" s="4" t="s">
        <v>40</v>
      </c>
      <c r="C78" s="6">
        <v>349619.4</v>
      </c>
    </row>
    <row r="79" spans="2:3" x14ac:dyDescent="0.25">
      <c r="B79" s="4" t="s">
        <v>49</v>
      </c>
      <c r="C79" s="6">
        <v>361887.10000000009</v>
      </c>
    </row>
    <row r="80" spans="2:3" x14ac:dyDescent="0.25">
      <c r="B80" s="4" t="s">
        <v>28</v>
      </c>
      <c r="C80" s="6">
        <v>368004.1999999999</v>
      </c>
    </row>
    <row r="81" spans="2:3" x14ac:dyDescent="0.25">
      <c r="B81" s="4" t="s">
        <v>39</v>
      </c>
      <c r="C81" s="6">
        <v>375541.7</v>
      </c>
    </row>
    <row r="82" spans="2:3" x14ac:dyDescent="0.25">
      <c r="B82" s="4" t="s">
        <v>27</v>
      </c>
      <c r="C82" s="6">
        <v>395588.1</v>
      </c>
    </row>
    <row r="83" spans="2:3" x14ac:dyDescent="0.25">
      <c r="B83" s="4" t="s">
        <v>44</v>
      </c>
      <c r="C83" s="6">
        <v>398717</v>
      </c>
    </row>
    <row r="84" spans="2:3" x14ac:dyDescent="0.25">
      <c r="B84" s="4" t="s">
        <v>32</v>
      </c>
      <c r="C84" s="6">
        <v>403339.99999999994</v>
      </c>
    </row>
    <row r="85" spans="2:3" x14ac:dyDescent="0.25">
      <c r="B85" s="4" t="s">
        <v>45</v>
      </c>
      <c r="C85" s="6">
        <v>405463.9</v>
      </c>
    </row>
    <row r="86" spans="2:3" x14ac:dyDescent="0.25">
      <c r="B86" s="4" t="s">
        <v>50</v>
      </c>
      <c r="C86" s="6">
        <v>407219.3</v>
      </c>
    </row>
    <row r="87" spans="2:3" x14ac:dyDescent="0.25">
      <c r="B87" s="4" t="s">
        <v>30</v>
      </c>
      <c r="C87" s="6">
        <v>423406.49999999994</v>
      </c>
    </row>
    <row r="88" spans="2:3" x14ac:dyDescent="0.25">
      <c r="B88" s="4" t="s">
        <v>54</v>
      </c>
      <c r="C88" s="6">
        <v>424310.99999999994</v>
      </c>
    </row>
    <row r="89" spans="2:3" x14ac:dyDescent="0.25">
      <c r="B89" s="4" t="s">
        <v>36</v>
      </c>
      <c r="C89" s="6">
        <v>435975.69999999995</v>
      </c>
    </row>
    <row r="90" spans="2:3" x14ac:dyDescent="0.25">
      <c r="B90" s="4" t="s">
        <v>33</v>
      </c>
      <c r="C90" s="6">
        <v>440464.7</v>
      </c>
    </row>
    <row r="91" spans="2:3" x14ac:dyDescent="0.25">
      <c r="B91" s="4" t="s">
        <v>38</v>
      </c>
      <c r="C91" s="6">
        <v>448786.10000000009</v>
      </c>
    </row>
    <row r="92" spans="2:3" x14ac:dyDescent="0.25">
      <c r="B92" s="4" t="s">
        <v>46</v>
      </c>
      <c r="C92" s="6">
        <v>451492.90000000014</v>
      </c>
    </row>
    <row r="93" spans="2:3" x14ac:dyDescent="0.25">
      <c r="B93" s="4" t="s">
        <v>37</v>
      </c>
      <c r="C93" s="6">
        <v>462433.99999999994</v>
      </c>
    </row>
    <row r="94" spans="2:3" x14ac:dyDescent="0.25">
      <c r="B94" s="4" t="s">
        <v>48</v>
      </c>
      <c r="C94" s="6">
        <v>495465</v>
      </c>
    </row>
    <row r="136" spans="2:10" x14ac:dyDescent="0.25">
      <c r="B136" s="3" t="s">
        <v>3</v>
      </c>
      <c r="C136" t="s">
        <v>1</v>
      </c>
      <c r="D136" t="s">
        <v>2</v>
      </c>
    </row>
    <row r="137" spans="2:10" x14ac:dyDescent="0.25">
      <c r="B137" s="4">
        <v>2018</v>
      </c>
      <c r="C137" s="6">
        <v>19293494.200000037</v>
      </c>
      <c r="D137" s="6"/>
      <c r="I137" s="6"/>
      <c r="J137" s="6"/>
    </row>
    <row r="138" spans="2:10" x14ac:dyDescent="0.25">
      <c r="B138" s="4">
        <v>2019</v>
      </c>
      <c r="C138" s="6">
        <v>31534789.500000048</v>
      </c>
      <c r="D138" s="6">
        <v>19293494.200000003</v>
      </c>
      <c r="I138" s="6"/>
      <c r="J138" s="6"/>
    </row>
    <row r="139" spans="2:10" x14ac:dyDescent="0.25">
      <c r="B139" s="4">
        <v>2020</v>
      </c>
      <c r="C139" s="6">
        <v>31864442.900000013</v>
      </c>
      <c r="D139" s="6">
        <v>31534789.500000007</v>
      </c>
      <c r="I139" s="6"/>
      <c r="J139" s="6"/>
    </row>
    <row r="140" spans="2:10" x14ac:dyDescent="0.25">
      <c r="I140" s="6"/>
      <c r="J140" s="6"/>
    </row>
    <row r="143" spans="2:10" x14ac:dyDescent="0.25">
      <c r="B143" t="str">
        <f t="shared" ref="B143:D146" si="10">B136</f>
        <v>Row Labels</v>
      </c>
      <c r="C143" t="str">
        <f t="shared" si="10"/>
        <v>Revenue</v>
      </c>
      <c r="D143" t="str">
        <f t="shared" si="10"/>
        <v>LY Revenue</v>
      </c>
      <c r="E143" t="s">
        <v>25</v>
      </c>
      <c r="F143" t="s">
        <v>59</v>
      </c>
    </row>
    <row r="144" spans="2:10" x14ac:dyDescent="0.25">
      <c r="B144">
        <f t="shared" si="10"/>
        <v>2018</v>
      </c>
      <c r="C144">
        <f t="shared" si="10"/>
        <v>19293494.200000037</v>
      </c>
      <c r="D144">
        <f t="shared" si="10"/>
        <v>0</v>
      </c>
      <c r="E144" s="6" t="str">
        <f>IF(C144&gt;D144,"",C144)</f>
        <v/>
      </c>
      <c r="F144" s="6">
        <f>IF(C144&gt;D144,C144,"")</f>
        <v>19293494.200000037</v>
      </c>
    </row>
    <row r="145" spans="2:10" x14ac:dyDescent="0.25">
      <c r="B145">
        <f t="shared" si="10"/>
        <v>2019</v>
      </c>
      <c r="C145">
        <f t="shared" si="10"/>
        <v>31534789.500000048</v>
      </c>
      <c r="D145">
        <f t="shared" si="10"/>
        <v>19293494.200000003</v>
      </c>
      <c r="E145" s="6" t="str">
        <f t="shared" ref="E145:E146" si="11">IF(C145&gt;D145,"",C145)</f>
        <v/>
      </c>
      <c r="F145" s="6">
        <f t="shared" ref="F145:F146" si="12">IF(C145&gt;D145,C145,"")</f>
        <v>31534789.500000048</v>
      </c>
    </row>
    <row r="146" spans="2:10" x14ac:dyDescent="0.25">
      <c r="B146">
        <f t="shared" si="10"/>
        <v>2020</v>
      </c>
      <c r="C146">
        <f t="shared" si="10"/>
        <v>31864442.900000013</v>
      </c>
      <c r="D146">
        <f t="shared" si="10"/>
        <v>31534789.500000007</v>
      </c>
      <c r="E146" s="6" t="str">
        <f t="shared" si="11"/>
        <v/>
      </c>
      <c r="F146" s="6">
        <f t="shared" si="12"/>
        <v>31864442.900000013</v>
      </c>
    </row>
    <row r="147" spans="2:10" x14ac:dyDescent="0.25">
      <c r="E147" s="6"/>
      <c r="F147" s="6"/>
    </row>
    <row r="149" spans="2:10" x14ac:dyDescent="0.25">
      <c r="B149" s="3" t="s">
        <v>3</v>
      </c>
      <c r="C149" t="s">
        <v>4</v>
      </c>
      <c r="D149" t="s">
        <v>5</v>
      </c>
    </row>
    <row r="150" spans="2:10" x14ac:dyDescent="0.25">
      <c r="B150" s="4">
        <v>2018</v>
      </c>
      <c r="C150" s="6">
        <v>7138115.4120000415</v>
      </c>
      <c r="D150" s="6"/>
      <c r="F150" t="str">
        <f t="shared" ref="F150:H153" si="13">B149</f>
        <v>Row Labels</v>
      </c>
      <c r="G150" t="str">
        <f t="shared" si="13"/>
        <v>Profit</v>
      </c>
      <c r="H150" t="str">
        <f t="shared" si="13"/>
        <v>LY Profit</v>
      </c>
      <c r="I150" t="s">
        <v>25</v>
      </c>
      <c r="J150" t="s">
        <v>59</v>
      </c>
    </row>
    <row r="151" spans="2:10" x14ac:dyDescent="0.25">
      <c r="B151" s="4">
        <v>2019</v>
      </c>
      <c r="C151" s="6">
        <v>11861070.367000062</v>
      </c>
      <c r="D151" s="6">
        <v>7138115.4119999968</v>
      </c>
      <c r="F151">
        <f t="shared" si="13"/>
        <v>2018</v>
      </c>
      <c r="G151">
        <f t="shared" si="13"/>
        <v>7138115.4120000415</v>
      </c>
      <c r="H151">
        <f t="shared" si="13"/>
        <v>0</v>
      </c>
      <c r="I151" s="6" t="str">
        <f>IF(G151&gt;H151,"",G151)</f>
        <v/>
      </c>
      <c r="J151" s="6">
        <f>IF(G151&gt;H151,G151,"")</f>
        <v>7138115.4120000415</v>
      </c>
    </row>
    <row r="152" spans="2:10" x14ac:dyDescent="0.25">
      <c r="B152" s="4">
        <v>2020</v>
      </c>
      <c r="C152" s="6">
        <v>11875488.231000017</v>
      </c>
      <c r="D152" s="6">
        <v>11861070.366999988</v>
      </c>
      <c r="F152">
        <f t="shared" si="13"/>
        <v>2019</v>
      </c>
      <c r="G152">
        <f t="shared" si="13"/>
        <v>11861070.367000062</v>
      </c>
      <c r="H152">
        <f t="shared" si="13"/>
        <v>7138115.4119999968</v>
      </c>
      <c r="I152" s="6" t="str">
        <f t="shared" ref="I152:I153" si="14">IF(G152&gt;H152,"",G152)</f>
        <v/>
      </c>
      <c r="J152" s="6">
        <f t="shared" ref="J152:J153" si="15">IF(G152&gt;H152,G152,"")</f>
        <v>11861070.367000062</v>
      </c>
    </row>
    <row r="153" spans="2:10" x14ac:dyDescent="0.25">
      <c r="F153">
        <f t="shared" si="13"/>
        <v>2020</v>
      </c>
      <c r="G153">
        <f t="shared" si="13"/>
        <v>11875488.231000017</v>
      </c>
      <c r="H153">
        <f t="shared" si="13"/>
        <v>11861070.366999988</v>
      </c>
      <c r="I153" s="6" t="str">
        <f t="shared" si="14"/>
        <v/>
      </c>
      <c r="J153" s="6">
        <f t="shared" si="15"/>
        <v>11875488.231000017</v>
      </c>
    </row>
  </sheetData>
  <pageMargins left="0.7" right="0.7" top="0.75" bottom="0.75" header="0.3" footer="0.3"/>
  <drawing r:id="rId10"/>
  <extLst>
    <ext xmlns:x14="http://schemas.microsoft.com/office/spreadsheetml/2009/9/main" uri="{78C0D931-6437-407d-A8EE-F0AAD7539E65}">
      <x14:conditionalFormattings>
        <x14:conditionalFormatting xmlns:xm="http://schemas.microsoft.com/office/excel/2006/main">
          <x14:cfRule type="iconSet" priority="8" id="{2771A1CD-8150-4E5F-99ED-7DB4FE09B7D3}">
            <x14:iconSet iconSet="3Arrows" showValue="0" custom="1">
              <x14:cfvo type="percent">
                <xm:f>0</xm:f>
              </x14:cfvo>
              <x14:cfvo type="num">
                <xm:f>0</xm:f>
              </x14:cfvo>
              <x14:cfvo type="num">
                <xm:f>0</xm:f>
              </x14:cfvo>
              <x14:cfIcon iconSet="3Arrows" iconId="0"/>
              <x14:cfIcon iconSet="NoIcons" iconId="0"/>
              <x14:cfIcon iconSet="3Arrows" iconId="2"/>
            </x14:iconSet>
          </x14:cfRule>
          <xm:sqref>I3</xm:sqref>
        </x14:conditionalFormatting>
        <x14:conditionalFormatting xmlns:xm="http://schemas.microsoft.com/office/excel/2006/main">
          <x14:cfRule type="iconSet" priority="3" id="{4CA65991-2BE5-40E4-A527-1539ECA55620}">
            <x14:iconSet iconSet="3Arrows" showValue="0" custom="1">
              <x14:cfvo type="percent">
                <xm:f>0</xm:f>
              </x14:cfvo>
              <x14:cfvo type="num">
                <xm:f>0</xm:f>
              </x14:cfvo>
              <x14:cfvo type="num">
                <xm:f>0</xm:f>
              </x14:cfvo>
              <x14:cfIcon iconSet="3Arrows" iconId="0"/>
              <x14:cfIcon iconSet="NoIcons" iconId="0"/>
              <x14:cfIcon iconSet="3Arrows" iconId="2"/>
            </x14:iconSet>
          </x14:cfRule>
          <xm:sqref>I7</xm:sqref>
        </x14:conditionalFormatting>
        <x14:conditionalFormatting xmlns:xm="http://schemas.microsoft.com/office/excel/2006/main">
          <x14:cfRule type="iconSet" priority="2" id="{94E4FACB-C2A7-403C-9E26-C2C9B3B63F1D}">
            <x14:iconSet iconSet="3Arrows" showValue="0" custom="1">
              <x14:cfvo type="percent">
                <xm:f>0</xm:f>
              </x14:cfvo>
              <x14:cfvo type="num">
                <xm:f>0</xm:f>
              </x14:cfvo>
              <x14:cfvo type="num">
                <xm:f>0</xm:f>
              </x14:cfvo>
              <x14:cfIcon iconSet="3Arrows" iconId="0"/>
              <x14:cfIcon iconSet="NoIcons" iconId="0"/>
              <x14:cfIcon iconSet="3Arrows" iconId="2"/>
            </x14:iconSet>
          </x14:cfRule>
          <xm:sqref>I12</xm:sqref>
        </x14:conditionalFormatting>
        <x14:conditionalFormatting xmlns:xm="http://schemas.microsoft.com/office/excel/2006/main">
          <x14:cfRule type="iconSet" priority="1" id="{220B678C-DDD5-4944-BC16-3EE7F05D5749}">
            <x14:iconSet iconSet="3Arrows" showValue="0" custom="1">
              <x14:cfvo type="percent">
                <xm:f>0</xm:f>
              </x14:cfvo>
              <x14:cfvo type="num">
                <xm:f>0</xm:f>
              </x14:cfvo>
              <x14:cfvo type="num">
                <xm:f>0</xm:f>
              </x14:cfvo>
              <x14:cfIcon iconSet="3Arrows" iconId="0"/>
              <x14:cfIcon iconSet="NoIcons" iconId="0"/>
              <x14:cfIcon iconSet="3Arrows" iconId="2"/>
            </x14:iconSet>
          </x14:cfRule>
          <xm:sqref>I18</xm:sqref>
        </x14:conditionalFormatting>
        <x14:conditionalFormatting xmlns:xm="http://schemas.microsoft.com/office/excel/2006/main">
          <x14:cfRule type="iconSet" priority="4" id="{48ABC187-73BB-4FAB-B640-051965E5B32F}">
            <x14:iconSet iconSet="3Arrows" showValue="0" custom="1">
              <x14:cfvo type="percent">
                <xm:f>0</xm:f>
              </x14:cfvo>
              <x14:cfvo type="percent">
                <xm:f>0</xm:f>
              </x14:cfvo>
              <x14:cfvo type="percent">
                <xm:f>0</xm:f>
              </x14:cfvo>
              <x14:cfIcon iconSet="3Arrows" iconId="0"/>
              <x14:cfIcon iconSet="NoIcons" iconId="0"/>
              <x14:cfIcon iconSet="3Arrows" iconId="2"/>
            </x14:iconSet>
          </x14:cfRule>
          <xm:sqref>I23</xm:sqref>
        </x14:conditionalFormatting>
      </x14:conditionalFormattings>
    </ex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8F570-4832-4D6C-9E39-B0BDEBE6D76E}">
  <dimension ref="B3:P35"/>
  <sheetViews>
    <sheetView workbookViewId="0">
      <selection activeCell="I5" sqref="I5"/>
    </sheetView>
  </sheetViews>
  <sheetFormatPr defaultRowHeight="15" x14ac:dyDescent="0.25"/>
  <cols>
    <col min="2" max="2" width="14" bestFit="1" customWidth="1"/>
    <col min="3" max="3" width="20.7109375" bestFit="1" customWidth="1"/>
    <col min="4" max="4" width="20.5703125" bestFit="1" customWidth="1"/>
    <col min="5" max="5" width="14.85546875" bestFit="1" customWidth="1"/>
    <col min="6" max="6" width="21.7109375" bestFit="1" customWidth="1"/>
    <col min="7" max="8" width="10.140625" bestFit="1" customWidth="1"/>
    <col min="9" max="9" width="20.42578125" bestFit="1" customWidth="1"/>
    <col min="10" max="10" width="20.7109375" bestFit="1" customWidth="1"/>
    <col min="11" max="13" width="21.7109375" bestFit="1" customWidth="1"/>
    <col min="14" max="14" width="13.140625" bestFit="1" customWidth="1"/>
    <col min="15" max="15" width="8.85546875" bestFit="1" customWidth="1"/>
    <col min="16" max="16" width="11.28515625" bestFit="1" customWidth="1"/>
    <col min="17" max="17" width="13.85546875" bestFit="1" customWidth="1"/>
  </cols>
  <sheetData>
    <row r="3" spans="2:16" x14ac:dyDescent="0.25">
      <c r="N3" s="3" t="s">
        <v>3</v>
      </c>
      <c r="O3" t="s">
        <v>1</v>
      </c>
      <c r="P3" t="s">
        <v>2</v>
      </c>
    </row>
    <row r="4" spans="2:16" x14ac:dyDescent="0.25">
      <c r="N4" s="4" t="s">
        <v>55</v>
      </c>
      <c r="O4" s="6">
        <v>522037.19999999984</v>
      </c>
      <c r="P4" s="6">
        <v>489394.8</v>
      </c>
    </row>
    <row r="5" spans="2:16" x14ac:dyDescent="0.25">
      <c r="B5" t="s">
        <v>61</v>
      </c>
      <c r="C5" t="s">
        <v>62</v>
      </c>
      <c r="D5" t="s">
        <v>63</v>
      </c>
      <c r="F5" t="str">
        <f>IF(D6&lt;&gt;"","Var from LM is:"," ")</f>
        <v>Var from LM is:</v>
      </c>
      <c r="G5" s="10">
        <f>B6</f>
        <v>73</v>
      </c>
      <c r="H5" s="10">
        <f>C6</f>
        <v>91</v>
      </c>
      <c r="I5">
        <f>IF(D6&lt;&gt;"",B6-C6,"")</f>
        <v>-18</v>
      </c>
      <c r="N5" s="4" t="s">
        <v>56</v>
      </c>
      <c r="O5" s="6">
        <v>310531.59999999998</v>
      </c>
      <c r="P5" s="6">
        <v>336574.5</v>
      </c>
    </row>
    <row r="6" spans="2:16" x14ac:dyDescent="0.25">
      <c r="B6" s="14">
        <v>73</v>
      </c>
      <c r="C6" s="14">
        <v>91</v>
      </c>
      <c r="D6" s="2">
        <v>-0.19780219780219779</v>
      </c>
      <c r="N6" s="4" t="s">
        <v>57</v>
      </c>
      <c r="O6" s="6">
        <v>748651.30000000016</v>
      </c>
      <c r="P6" s="6">
        <v>794258.20000000007</v>
      </c>
    </row>
    <row r="7" spans="2:16" x14ac:dyDescent="0.25">
      <c r="N7" s="4" t="s">
        <v>58</v>
      </c>
      <c r="O7" s="6">
        <v>905538.50000000023</v>
      </c>
      <c r="P7" s="6">
        <v>1032691.0999999999</v>
      </c>
    </row>
    <row r="9" spans="2:16" x14ac:dyDescent="0.25">
      <c r="B9" t="s">
        <v>64</v>
      </c>
      <c r="C9" t="s">
        <v>65</v>
      </c>
      <c r="D9" t="s">
        <v>66</v>
      </c>
      <c r="F9" t="str">
        <f>IF(D10&lt;&gt;"","Var from LM is:"," ")</f>
        <v>Var from LM is:</v>
      </c>
      <c r="G9" s="1">
        <f>B10</f>
        <v>10255.497260273974</v>
      </c>
      <c r="H9" s="1">
        <f>C10</f>
        <v>8728.1120879120881</v>
      </c>
      <c r="I9">
        <f>IF(D10&lt;&gt;"",B10-C10,"")</f>
        <v>1527.3851723618864</v>
      </c>
    </row>
    <row r="10" spans="2:16" x14ac:dyDescent="0.25">
      <c r="B10" s="1">
        <v>10255.497260273974</v>
      </c>
      <c r="C10" s="1">
        <v>8728.1120879120881</v>
      </c>
      <c r="D10" s="2">
        <v>0.17499605378317989</v>
      </c>
    </row>
    <row r="11" spans="2:16" x14ac:dyDescent="0.25">
      <c r="N11" t="str">
        <f t="shared" ref="N11:P15" si="0">N3</f>
        <v>Row Labels</v>
      </c>
      <c r="O11" t="str">
        <f t="shared" si="0"/>
        <v>Revenue</v>
      </c>
      <c r="P11" t="str">
        <f t="shared" si="0"/>
        <v>LY Revenue</v>
      </c>
    </row>
    <row r="12" spans="2:16" x14ac:dyDescent="0.25">
      <c r="N12" t="str">
        <f t="shared" si="0"/>
        <v>Midwest</v>
      </c>
      <c r="O12" s="6">
        <f t="shared" si="0"/>
        <v>522037.19999999984</v>
      </c>
      <c r="P12" s="6">
        <f t="shared" si="0"/>
        <v>489394.8</v>
      </c>
    </row>
    <row r="13" spans="2:16" x14ac:dyDescent="0.25">
      <c r="B13" t="s">
        <v>1</v>
      </c>
      <c r="C13" t="s">
        <v>2</v>
      </c>
      <c r="D13" t="s">
        <v>77</v>
      </c>
      <c r="F13" t="str">
        <f>IF(D14=0,"","Var from LM is:")</f>
        <v>Var from LM is:</v>
      </c>
      <c r="G13" s="9">
        <f>B14</f>
        <v>748651.30000000016</v>
      </c>
      <c r="H13" s="9">
        <f>C14</f>
        <v>794258.20000000007</v>
      </c>
      <c r="I13">
        <f>IF(D14&lt;&gt;"",B14-C14,"")</f>
        <v>-45606.899999999907</v>
      </c>
      <c r="N13" t="str">
        <f t="shared" si="0"/>
        <v>Northeast</v>
      </c>
      <c r="O13" s="6">
        <f t="shared" si="0"/>
        <v>310531.59999999998</v>
      </c>
      <c r="P13" s="6">
        <f t="shared" si="0"/>
        <v>336574.5</v>
      </c>
    </row>
    <row r="14" spans="2:16" x14ac:dyDescent="0.25">
      <c r="B14" s="1">
        <v>748651.30000000016</v>
      </c>
      <c r="C14" s="1">
        <v>794258.20000000007</v>
      </c>
      <c r="D14" s="2">
        <v>-5.7420748064042529E-2</v>
      </c>
      <c r="G14" s="9"/>
      <c r="H14" s="9"/>
      <c r="N14" t="str">
        <f t="shared" si="0"/>
        <v>South</v>
      </c>
      <c r="O14" s="6">
        <f t="shared" si="0"/>
        <v>748651.30000000016</v>
      </c>
      <c r="P14" s="6">
        <f t="shared" si="0"/>
        <v>794258.20000000007</v>
      </c>
    </row>
    <row r="15" spans="2:16" x14ac:dyDescent="0.25">
      <c r="G15" s="9"/>
      <c r="H15" s="9"/>
      <c r="N15" t="str">
        <f t="shared" si="0"/>
        <v>West</v>
      </c>
      <c r="O15" s="6">
        <f t="shared" si="0"/>
        <v>905538.50000000023</v>
      </c>
      <c r="P15" s="6">
        <f t="shared" si="0"/>
        <v>1032691.0999999999</v>
      </c>
    </row>
    <row r="16" spans="2:16" x14ac:dyDescent="0.25">
      <c r="G16" s="9"/>
      <c r="H16" s="9"/>
    </row>
    <row r="17" spans="2:10" x14ac:dyDescent="0.25">
      <c r="B17" t="s">
        <v>9</v>
      </c>
      <c r="C17" t="s">
        <v>10</v>
      </c>
      <c r="D17" t="s">
        <v>78</v>
      </c>
      <c r="F17" t="str">
        <f>IF(D18=0,"","Var from LM is:")</f>
        <v>Var from LM is:</v>
      </c>
      <c r="G17" s="9">
        <f>B18</f>
        <v>306</v>
      </c>
      <c r="H17" s="9">
        <f>C18</f>
        <v>395</v>
      </c>
      <c r="I17">
        <f>IF(D18&lt;&gt;"",B18-C18,"")</f>
        <v>-89</v>
      </c>
    </row>
    <row r="18" spans="2:10" x14ac:dyDescent="0.25">
      <c r="B18" s="14">
        <v>306</v>
      </c>
      <c r="C18" s="9">
        <v>395</v>
      </c>
      <c r="D18" s="2">
        <v>-0.22531645569620254</v>
      </c>
    </row>
    <row r="25" spans="2:10" x14ac:dyDescent="0.25">
      <c r="B25" s="3" t="s">
        <v>3</v>
      </c>
      <c r="C25" t="s">
        <v>77</v>
      </c>
      <c r="I25" s="3" t="s">
        <v>3</v>
      </c>
      <c r="J25" t="s">
        <v>77</v>
      </c>
    </row>
    <row r="26" spans="2:10" x14ac:dyDescent="0.25">
      <c r="B26" s="4" t="s">
        <v>67</v>
      </c>
      <c r="C26" s="2">
        <v>3.8671875000000009</v>
      </c>
      <c r="I26" s="4" t="s">
        <v>46</v>
      </c>
      <c r="J26" s="2">
        <v>16.594339622641506</v>
      </c>
    </row>
    <row r="27" spans="2:10" x14ac:dyDescent="0.25">
      <c r="B27" s="4" t="s">
        <v>71</v>
      </c>
      <c r="C27" s="2">
        <v>0.47374596655910844</v>
      </c>
      <c r="I27" s="4" t="s">
        <v>32</v>
      </c>
      <c r="J27" s="2">
        <v>7.3777777777777782</v>
      </c>
    </row>
    <row r="28" spans="2:10" x14ac:dyDescent="0.25">
      <c r="B28" s="4" t="s">
        <v>70</v>
      </c>
      <c r="C28" s="2">
        <v>0.26272108843537417</v>
      </c>
      <c r="I28" s="4" t="s">
        <v>30</v>
      </c>
      <c r="J28" s="2">
        <v>4.2896174863387966</v>
      </c>
    </row>
    <row r="29" spans="2:10" x14ac:dyDescent="0.25">
      <c r="B29" s="4" t="s">
        <v>73</v>
      </c>
      <c r="C29" s="2">
        <v>0.11165135962542748</v>
      </c>
      <c r="I29" s="4" t="s">
        <v>45</v>
      </c>
      <c r="J29" s="2">
        <v>3.2213698630136989</v>
      </c>
    </row>
    <row r="30" spans="2:10" x14ac:dyDescent="0.25">
      <c r="B30" s="4" t="s">
        <v>72</v>
      </c>
      <c r="C30" s="2">
        <v>-6.7379941195685909E-3</v>
      </c>
      <c r="I30" s="4" t="s">
        <v>27</v>
      </c>
      <c r="J30" s="2">
        <v>3.1681681681681684</v>
      </c>
    </row>
    <row r="31" spans="2:10" x14ac:dyDescent="0.25">
      <c r="B31" s="4" t="s">
        <v>74</v>
      </c>
      <c r="C31" s="2">
        <v>-0.19379173880781611</v>
      </c>
      <c r="I31" s="4" t="s">
        <v>54</v>
      </c>
      <c r="J31" s="2">
        <v>2.1256090958310772</v>
      </c>
    </row>
    <row r="32" spans="2:10" x14ac:dyDescent="0.25">
      <c r="B32" s="4" t="s">
        <v>75</v>
      </c>
      <c r="C32" s="2">
        <v>-0.36598846523550144</v>
      </c>
      <c r="I32" s="4" t="s">
        <v>49</v>
      </c>
      <c r="J32" s="2">
        <v>1.4163879598662206</v>
      </c>
    </row>
    <row r="33" spans="2:10" x14ac:dyDescent="0.25">
      <c r="B33" s="4" t="s">
        <v>68</v>
      </c>
      <c r="C33" s="2">
        <v>-0.50118203309692666</v>
      </c>
      <c r="I33" s="4" t="s">
        <v>48</v>
      </c>
      <c r="J33" s="2">
        <v>1.0355042966983263</v>
      </c>
    </row>
    <row r="34" spans="2:10" x14ac:dyDescent="0.25">
      <c r="B34" s="4" t="s">
        <v>69</v>
      </c>
      <c r="C34" s="2">
        <v>-0.52494631804976621</v>
      </c>
      <c r="I34" s="4" t="s">
        <v>51</v>
      </c>
      <c r="J34" s="2">
        <v>0.76017441860465096</v>
      </c>
    </row>
    <row r="35" spans="2:10" x14ac:dyDescent="0.25">
      <c r="B35" s="4" t="s">
        <v>76</v>
      </c>
      <c r="C35" s="2">
        <v>-0.85464190981432364</v>
      </c>
      <c r="I35" s="4" t="s">
        <v>44</v>
      </c>
      <c r="J35" s="2">
        <v>0.19351271654994492</v>
      </c>
    </row>
  </sheetData>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x14:cfRule type="iconSet" priority="8" id="{F4B83490-1980-4C1E-8CD8-75F2A3BE58E2}">
            <x14:iconSet iconSet="3Arrows" showValue="0" custom="1">
              <x14:cfvo type="percent">
                <xm:f>0</xm:f>
              </x14:cfvo>
              <x14:cfvo type="num">
                <xm:f>0</xm:f>
              </x14:cfvo>
              <x14:cfvo type="num">
                <xm:f>0</xm:f>
              </x14:cfvo>
              <x14:cfIcon iconSet="3Arrows" iconId="0"/>
              <x14:cfIcon iconSet="NoIcons" iconId="0"/>
              <x14:cfIcon iconSet="3Arrows" iconId="2"/>
            </x14:iconSet>
          </x14:cfRule>
          <xm:sqref>I5</xm:sqref>
        </x14:conditionalFormatting>
        <x14:conditionalFormatting xmlns:xm="http://schemas.microsoft.com/office/excel/2006/main">
          <x14:cfRule type="iconSet" priority="7" id="{F68FCBA4-8699-42AD-9A1C-EA796AB630C3}">
            <x14:iconSet iconSet="3Arrows" showValue="0" custom="1">
              <x14:cfvo type="percent">
                <xm:f>0</xm:f>
              </x14:cfvo>
              <x14:cfvo type="num">
                <xm:f>0</xm:f>
              </x14:cfvo>
              <x14:cfvo type="num">
                <xm:f>0</xm:f>
              </x14:cfvo>
              <x14:cfIcon iconSet="3Arrows" iconId="0"/>
              <x14:cfIcon iconSet="NoIcons" iconId="0"/>
              <x14:cfIcon iconSet="3Arrows" iconId="2"/>
            </x14:iconSet>
          </x14:cfRule>
          <xm:sqref>I9</xm:sqref>
        </x14:conditionalFormatting>
        <x14:conditionalFormatting xmlns:xm="http://schemas.microsoft.com/office/excel/2006/main">
          <x14:cfRule type="iconSet" priority="2" id="{4AFF4878-C0AA-401C-A773-BA72403F2BC6}">
            <x14:iconSet iconSet="3Arrows" showValue="0" custom="1">
              <x14:cfvo type="percent">
                <xm:f>0</xm:f>
              </x14:cfvo>
              <x14:cfvo type="num">
                <xm:f>0</xm:f>
              </x14:cfvo>
              <x14:cfvo type="num">
                <xm:f>0</xm:f>
              </x14:cfvo>
              <x14:cfIcon iconSet="3Arrows" iconId="0"/>
              <x14:cfIcon iconSet="NoIcons" iconId="0"/>
              <x14:cfIcon iconSet="3Arrows" iconId="2"/>
            </x14:iconSet>
          </x14:cfRule>
          <xm:sqref>I13</xm:sqref>
        </x14:conditionalFormatting>
        <x14:conditionalFormatting xmlns:xm="http://schemas.microsoft.com/office/excel/2006/main">
          <x14:cfRule type="iconSet" priority="1" id="{7F8083C3-741E-4328-9A92-DA4F67508028}">
            <x14:iconSet iconSet="3Arrows" showValue="0" custom="1">
              <x14:cfvo type="percent">
                <xm:f>0</xm:f>
              </x14:cfvo>
              <x14:cfvo type="num">
                <xm:f>0</xm:f>
              </x14:cfvo>
              <x14:cfvo type="num">
                <xm:f>0</xm:f>
              </x14:cfvo>
              <x14:cfIcon iconSet="3Arrows" iconId="0"/>
              <x14:cfIcon iconSet="NoIcons" iconId="0"/>
              <x14:cfIcon iconSet="3Arrows" iconId="2"/>
            </x14:iconSet>
          </x14:cfRule>
          <xm:sqref>I17</xm:sqref>
        </x14:conditionalFormatting>
      </x14:conditionalFormattings>
    </ex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8B60D-89E5-4C8D-B3D6-DB18BB2C4DC0}">
  <sheetPr>
    <pageSetUpPr fitToPage="1"/>
  </sheetPr>
  <dimension ref="B2:AL32"/>
  <sheetViews>
    <sheetView tabSelected="1" zoomScale="80" zoomScaleNormal="80" workbookViewId="0">
      <selection activeCell="AM1" sqref="AM1"/>
    </sheetView>
  </sheetViews>
  <sheetFormatPr defaultRowHeight="15" x14ac:dyDescent="0.25"/>
  <cols>
    <col min="1" max="1" width="2.28515625" customWidth="1"/>
    <col min="2" max="38" width="4.85546875" customWidth="1"/>
  </cols>
  <sheetData>
    <row r="2" spans="2:38" x14ac:dyDescent="0.25">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row>
    <row r="3" spans="2:38" x14ac:dyDescent="0.25">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row>
    <row r="4" spans="2:38" x14ac:dyDescent="0.25">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row>
    <row r="5" spans="2:38" x14ac:dyDescent="0.2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row>
    <row r="6" spans="2:38" x14ac:dyDescent="0.2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2:38" x14ac:dyDescent="0.2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2:38" x14ac:dyDescent="0.2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2:38" x14ac:dyDescent="0.2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2:38" x14ac:dyDescent="0.2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2:38" ht="15" customHeight="1" x14ac:dyDescent="0.25">
      <c r="B11" s="5"/>
      <c r="C11" s="5"/>
      <c r="D11" s="5"/>
      <c r="E11" s="5"/>
      <c r="F11" s="5"/>
      <c r="G11" s="13">
        <f>Prep!I3</f>
        <v>-45606.899999999907</v>
      </c>
      <c r="H11" s="13"/>
      <c r="I11" s="5"/>
      <c r="J11" s="5"/>
      <c r="K11" s="5"/>
      <c r="L11" s="5"/>
      <c r="M11" s="5"/>
      <c r="N11" s="13">
        <f>Prep!I7</f>
        <v>-89</v>
      </c>
      <c r="O11" s="13"/>
      <c r="P11" s="5"/>
      <c r="Q11" s="5"/>
      <c r="R11" s="5"/>
      <c r="S11" s="5"/>
      <c r="T11" s="5"/>
      <c r="U11" s="5"/>
      <c r="V11" s="11"/>
      <c r="W11" s="11"/>
      <c r="X11" s="5"/>
      <c r="Y11" s="5"/>
      <c r="Z11" s="5"/>
      <c r="AA11" s="5"/>
      <c r="AB11" s="5"/>
      <c r="AC11" s="11"/>
      <c r="AD11" s="11"/>
      <c r="AE11" s="5"/>
      <c r="AF11" s="5"/>
      <c r="AG11" s="5"/>
      <c r="AH11" s="5"/>
      <c r="AI11" s="5"/>
      <c r="AJ11" s="5"/>
      <c r="AK11" s="5"/>
      <c r="AL11" s="5"/>
    </row>
    <row r="12" spans="2:38" ht="15" customHeight="1" x14ac:dyDescent="0.25">
      <c r="B12" s="5"/>
      <c r="C12" s="5"/>
      <c r="D12" s="5"/>
      <c r="E12" s="5"/>
      <c r="F12" s="5"/>
      <c r="G12" s="13"/>
      <c r="H12" s="13"/>
      <c r="I12" s="5"/>
      <c r="J12" s="5"/>
      <c r="K12" s="5"/>
      <c r="L12" s="5"/>
      <c r="M12" s="5"/>
      <c r="N12" s="13"/>
      <c r="O12" s="13"/>
      <c r="P12" s="5"/>
      <c r="Q12" s="5"/>
      <c r="R12" s="5"/>
      <c r="S12" s="5"/>
      <c r="T12" s="5"/>
      <c r="U12" s="5"/>
      <c r="V12" s="11"/>
      <c r="W12" s="11"/>
      <c r="X12" s="5"/>
      <c r="Y12" s="5"/>
      <c r="Z12" s="5"/>
      <c r="AA12" s="5"/>
      <c r="AB12" s="5"/>
      <c r="AC12" s="11"/>
      <c r="AD12" s="11"/>
      <c r="AE12" s="5"/>
      <c r="AF12" s="5"/>
      <c r="AG12" s="5"/>
      <c r="AH12" s="5"/>
      <c r="AI12" s="5"/>
      <c r="AJ12" s="5"/>
      <c r="AK12" s="5"/>
      <c r="AL12" s="5"/>
    </row>
    <row r="13" spans="2:38" ht="15" customHeight="1" x14ac:dyDescent="0.25">
      <c r="B13" s="5"/>
      <c r="C13" s="5"/>
      <c r="D13" s="5"/>
      <c r="E13" s="5"/>
      <c r="F13" s="5"/>
      <c r="G13" s="13"/>
      <c r="H13" s="13"/>
      <c r="I13" s="5"/>
      <c r="J13" s="5"/>
      <c r="K13" s="5"/>
      <c r="L13" s="5"/>
      <c r="M13" s="5"/>
      <c r="N13" s="13"/>
      <c r="O13" s="13"/>
      <c r="P13" s="5"/>
      <c r="Q13" s="5"/>
      <c r="R13" s="5"/>
      <c r="S13" s="5"/>
      <c r="T13" s="5"/>
      <c r="U13" s="5"/>
      <c r="V13" s="11"/>
      <c r="W13" s="11"/>
      <c r="X13" s="5"/>
      <c r="Y13" s="5"/>
      <c r="Z13" s="5"/>
      <c r="AA13" s="5"/>
      <c r="AB13" s="5"/>
      <c r="AC13" s="11"/>
      <c r="AD13" s="11"/>
      <c r="AE13" s="5"/>
      <c r="AF13" s="5"/>
      <c r="AG13" s="5"/>
      <c r="AH13" s="5"/>
      <c r="AI13" s="5"/>
      <c r="AJ13" s="5"/>
      <c r="AK13" s="5"/>
      <c r="AL13" s="5"/>
    </row>
    <row r="14" spans="2:38" ht="15" customHeight="1" x14ac:dyDescent="0.2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2:38"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2:38"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2:38"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2:38" ht="15" customHeight="1" x14ac:dyDescent="0.2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2:38" ht="15" customHeight="1" x14ac:dyDescent="0.2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2:38" ht="15" customHeight="1" x14ac:dyDescent="0.2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2:38" x14ac:dyDescent="0.2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2:38" x14ac:dyDescent="0.2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2:38" x14ac:dyDescent="0.2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2:38" x14ac:dyDescent="0.2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2:38" x14ac:dyDescent="0.2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2:38" x14ac:dyDescent="0.2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2:38" x14ac:dyDescent="0.2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2:38" x14ac:dyDescent="0.2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2:38" x14ac:dyDescent="0.2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2:38" x14ac:dyDescent="0.2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2:38" x14ac:dyDescent="0.2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2:38"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sheetData>
  <mergeCells count="3">
    <mergeCell ref="B2:AL5"/>
    <mergeCell ref="G11:H13"/>
    <mergeCell ref="N11:O13"/>
  </mergeCells>
  <pageMargins left="0.7" right="0.7" top="0.75" bottom="0.75" header="0.3" footer="0.3"/>
  <pageSetup scale="67"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5" id="{27BE8AD2-F2C3-45E0-9B7D-A811FB81DC51}">
            <x14:iconSet iconSet="3Arrows" showValue="0" custom="1">
              <x14:cfvo type="percent">
                <xm:f>0</xm:f>
              </x14:cfvo>
              <x14:cfvo type="num">
                <xm:f>0</xm:f>
              </x14:cfvo>
              <x14:cfvo type="num">
                <xm:f>0</xm:f>
              </x14:cfvo>
              <x14:cfIcon iconSet="3Arrows" iconId="0"/>
              <x14:cfIcon iconSet="NoIcons" iconId="0"/>
              <x14:cfIcon iconSet="3Arrows" iconId="2"/>
            </x14:iconSet>
          </x14:cfRule>
          <xm:sqref>G11:H13</xm:sqref>
        </x14:conditionalFormatting>
        <x14:conditionalFormatting xmlns:xm="http://schemas.microsoft.com/office/excel/2006/main">
          <x14:cfRule type="iconSet" priority="3" id="{B5E7CAAE-CD17-4AC1-A64D-91D3F5F47C85}">
            <x14:iconSet iconSet="3Arrows" showValue="0" custom="1">
              <x14:cfvo type="percent">
                <xm:f>0</xm:f>
              </x14:cfvo>
              <x14:cfvo type="num">
                <xm:f>0</xm:f>
              </x14:cfvo>
              <x14:cfvo type="num">
                <xm:f>0</xm:f>
              </x14:cfvo>
              <x14:cfIcon iconSet="3Arrows" iconId="0"/>
              <x14:cfIcon iconSet="NoIcons" iconId="0"/>
              <x14:cfIcon iconSet="3Arrows" iconId="2"/>
            </x14:iconSet>
          </x14:cfRule>
          <xm:sqref>N11:O13</xm:sqref>
        </x14:conditionalFormatting>
        <x14:conditionalFormatting xmlns:xm="http://schemas.microsoft.com/office/excel/2006/main">
          <x14:cfRule type="iconSet" priority="2" id="{B16C330A-1FFC-4EAC-93D2-E5322D63BD3D}">
            <x14:iconSet iconSet="3Arrows" showValue="0" custom="1">
              <x14:cfvo type="percent">
                <xm:f>0</xm:f>
              </x14:cfvo>
              <x14:cfvo type="num">
                <xm:f>0</xm:f>
              </x14:cfvo>
              <x14:cfvo type="num">
                <xm:f>0</xm:f>
              </x14:cfvo>
              <x14:cfIcon iconSet="3Arrows" iconId="0"/>
              <x14:cfIcon iconSet="NoIcons" iconId="0"/>
              <x14:cfIcon iconSet="3Arrows" iconId="2"/>
            </x14:iconSet>
          </x14:cfRule>
          <xm:sqref>V11:W13</xm:sqref>
        </x14:conditionalFormatting>
        <x14:conditionalFormatting xmlns:xm="http://schemas.microsoft.com/office/excel/2006/main">
          <x14:cfRule type="iconSet" priority="1" id="{84F194B9-CDB8-4F0B-A65B-4F4C8C87C45E}">
            <x14:iconSet iconSet="3Arrows" showValue="0" custom="1">
              <x14:cfvo type="percent">
                <xm:f>0</xm:f>
              </x14:cfvo>
              <x14:cfvo type="num">
                <xm:f>0</xm:f>
              </x14:cfvo>
              <x14:cfvo type="num">
                <xm:f>0</xm:f>
              </x14:cfvo>
              <x14:cfIcon iconSet="3Arrows" iconId="0"/>
              <x14:cfIcon iconSet="NoIcons" iconId="0"/>
              <x14:cfIcon iconSet="3Arrows" iconId="2"/>
            </x14:iconSet>
          </x14:cfRule>
          <xm:sqref>AC11</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4E7CC-18FD-48A6-974D-34A7AB7C74BA}">
  <dimension ref="B2:AM32"/>
  <sheetViews>
    <sheetView zoomScale="80" zoomScaleNormal="80" workbookViewId="0">
      <selection activeCell="AM1" sqref="AM1"/>
    </sheetView>
  </sheetViews>
  <sheetFormatPr defaultRowHeight="15" x14ac:dyDescent="0.25"/>
  <cols>
    <col min="1" max="1" width="2.28515625" customWidth="1"/>
    <col min="2" max="38" width="4.85546875" customWidth="1"/>
  </cols>
  <sheetData>
    <row r="2" spans="2:38" x14ac:dyDescent="0.25">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row>
    <row r="3" spans="2:38" x14ac:dyDescent="0.25">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row>
    <row r="4" spans="2:38" x14ac:dyDescent="0.25">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row>
    <row r="5" spans="2:38" x14ac:dyDescent="0.25">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row>
    <row r="6" spans="2:38" x14ac:dyDescent="0.2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2:38" x14ac:dyDescent="0.2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2:38" x14ac:dyDescent="0.2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2:38" x14ac:dyDescent="0.2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2:38" x14ac:dyDescent="0.2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2:38" ht="15" customHeight="1" x14ac:dyDescent="0.25">
      <c r="B11" s="5"/>
      <c r="C11" s="5"/>
      <c r="D11" s="5"/>
      <c r="E11" s="5"/>
      <c r="F11" s="5"/>
      <c r="G11" s="13">
        <f>prep2!I13</f>
        <v>-45606.899999999907</v>
      </c>
      <c r="H11" s="13"/>
      <c r="I11" s="5"/>
      <c r="J11" s="5"/>
      <c r="K11" s="5"/>
      <c r="L11" s="5"/>
      <c r="M11" s="5"/>
      <c r="N11" s="13">
        <f>prep2!I17</f>
        <v>-89</v>
      </c>
      <c r="O11" s="13"/>
      <c r="P11" s="5"/>
      <c r="Q11" s="5"/>
      <c r="R11" s="5"/>
      <c r="S11" s="5"/>
      <c r="T11" s="5"/>
      <c r="U11" s="5"/>
      <c r="V11" s="13">
        <f>prep2!I5</f>
        <v>-18</v>
      </c>
      <c r="W11" s="13"/>
      <c r="X11" s="5"/>
      <c r="Y11" s="5"/>
      <c r="Z11" s="5"/>
      <c r="AA11" s="5"/>
      <c r="AB11" s="5"/>
      <c r="AC11" s="13">
        <f>prep2!I9</f>
        <v>1527.3851723618864</v>
      </c>
      <c r="AD11" s="13"/>
      <c r="AE11" s="5"/>
      <c r="AF11" s="5"/>
      <c r="AG11" s="5"/>
      <c r="AH11" s="5"/>
      <c r="AI11" s="5"/>
      <c r="AJ11" s="5"/>
      <c r="AK11" s="5"/>
      <c r="AL11" s="5"/>
    </row>
    <row r="12" spans="2:38" ht="15" customHeight="1" x14ac:dyDescent="0.25">
      <c r="B12" s="5"/>
      <c r="C12" s="5"/>
      <c r="D12" s="5"/>
      <c r="E12" s="5"/>
      <c r="F12" s="5"/>
      <c r="G12" s="13"/>
      <c r="H12" s="13"/>
      <c r="I12" s="5"/>
      <c r="J12" s="5"/>
      <c r="K12" s="5"/>
      <c r="L12" s="5"/>
      <c r="M12" s="5"/>
      <c r="N12" s="13"/>
      <c r="O12" s="13"/>
      <c r="P12" s="5"/>
      <c r="Q12" s="5"/>
      <c r="R12" s="5"/>
      <c r="S12" s="5"/>
      <c r="T12" s="5"/>
      <c r="U12" s="5"/>
      <c r="V12" s="13"/>
      <c r="W12" s="13"/>
      <c r="X12" s="5"/>
      <c r="Y12" s="5"/>
      <c r="Z12" s="5"/>
      <c r="AA12" s="5"/>
      <c r="AB12" s="5"/>
      <c r="AC12" s="13"/>
      <c r="AD12" s="13"/>
      <c r="AE12" s="5"/>
      <c r="AF12" s="5"/>
      <c r="AG12" s="5"/>
      <c r="AH12" s="5"/>
      <c r="AI12" s="5"/>
      <c r="AJ12" s="5"/>
      <c r="AK12" s="5"/>
      <c r="AL12" s="5"/>
    </row>
    <row r="13" spans="2:38" ht="15" customHeight="1" x14ac:dyDescent="0.25">
      <c r="B13" s="5"/>
      <c r="C13" s="5"/>
      <c r="D13" s="5"/>
      <c r="E13" s="5"/>
      <c r="F13" s="5"/>
      <c r="G13" s="13"/>
      <c r="H13" s="13"/>
      <c r="I13" s="5"/>
      <c r="J13" s="5"/>
      <c r="K13" s="5"/>
      <c r="L13" s="5"/>
      <c r="M13" s="5"/>
      <c r="N13" s="13"/>
      <c r="O13" s="13"/>
      <c r="P13" s="5"/>
      <c r="Q13" s="5"/>
      <c r="R13" s="5"/>
      <c r="S13" s="5"/>
      <c r="T13" s="5"/>
      <c r="U13" s="5"/>
      <c r="V13" s="13"/>
      <c r="W13" s="13"/>
      <c r="X13" s="5"/>
      <c r="Y13" s="5"/>
      <c r="Z13" s="5"/>
      <c r="AA13" s="5"/>
      <c r="AB13" s="5"/>
      <c r="AC13" s="13"/>
      <c r="AD13" s="13"/>
      <c r="AE13" s="5"/>
      <c r="AF13" s="5"/>
      <c r="AG13" s="5"/>
      <c r="AH13" s="5"/>
      <c r="AI13" s="5"/>
      <c r="AJ13" s="5"/>
      <c r="AK13" s="5"/>
      <c r="AL13" s="5"/>
    </row>
    <row r="14" spans="2:38" x14ac:dyDescent="0.2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2:38"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2:38"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2:39"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t="s">
        <v>60</v>
      </c>
    </row>
    <row r="18" spans="2:39" x14ac:dyDescent="0.2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2:39" x14ac:dyDescent="0.2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2:39" x14ac:dyDescent="0.2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2:39" x14ac:dyDescent="0.2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2:39" x14ac:dyDescent="0.2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2:39" x14ac:dyDescent="0.2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2:39" x14ac:dyDescent="0.2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2:39" x14ac:dyDescent="0.2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2:39" x14ac:dyDescent="0.2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2:39" x14ac:dyDescent="0.2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2:39" x14ac:dyDescent="0.2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2:39" x14ac:dyDescent="0.2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2:39" x14ac:dyDescent="0.2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2:39" x14ac:dyDescent="0.2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2:39"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sheetData>
  <mergeCells count="5">
    <mergeCell ref="B2:AL5"/>
    <mergeCell ref="G11:H13"/>
    <mergeCell ref="N11:O13"/>
    <mergeCell ref="V11:W13"/>
    <mergeCell ref="AC11:AD13"/>
  </mergeCell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4" id="{6BE75C39-B4AA-4600-80B8-8E4AAD13FF43}">
            <x14:iconSet iconSet="3Arrows" showValue="0" custom="1">
              <x14:cfvo type="percent">
                <xm:f>0</xm:f>
              </x14:cfvo>
              <x14:cfvo type="num">
                <xm:f>0</xm:f>
              </x14:cfvo>
              <x14:cfvo type="num">
                <xm:f>0</xm:f>
              </x14:cfvo>
              <x14:cfIcon iconSet="3Arrows" iconId="0"/>
              <x14:cfIcon iconSet="NoIcons" iconId="0"/>
              <x14:cfIcon iconSet="3Arrows" iconId="2"/>
            </x14:iconSet>
          </x14:cfRule>
          <xm:sqref>G11:H13</xm:sqref>
        </x14:conditionalFormatting>
        <x14:conditionalFormatting xmlns:xm="http://schemas.microsoft.com/office/excel/2006/main">
          <x14:cfRule type="iconSet" priority="3" id="{65757505-844B-435D-865C-2669DD091245}">
            <x14:iconSet iconSet="3Arrows" showValue="0" custom="1">
              <x14:cfvo type="percent">
                <xm:f>0</xm:f>
              </x14:cfvo>
              <x14:cfvo type="num">
                <xm:f>0</xm:f>
              </x14:cfvo>
              <x14:cfvo type="num">
                <xm:f>0</xm:f>
              </x14:cfvo>
              <x14:cfIcon iconSet="3Arrows" iconId="0"/>
              <x14:cfIcon iconSet="NoIcons" iconId="0"/>
              <x14:cfIcon iconSet="3Arrows" iconId="2"/>
            </x14:iconSet>
          </x14:cfRule>
          <xm:sqref>N11:O13</xm:sqref>
        </x14:conditionalFormatting>
        <x14:conditionalFormatting xmlns:xm="http://schemas.microsoft.com/office/excel/2006/main">
          <x14:cfRule type="iconSet" priority="2" id="{00E6B3AC-70BD-4826-85A7-BBCA76832066}">
            <x14:iconSet iconSet="3Arrows" showValue="0" custom="1">
              <x14:cfvo type="percent">
                <xm:f>0</xm:f>
              </x14:cfvo>
              <x14:cfvo type="num">
                <xm:f>0</xm:f>
              </x14:cfvo>
              <x14:cfvo type="num">
                <xm:f>0</xm:f>
              </x14:cfvo>
              <x14:cfIcon iconSet="3Arrows" iconId="0"/>
              <x14:cfIcon iconSet="NoIcons" iconId="0"/>
              <x14:cfIcon iconSet="3Arrows" iconId="2"/>
            </x14:iconSet>
          </x14:cfRule>
          <xm:sqref>V11:W13</xm:sqref>
        </x14:conditionalFormatting>
        <x14:conditionalFormatting xmlns:xm="http://schemas.microsoft.com/office/excel/2006/main">
          <x14:cfRule type="iconSet" priority="1" id="{CF197B07-467E-44A1-BA9A-9CDE79CBF726}">
            <x14:iconSet iconSet="3Arrows" showValue="0" custom="1">
              <x14:cfvo type="percent">
                <xm:f>0</xm:f>
              </x14:cfvo>
              <x14:cfvo type="num">
                <xm:f>0</xm:f>
              </x14:cfvo>
              <x14:cfvo type="num">
                <xm:f>0</xm:f>
              </x14:cfvo>
              <x14:cfIcon iconSet="3Arrows" iconId="0"/>
              <x14:cfIcon iconSet="NoIcons" iconId="0"/>
              <x14:cfIcon iconSet="3Arrows" iconId="2"/>
            </x14:iconSet>
          </x14:cfRule>
          <xm:sqref>AC11:AD13</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e 3 7 9 3 f 6 - 1 d e e - 4 3 2 a - a c 9 c - f c 4 6 1 f 8 3 f d b e " > < 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10.xml>��< ? x m l   v e r s i o n = " 1 . 0 "   e n c o d i n g = " U T F - 1 6 " ? > < G e m i n i   x m l n s = " h t t p : / / g e m i n i / p i v o t c u s t o m i z a t i o n / 4 6 7 1 6 8 1 7 - c e 9 5 - 4 7 d 5 - b 9 b 7 - d 4 9 3 0 2 7 f c 4 8 b " > < 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11.xml>��< ? x m l   v e r s i o n = " 1 . 0 "   e n c o d i n g = " U T F - 1 6 " ? > < G e m i n i   x m l n s = " h t t p : / / g e m i n i / p i v o t c u s t o m i z a t i o n / T a b l e X M L _ D i m - P r o d u c t s _ 2 f d 1 8 3 2 f - c a d 1 - 4 8 0 f - 8 f 8 d - 0 e 6 4 a f b 0 5 4 f 7 " > < C u s t o m C o n t e n t > < ! [ C D A T A [ < T a b l e W i d g e t G r i d S e r i a l i z a t i o n   x m l n s : x s d = " h t t p : / / w w w . w 3 . o r g / 2 0 0 1 / X M L S c h e m a "   x m l n s : x s i = " h t t p : / / w w w . w 3 . o r g / 2 0 0 1 / X M L S c h e m a - i n s t a n c e " > < C o l u m n S u g g e s t e d T y p e   / > < C o l u m n F o r m a t   / > < C o l u m n A c c u r a c y   / > < C o l u m n C u r r e n c y S y m b o l   / > < C o l u m n P o s i t i v e P a t t e r n   / > < C o l u m n N e g a t i v e P a t t e r n   / > < C o l u m n W i d t h s > < i t e m > < k e y > < s t r i n g > _ P r o d u c t I D < / s t r i n g > < / k e y > < v a l u e > < i n t > 1 0 4 < / i n t > < / v a l u e > < / i t e m > < i t e m > < k e y > < s t r i n g > P r o d u c t   N a m e < / s t r i n g > < / k e y > < v a l u e > < i n t > 1 2 4 < / i n t > < / v a l u e > < / i t e m > < / C o l u m n W i d t h s > < C o l u m n D i s p l a y I n d e x > < i t e m > < k e y > < s t r i n g > _ P r o d u c t I D < / s t r i n g > < / k e y > < v a l u e > < i n t > 0 < / i n t > < / v a l u e > < / i t e m > < i t e m > < k e y > < s t r i n g > P r o d u c t   N a m e 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b 3 9 c d 6 2 b - 1 f e 3 - 4 9 e c - 9 3 0 3 - a 1 1 d 5 2 1 4 c 8 b d " > < 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13.xml>��< ? x m l   v e r s i o n = " 1 . 0 "   e n c o d i n g = " U T F - 1 6 " ? > < G e m i n i   x m l n s = " h t t p : / / g e m i n i / p i v o t c u s t o m i z a t i o n / 6 e d 8 0 d 3 4 - f 5 a b - 4 6 9 a - b 2 2 b - e 6 1 b f d d 8 b d 7 4 " > < 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14.xml>��< ? x m l   v e r s i o n = " 1 . 0 "   e n c o d i n g = " U T F - 1 6 " ? > < G e m i n i   x m l n s = " h t t p : / / g e m i n i / p i v o t c u s t o m i z a t i o n / 5 f 6 4 4 1 b 1 - 6 6 7 1 - 4 d f e - 8 5 9 5 - 6 2 a 4 4 4 6 1 1 b f c " > < 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15.xml>��< ? x m l   v e r s i o n = " 1 . 0 "   e n c o d i n g = " U T F - 1 6 " ? > < G e m i n i   x m l n s = " h t t p : / / g e m i n i / p i v o t c u s t o m i z a t i o n / 4 3 4 e 2 7 9 4 - 6 0 d 4 - 4 a 1 d - a f a c - 4 7 a c c 4 c c b d 6 0 " > < 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16.xml>��< ? x m l   v e r s i o n = " 1 . 0 "   e n c o d i n g = " U T F - 1 6 " ? > < G e m i n i   x m l n s = " h t t p : / / g e m i n i / p i v o t c u s t o m i z a t i o n / T a b l e X M L _ D i m - L o c a t i o n s _ c 2 9 7 b a 7 2 - 4 6 d 6 - 4 b c 1 - 9 e 4 6 - a e 1 b 4 a f 7 5 0 0 2 " > < C u s t o m C o n t e n t > < ! [ C D A T A [ < T a b l e W i d g e t G r i d S e r i a l i z a t i o n   x m l n s : x s d = " h t t p : / / w w w . w 3 . o r g / 2 0 0 1 / X M L S c h e m a "   x m l n s : x s i = " h t t p : / / w w w . w 3 . o r g / 2 0 0 1 / X M L S c h e m a - i n s t a n c e " > < C o l u m n S u g g e s t e d T y p e   / > < C o l u m n F o r m a t   / > < C o l u m n A c c u r a c y   / > < C o l u m n C u r r e n c y S y m b o l   / > < C o l u m n P o s i t i v e P a t t e r n   / > < C o l u m n N e g a t i v e P a t t e r n   / > < C o l u m n W i d t h s > < i t e m > < k e y > < s t r i n g > _ S t o r e I D < / s t r i n g > < / k e y > < v a l u e > < i n t > 8 9 < / i n t > < / v a l u e > < / i t e m > < i t e m > < k e y > < s t r i n g > C i t y   N a m e < / s t r i n g > < / k e y > < v a l u e > < i n t > 1 0 0 < / i n t > < / v a l u e > < / i t e m > < i t e m > < k e y > < s t r i n g > C o u n t y < / s t r i n g > < / k e y > < v a l u e > < i n t > 8 0 < / i n t > < / v a l u e > < / i t e m > < i t e m > < k e y > < s t r i n g > S t a t e C o d e < / s t r i n g > < / k e y > < v a l u e > < i n t > 1 0 0 < / i n t > < / v a l u e > < / i t e m > < i t e m > < k e y > < s t r i n g > S t a t e < / s t r i n g > < / k e y > < v a l u e > < i n t > 6 8 < / i n t > < / v a l u e > < / i t e m > < i t e m > < k e y > < s t r i n g > T y p e < / s t r i n g > < / k e y > < v a l u e > < i n t > 6 5 < / i n t > < / v a l u e > < / i t e m > < i t e m > < k e y > < s t r i n g > L a t i t u d e < / s t r i n g > < / k e y > < v a l u e > < i n t > 8 6 < / i n t > < / v a l u e > < / i t e m > < i t e m > < k e y > < s t r i n g > L o n g i t u d e < / s t r i n g > < / k e y > < v a l u e > < i n t > 9 8 < / i n t > < / v a l u e > < / i t e m > < i t e m > < k e y > < s t r i n g > A r e a C o d e < / s t r i n g > < / k e y > < v a l u e > < i n t > 9 7 < / i n t > < / v a l u e > < / i t e m > < i t e m > < k e y > < s t r i n g > P o p u l a t i o n < / s t r i n g > < / k e y > < v a l u e > < i n t > 1 0 3 < / i n t > < / v a l u e > < / i t e m > < i t e m > < k e y > < s t r i n g > H o u s e h o l d   I n c o m e < / s t r i n g > < / k e y > < v a l u e > < i n t > 1 5 2 < / i n t > < / v a l u e > < / i t e m > < i t e m > < k e y > < s t r i n g > M e d i a n   I n c o m e < / s t r i n g > < / k e y > < v a l u e > < i n t > 1 3 2 < / i n t > < / v a l u e > < / i t e m > < i t e m > < k e y > < s t r i n g > L a n d   A r e a < / s t r i n g > < / k e y > < v a l u e > < i n t > 9 7 < / i n t > < / v a l u e > < / i t e m > < i t e m > < k e y > < s t r i n g > W a t e r   A r e a < / s t r i n g > < / k e y > < v a l u e > < i n t > 1 0 5 < / i n t > < / v a l u e > < / i t e m > < i t e m > < k e y > < s t r i n g > T i m e   Z o n e < / s t r i n g > < / k e y > < v a l u e > < i n t > 1 0 1 < / i n t > < / v a l u e > < / i t e m > < / C o l u m n W i d t h s > < C o l u m n D i s p l a y I n d e x > < i t e m > < k e y > < s t r i n g > _ S t o r e I D < / s t r i n g > < / k e y > < v a l u e > < i n t > 0 < / i n t > < / v a l u e > < / i t e m > < i t e m > < k e y > < s t r i n g > C i t y   N a m e < / s t r i n g > < / k e y > < v a l u e > < i n t > 1 < / i n t > < / v a l u e > < / i t e m > < i t e m > < k e y > < s t r i n g > C o u n t y < / s t r i n g > < / k e y > < v a l u e > < i n t > 2 < / i n t > < / v a l u e > < / i t e m > < i t e m > < k e y > < s t r i n g > S t a t e C o d e < / s t r i n g > < / k e y > < v a l u e > < i n t > 3 < / i n t > < / v a l u e > < / i t e m > < i t e m > < k e y > < s t r i n g > S t a t e < / s t r i n g > < / k e y > < v a l u e > < i n t > 4 < / i n t > < / v a l u e > < / i t e m > < i t e m > < k e y > < s t r i n g > T y p e < / s t r i n g > < / k e y > < v a l u e > < i n t > 5 < / i n t > < / v a l u e > < / i t e m > < i t e m > < k e y > < s t r i n g > L a t i t u d e < / s t r i n g > < / k e y > < v a l u e > < i n t > 6 < / i n t > < / v a l u e > < / i t e m > < i t e m > < k e y > < s t r i n g > L o n g i t u d e < / s t r i n g > < / k e y > < v a l u e > < i n t > 7 < / i n t > < / v a l u e > < / i t e m > < i t e m > < k e y > < s t r i n g > A r e a C o d e < / s t r i n g > < / k e y > < v a l u e > < i n t > 8 < / i n t > < / v a l u e > < / i t e m > < i t e m > < k e y > < s t r i n g > P o p u l a t i o n < / s t r i n g > < / k e y > < v a l u e > < i n t > 9 < / i n t > < / v a l u e > < / i t e m > < i t e m > < k e y > < s t r i n g > H o u s e h o l d   I n c o m e < / s t r i n g > < / k e y > < v a l u e > < i n t > 1 0 < / i n t > < / v a l u e > < / i t e m > < i t e m > < k e y > < s t r i n g > M e d i a n   I n c o m e < / s t r i n g > < / k e y > < v a l u e > < i n t > 1 1 < / i n t > < / v a l u e > < / i t e m > < i t e m > < k e y > < s t r i n g > L a n d   A r e a < / s t r i n g > < / k e y > < v a l u e > < i n t > 1 2 < / i n t > < / v a l u e > < / i t e m > < i t e m > < k e y > < s t r i n g > W a t e r   A r e a < / s t r i n g > < / k e y > < v a l u e > < i n t > 1 3 < / i n t > < / v a l u e > < / i t e m > < i t e m > < k e y > < s t r i n g > T i m e   Z o n e < / s t r i n g > < / k e y > < v a l u e > < i n t > 1 4 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a 6 5 f 6 1 8 0 - e b 4 f - 4 2 2 3 - 8 c e 5 - 9 5 5 4 3 8 d 5 d 2 9 8 " > < 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D a t a M a s h u p   s q m i d = " 6 3 d 9 e 8 1 9 - c 7 e 1 - 4 b d 7 - b 0 d 0 - 6 0 b 4 2 0 1 e 8 f 6 1 "   x m l n s = " h t t p : / / s c h e m a s . m i c r o s o f t . c o m / D a t a M a s h u p " > A A A A A N w F A A B Q S w M E F A A C A A g A k b V 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k b V 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G 1 b F a H A 9 U m 1 g I A A N 4 N A A A T A B w A R m 9 y b X V s Y X M v U 2 V j d G l v b j E u b S C i G A A o o B Q A A A A A A A A A A A A A A A A A A A A A A A A A A A D N l t 1 q 2 z A U x + 8 D e Q f h 3 i T g B Q Z j F x u 9 C E 7 H w r I 2 a z I K a 0 p R 7 d N G q y w F f Y y E k L s O 9 i a F X Q w K u 9 m b u G 8 z W X b c 1 F 8 w C E t y k 0 R / W e d / / J N 0 j g R f E c 7 Q K P l + + b b Z a D b k F A s I 0 A h T k O g Q U V D N B j K f E d f C B z N y N P e B d s 6 4 u L 3 i / L b 1 j l D o e J w p Y E q 2 n N 6 b i d f r D t H R c N Q f n B x P e l h h 1 G W Y L i S R k 5 n g X 0 2 w S X T / e P f 4 P f o d P T z + i P 6 g 9 O + v 6 G d 0 H z 1 M b I T J N f Z V Z 0 7 l 3 G m 7 i G l K X a S E h r a b + o k N X o 7 x F Y 1 N J e 6 W 5 3 0 F 4 a F j N c f 9 Q F h w 6 N g p z s X q P L Z y k T 5 9 4 H h T z G 5 M o u P F D B y z g p 3 W G Q v M 5 D U X o c e p D l k s y t Z G K H e 5 d E 5 E A O J Y h 1 c g H O P J T E E K 5 m r l o m U S G c V r M 6 A F 9 c y 8 2 i n X E j w e Q E G 1 6 x q T m R K Y 3 1 a 5 t M u O A Y f 9 n h H 7 T L 1 + 1 Y m 9 J a q n p e I h i F J x p L i A U m U o e K B 9 V a Z Z K + i T x k w R t S j q P S J 9 r p l C 3 d m M E g j W j p l 9 K 3 b K Z 0 Y U G g r i Q 5 X o c a l y 2 q q d 8 T m F k H 8 z f B I Q 8 g l R I q T D r R x I t 8 T b q t 1 s E F a 1 7 u a m P z A P h y / W r 9 P G 3 N 3 + N 1 Y y s r L m I G R z K g 7 D U z p b O x C 5 k P G h q N 2 E a w 0 d 4 z A + m B s b v 4 R 4 T x t u v t n 7 G 9 A N V E W Y r / K 8 S 9 F u L F C k m + 7 6 P Y C 7 d l L D d j 2 l A m 2 W y 9 b I P g 9 o w d Z c E 6 l k s e 6 W 6 k g Z 4 f I U b k w d 2 w O 0 q Z G 6 8 r V p u K q M P U t q e + W s G D o G b Y d L C 5 N V C q P J A j v G n l R m U x h 3 z z y r 0 b X Y M 8 N 1 r U u S 0 b b 7 l y y o P d a 1 L U X S x i Q u 9 h D 7 g B t l P 0 6 6 b a 8 Q T Q 3 V k M 8 8 V 4 B / y m l r 3 H M h E + x V 7 a B n G r 3 i R W 6 V u J t a l N 8 K / 3 B f J P 1 Z b n B g D C o d l P W I A 8 5 u q r S u A J y G z p c k P t P U Z l 3 U 3 s e t 9 5 T T w A g + D 0 u e / g g B w a x S H m A W o D h 2 U T o z K Y s K b U x C Q F 8 4 + 7 8 1 8 i 9 Q S w E C L Q A U A A I A C A C R t W x W S L L l + K Q A A A D 2 A A A A E g A A A A A A A A A A A A A A A A A A A A A A Q 2 9 u Z m l n L 1 B h Y 2 t h Z 2 U u e G 1 s U E s B A i 0 A F A A C A A g A k b V s V g / K 6 a u k A A A A 6 Q A A A B M A A A A A A A A A A A A A A A A A 8 A A A A F t D b 2 5 0 Z W 5 0 X 1 R 5 c G V z X S 5 4 b W x Q S w E C L Q A U A A I A C A C R t W x W h w P V J t Y C A A D e D Q A A E w A A A A A A A A A A A A A A A A D h A Q A A R m 9 y b X V s Y X M v U 2 V j d G l v b j E u b V B L B Q Y A A A A A A w A D A M I A A A A E 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R w A A A A A A A E F 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G a W x s R W 5 h Y m x l Z C I g V m F s d W U 9 I m w w I i A v P j x F b n R y e S B U e X B l P S J G a W x s T G F z d F V w Z G F 0 Z W Q i I F Z h b H V l P S J k M j A y M y 0 w M y 0 x M l Q y M D o z M T o y O S 4 2 O D Y 0 N z Q 5 W 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1 b n Q i I F Z h b H V l P S J s M C I g L z 4 8 R W 5 0 c n k g V H l w Z T 0 i R m l s b E N v d W 5 0 I i B W Y W x 1 Z T 0 i b D c 5 O T E i I C 8 + P E V u d H J 5 I F R 5 c G U 9 I k Z p b G x F c n J v c k N v Z G U i I F Z h b H V l P S J z V W 5 r b m 9 3 b i I g L z 4 8 R W 5 0 c n k g V H l w Z T 0 i U G l 2 b 3 R P Y m p l Y 3 R O Y W 1 l I i B W Y W x 1 Z T 0 i c 1 B y Z X A h U X V h b n R p d H k i I C 8 + P E V u d H J 5 I F R 5 c G U 9 I k Z p b G x U b 0 R h d G F N b 2 R l b E V u Y W J s Z W Q i I F Z h b H V l P S J s M S I g L z 4 8 R W 5 0 c n k g V H l w Z T 0 i R m l s b E 9 i a m V j d F R 5 c G U i I F Z h b H V l P S J z U G l 2 b 3 R U Y W J s Z S I g L z 4 8 R W 5 0 c n k g V H l w Z T 0 i U X V l c n l J R C I g V m F s d W U 9 I n M 1 Y j g y O D M y Z i 0 4 Z T V j L T Q 4 N T Q t O T M 1 Z C 0 w Z G V k M G Q 3 N z U 1 M D U i I C 8 + P E V u d H J 5 I F R 5 c G U 9 I k Z p b G x D b 2 x 1 b W 5 U e X B l c y I g V m F s d W U 9 I n N C Z 1 l H Q 1 F N R E F 3 T U R C U V U 9 I i A v P j x F b n R y e S B U e X B l P S J G a W x s Q 2 9 s d W 1 u T m F t Z X M i I F Z h b H V l P S J z W y Z x d W 9 0 O 0 9 y Z G V y T n V t Y m V y J n F 1 b 3 Q 7 L C Z x d W 9 0 O 1 N h b G V z I E N o Y W 5 u Z W w m c X V v d D s s J n F 1 b 3 Q 7 V 2 F y Z W h v d X N l Q 2 9 k Z S Z x d W 9 0 O y w m c X V v d D t P c m R l c k R h d G U m c X V v d D s s J n F 1 b 3 Q 7 X 1 N h b G V z V G V h b U l E J n F 1 b 3 Q 7 L C Z x d W 9 0 O 1 9 D d X N 0 b 2 1 l c k l E J n F 1 b 3 Q 7 L C Z x d W 9 0 O 1 9 T d G 9 y Z U l E J n F 1 b 3 Q 7 L C Z x d W 9 0 O 1 9 Q c m 9 k d W N 0 S U Q m c X V v d D s s J n F 1 b 3 Q 7 T 3 J k Z X I g U X V h b n R p d H k m c X V v d D s s J n F 1 b 3 Q 7 V W 5 p d C B Q c m l j Z S Z x d W 9 0 O y w m c X V v d D t V b m l 0 I E N v c 3 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2 F s Z X M v Q 2 h h b m d l Z C B U e X B l L n t P c m R l c k 5 1 b W J l c i w w f S Z x d W 9 0 O y w m c X V v d D t T Z W N 0 a W 9 u M S 9 T Y W x l c y 9 D a G F u Z 2 V k I F R 5 c G U u e 1 N h b G V z I E N o Y W 5 u Z W w s M X 0 m c X V v d D s s J n F 1 b 3 Q 7 U 2 V j d G l v b j E v U 2 F s Z X M v Q 2 h h b m d l Z C B U e X B l L n t X Y X J l a G 9 1 c 2 V D b 2 R l L D J 9 J n F 1 b 3 Q 7 L C Z x d W 9 0 O 1 N l Y 3 R p b 2 4 x L 1 N h b G V z L 0 N o Y W 5 n Z W Q g V H l w Z S 5 7 T 3 J k Z X J E Y X R l L D N 9 J n F 1 b 3 Q 7 L C Z x d W 9 0 O 1 N l Y 3 R p b 2 4 x L 1 N h b G V z L 0 N o Y W 5 n Z W Q g V H l w Z S 5 7 X 1 N h b G V z V G V h b U l E L D R 9 J n F 1 b 3 Q 7 L C Z x d W 9 0 O 1 N l Y 3 R p b 2 4 x L 1 N h b G V z L 0 N o Y W 5 n Z W Q g V H l w Z S 5 7 X 0 N 1 c 3 R v b W V y S U Q s N X 0 m c X V v d D s s J n F 1 b 3 Q 7 U 2 V j d G l v b j E v U 2 F s Z X M v Q 2 h h b m d l Z C B U e X B l L n t f U 3 R v c m V J R C w 2 f S Z x d W 9 0 O y w m c X V v d D t T Z W N 0 a W 9 u M S 9 T Y W x l c y 9 D a G F u Z 2 V k I F R 5 c G U u e 1 9 Q c m 9 k d W N 0 S U Q s N 3 0 m c X V v d D s s J n F 1 b 3 Q 7 U 2 V j d G l v b j E v U 2 F s Z X M v Q 2 h h b m d l Z C B U e X B l L n t P c m R l c i B R d W F u d G l 0 e S w 4 f S Z x d W 9 0 O y w m c X V v d D t T Z W N 0 a W 9 u M S 9 T Y W x l c y 9 D a G F u Z 2 V k I F R 5 c G U u e 1 V u a X Q g U H J p Y 2 U s M T B 9 J n F 1 b 3 Q 7 L C Z x d W 9 0 O 1 N l Y 3 R p b 2 4 x L 1 N h b G V z L 0 N o Y W 5 n Z W Q g V H l w Z S 5 7 V W 5 p d C B D b 3 N 0 L D E x f S Z x d W 9 0 O 1 0 s J n F 1 b 3 Q 7 Q 2 9 s d W 1 u Q 2 9 1 b n Q m c X V v d D s 6 M T E s J n F 1 b 3 Q 7 S 2 V 5 Q 2 9 s d W 1 u T m F t Z X M m c X V v d D s 6 W 1 0 s J n F 1 b 3 Q 7 Q 2 9 s d W 1 u S W R l b n R p d G l l c y Z x d W 9 0 O z p b J n F 1 b 3 Q 7 U 2 V j d G l v b j E v U 2 F s Z X M v Q 2 h h b m d l Z C B U e X B l L n t P c m R l c k 5 1 b W J l c i w w f S Z x d W 9 0 O y w m c X V v d D t T Z W N 0 a W 9 u M S 9 T Y W x l c y 9 D a G F u Z 2 V k I F R 5 c G U u e 1 N h b G V z I E N o Y W 5 u Z W w s M X 0 m c X V v d D s s J n F 1 b 3 Q 7 U 2 V j d G l v b j E v U 2 F s Z X M v Q 2 h h b m d l Z C B U e X B l L n t X Y X J l a G 9 1 c 2 V D b 2 R l L D J 9 J n F 1 b 3 Q 7 L C Z x d W 9 0 O 1 N l Y 3 R p b 2 4 x L 1 N h b G V z L 0 N o Y W 5 n Z W Q g V H l w Z S 5 7 T 3 J k Z X J E Y X R l L D N 9 J n F 1 b 3 Q 7 L C Z x d W 9 0 O 1 N l Y 3 R p b 2 4 x L 1 N h b G V z L 0 N o Y W 5 n Z W Q g V H l w Z S 5 7 X 1 N h b G V z V G V h b U l E L D R 9 J n F 1 b 3 Q 7 L C Z x d W 9 0 O 1 N l Y 3 R p b 2 4 x L 1 N h b G V z L 0 N o Y W 5 n Z W Q g V H l w Z S 5 7 X 0 N 1 c 3 R v b W V y S U Q s N X 0 m c X V v d D s s J n F 1 b 3 Q 7 U 2 V j d G l v b j E v U 2 F s Z X M v Q 2 h h b m d l Z C B U e X B l L n t f U 3 R v c m V J R C w 2 f S Z x d W 9 0 O y w m c X V v d D t T Z W N 0 a W 9 u M S 9 T Y W x l c y 9 D a G F u Z 2 V k I F R 5 c G U u e 1 9 Q c m 9 k d W N 0 S U Q s N 3 0 m c X V v d D s s J n F 1 b 3 Q 7 U 2 V j d G l v b j E v U 2 F s Z X M v Q 2 h h b m d l Z C B U e X B l L n t P c m R l c i B R d W F u d G l 0 e S w 4 f S Z x d W 9 0 O y w m c X V v d D t T Z W N 0 a W 9 u M S 9 T Y W x l c y 9 D a G F u Z 2 V k I F R 5 c G U u e 1 V u a X Q g U H J p Y 2 U s M T B 9 J n F 1 b 3 Q 7 L C Z x d W 9 0 O 1 N l Y 3 R p b 2 4 x L 1 N h b G V z L 0 N o Y W 5 n Z W Q g V H l w Z S 5 7 V W 5 p d C B D b 3 N 0 L D E x f S Z x d W 9 0 O 1 0 s J n F 1 b 3 Q 7 U m V s Y X R p b 2 5 z a G l w S W 5 m b y Z x d W 9 0 O z p b X X 0 i I C 8 + P E V u d H J 5 I F R 5 c G U 9 I k F k Z G V k V G 9 E Y X R h T W 9 k Z W w i I F Z h b H V l P S J s M 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U Y W J s Z T 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R G l t L U 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1 M C I g L z 4 8 R W 5 0 c n k g V H l w Z T 0 i R m l s b E V y c m 9 y Q 2 9 k Z S I g V m F s d W U 9 I n N V b m t u b 3 d u I i A v P j x F b n R y e S B U e X B l P S J G a W x s R X J y b 3 J D b 3 V u d C I g V m F s d W U 9 I m w w I i A v P j x F b n R y e S B U e X B l P S J G a W x s T G F z d F V w Z G F 0 Z W Q i I F Z h b H V l P S J k M j A y M y 0 w M y 0 x M V Q x N z o 0 O D o y N C 4 2 N T Y z N z M 5 W i I g L z 4 8 R W 5 0 c n k g V H l w Z T 0 i R m l s b E N v b H V t b l R 5 c G V z I i B W Y W x 1 Z T 0 i c 0 F 3 W T 0 i I C 8 + P E V u d H J 5 I F R 5 c G U 9 I k Z p b G x D b 2 x 1 b W 5 O Y W 1 l c y I g V m F s d W U 9 I n N b J n F 1 b 3 Q 7 X 0 N 1 c 3 R v b W V y S U Q m c X V v d D s s J n F 1 b 3 Q 7 Q 3 V z d G 9 t Z X I g T m F t Z X M m c X V v d D t d I i A v P j x F b n R y e S B U e X B l P S J G a W x s U 3 R h d H V z I i B W Y W x 1 Z T 0 i c 0 N v b X B s Z X R l I i A v P j x F b n R y e S B U e X B l P S J S Z W x h d G l v b n N o a X B J b m Z v Q 2 9 u d G F p b m V y I i B W Y W x 1 Z T 0 i c 3 s m c X V v d D t j b 2 x 1 b W 5 D b 3 V u d C Z x d W 9 0 O z o y L C Z x d W 9 0 O 2 t l e U N v b H V t b k 5 h b W V z J n F 1 b 3 Q 7 O l s m c X V v d D t f Q 3 V z d G 9 t Z X J J R C Z x d W 9 0 O y w m c X V v d D t D d X N 0 b 2 1 l c i B O Y W 1 l c y Z x d W 9 0 O 1 0 s J n F 1 b 3 Q 7 c X V l c n l S Z W x h d G l v b n N o a X B z J n F 1 b 3 Q 7 O l t d L C Z x d W 9 0 O 2 N v b H V t b k l k Z W 5 0 a X R p Z X M m c X V v d D s 6 W y Z x d W 9 0 O 1 N l Y 3 R p b 2 4 x L 0 R p b S 1 D d X N 0 b 2 1 l c n M v Q 2 h h b m d l Z C B U e X B l L n t f Q 3 V z d G 9 t Z X J J R C w w f S Z x d W 9 0 O y w m c X V v d D t T Z W N 0 a W 9 u M S 9 E a W 0 t Q 3 V z d G 9 t Z X J z L 0 N o Y W 5 n Z W Q g V H l w Z S 5 7 Q 3 V z d G 9 t Z X I g T m F t Z X M s M X 0 m c X V v d D t d L C Z x d W 9 0 O 0 N v b H V t b k N v d W 5 0 J n F 1 b 3 Q 7 O j I s J n F 1 b 3 Q 7 S 2 V 5 Q 2 9 s d W 1 u T m F t Z X M m c X V v d D s 6 W y Z x d W 9 0 O 1 9 D d X N 0 b 2 1 l c k l E J n F 1 b 3 Q 7 L C Z x d W 9 0 O 0 N 1 c 3 R v b W V y I E 5 h b W V z J n F 1 b 3 Q 7 X S w m c X V v d D t D b 2 x 1 b W 5 J Z G V u d G l 0 a W V z J n F 1 b 3 Q 7 O l s m c X V v d D t T Z W N 0 a W 9 u M S 9 E a W 0 t Q 3 V z d G 9 t Z X J z L 0 N o Y W 5 n Z W Q g V H l w Z S 5 7 X 0 N 1 c 3 R v b W V y S U Q s M H 0 m c X V v d D s s J n F 1 b 3 Q 7 U 2 V j d G l v b j E v R G l t L U N 1 c 3 R v b W V y c y 9 D a G F u Z 2 V k I F R 5 c G U u e 0 N 1 c 3 R v b W V y I E 5 h b W V z L D F 9 J n F 1 b 3 Q 7 X S w m c X V v d D t S Z W x h d G l v b n N o a X B J b m Z v J n F 1 b 3 Q 7 O l t d f S I g L z 4 8 R W 5 0 c n k g V H l w Z T 0 i U X V l c n l J R C I g V m F s d W U 9 I n N l N D R i Z j R h Z i 0 5 N j k 1 L T Q 0 Z T M t Y T A 5 M S 1 h M z d l N m N l O D k y M D E i I C 8 + P C 9 T d G F i b G V F b n R y a W V z P j w v S X R l b T 4 8 S X R l b T 4 8 S X R l b U x v Y 2 F 0 a W 9 u P j x J d G V t V H l w Z T 5 G b 3 J t d W x h P C 9 J d G V t V H l w Z T 4 8 S X R l b V B h d G g + U 2 V j d G l v b j E v R G l t L U N 1 c 3 R v b W V y c y 9 T b 3 V y Y 2 U 8 L 0 l 0 Z W 1 Q Y X R o P j w v S X R l b U x v Y 2 F 0 a W 9 u P j x T d G F i b G V F b n R y a W V z I C 8 + P C 9 J d G V t P j x J d G V t P j x J d G V t T G 9 j Y X R p b 2 4 + P E l 0 Z W 1 U e X B l P k Z v c m 1 1 b G E 8 L 0 l 0 Z W 1 U e X B l P j x J d G V t U G F 0 a D 5 T Z W N 0 a W 9 u M S 9 E a W 0 t Q 3 V z d G 9 t Z X J z L 0 N 1 c 3 R v b W V y c 1 9 U Y W J s Z T w v S X R l b V B h d G g + P C 9 J d G V t T G 9 j Y X R p b 2 4 + P F N 0 Y W J s Z U V u d H J p Z X M g L z 4 8 L 0 l 0 Z W 0 + P E l 0 Z W 0 + P E l 0 Z W 1 M b 2 N h d G l v b j 4 8 S X R l b V R 5 c G U + R m 9 y b X V s Y T w v S X R l b V R 5 c G U + P E l 0 Z W 1 Q Y X R o P l N l Y 3 R p b 2 4 x L 0 R p b S 1 D d X N 0 b 2 1 l c n M v Q 2 h h b m d l Z C U y M F R 5 c G U 8 L 0 l 0 Z W 1 Q Y X R o P j w v S X R l b U x v Y 2 F 0 a W 9 u P j x T d G F i b G V F b n R y a W V z I C 8 + P C 9 J d G V t P j x J d G V t P j x J d G V t T G 9 j Y X R p b 2 4 + P E l 0 Z W 1 U e X B l P k Z v c m 1 1 b G E 8 L 0 l 0 Z W 1 U e X B l P j x J d G V t U G F 0 a D 5 T Z W N 0 a W 9 u M S 9 E a W 0 t 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c i I C 8 + P E V u d H J 5 I F R 5 c G U 9 I k Z p b G x F c n J v c k N v Z G U i I F Z h b H V l P S J z V W 5 r b m 9 3 b i I g L z 4 8 R W 5 0 c n k g V H l w Z T 0 i R m l s b E V y c m 9 y Q 2 9 1 b n Q i I F Z h b H V l P S J s M C I g L z 4 8 R W 5 0 c n k g V H l w Z T 0 i R m l s b E x h c 3 R V c G R h d G V k I i B W Y W x 1 Z T 0 i Z D I w M j M t M D M t M T F U M T c 6 N D g 6 M j Q u N j Y z M z c 4 M V o i I C 8 + P E V u d H J 5 I F R 5 c G U 9 I k Z p b G x D b 2 x 1 b W 5 U e X B l c y I g V m F s d W U 9 I n N B d 1 k 9 I i A v P j x F b n R y e S B U e X B l P S J G a W x s Q 2 9 s d W 1 u T m F t Z X M i I F Z h b H V l P S J z W y Z x d W 9 0 O 1 9 Q c m 9 k d W N 0 S U Q m c X V v d D s s J n F 1 b 3 Q 7 U H J v Z H V j d C B O Y W 1 l J n F 1 b 3 Q 7 X S I g L z 4 8 R W 5 0 c n k g V H l w Z T 0 i R m l s b F N 0 Y X R 1 c y I g V m F s d W U 9 I n N D b 2 1 w b G V 0 Z S I g L z 4 8 R W 5 0 c n k g V H l w Z T 0 i U m V s Y X R p b 2 5 z a G l w S W 5 m b 0 N v b n R h a W 5 l c i I g V m F s d W U 9 I n N 7 J n F 1 b 3 Q 7 Y 2 9 s d W 1 u Q 2 9 1 b n Q m c X V v d D s 6 M i w m c X V v d D t r Z X l D b 2 x 1 b W 5 O Y W 1 l c y Z x d W 9 0 O z p b J n F 1 b 3 Q 7 X 1 B y b 2 R 1 Y 3 R J R C Z x d W 9 0 O y w m c X V v d D t Q c m 9 k d W N 0 I E 5 h b W U m c X V v d D t d L C Z x d W 9 0 O 3 F 1 Z X J 5 U m V s Y X R p b 2 5 z a G l w c y Z x d W 9 0 O z p b X S w m c X V v d D t j b 2 x 1 b W 5 J Z G V u d G l 0 a W V z J n F 1 b 3 Q 7 O l s m c X V v d D t T Z W N 0 a W 9 u M S 9 E a W 0 t U H J v Z H V j d H M v Q 2 h h b m d l Z C B U e X B l L n t f U H J v Z H V j d E l E L D B 9 J n F 1 b 3 Q 7 L C Z x d W 9 0 O 1 N l Y 3 R p b 2 4 x L 0 R p b S 1 Q c m 9 k d W N 0 c y 9 D a G F u Z 2 V k I F R 5 c G U u e 1 B y b 2 R 1 Y 3 Q g T m F t Z S w x f S Z x d W 9 0 O 1 0 s J n F 1 b 3 Q 7 Q 2 9 s d W 1 u Q 2 9 1 b n Q m c X V v d D s 6 M i w m c X V v d D t L Z X l D b 2 x 1 b W 5 O Y W 1 l c y Z x d W 9 0 O z p b J n F 1 b 3 Q 7 X 1 B y b 2 R 1 Y 3 R J R C Z x d W 9 0 O y w m c X V v d D t Q c m 9 k d W N 0 I E 5 h b W U m c X V v d D t d L C Z x d W 9 0 O 0 N v b H V t b k l k Z W 5 0 a X R p Z X M m c X V v d D s 6 W y Z x d W 9 0 O 1 N l Y 3 R p b 2 4 x L 0 R p b S 1 Q c m 9 k d W N 0 c y 9 D a G F u Z 2 V k I F R 5 c G U u e 1 9 Q c m 9 k d W N 0 S U Q s M H 0 m c X V v d D s s J n F 1 b 3 Q 7 U 2 V j d G l v b j E v R G l t L V B y b 2 R 1 Y 3 R z L 0 N o Y W 5 n Z W Q g V H l w Z S 5 7 U H J v Z H V j d C B O Y W 1 l L D F 9 J n F 1 b 3 Q 7 X S w m c X V v d D t S Z W x h d G l v b n N o a X B J b m Z v J n F 1 b 3 Q 7 O l t d f S I g L z 4 8 R W 5 0 c n k g V H l w Z T 0 i U X V l c n l J R C I g V m F s d W U 9 I n N j O T d l O G E y O C 1 l Y z J i L T Q w Y W Y t Y m Q 1 N C 0 2 Y T g y N m Q x M j N m Y W E i I C 8 + P C 9 T d G F i b G V F b n R y a W V z P j w v S X R l b T 4 8 S X R l b T 4 8 S X R l b U x v Y 2 F 0 a W 9 u P j x J d G V t V H l w Z T 5 G b 3 J t d W x h P C 9 J d G V t V H l w Z T 4 8 S X R l b V B h d G g + U 2 V j d G l v b j E v R G l t L V B y b 2 R 1 Y 3 R z L 1 N v d X J j Z T w v S X R l b V B h d G g + P C 9 J d G V t T G 9 j Y X R p b 2 4 + P F N 0 Y W J s Z U V u d H J p Z X M g L z 4 8 L 0 l 0 Z W 0 + P E l 0 Z W 0 + P E l 0 Z W 1 M b 2 N h d G l v b j 4 8 S X R l b V R 5 c G U + R m 9 y b X V s Y T w v S X R l b V R 5 c G U + P E l 0 Z W 1 Q Y X R o P l N l Y 3 R p b 2 4 x L 0 R p b S 1 Q c m 9 k d W N 0 c y 9 Q c m 9 k d W N 0 c 1 9 U Y W J s Z T w v S X R l b V B h d G g + P C 9 J d G V t T G 9 j Y X R p b 2 4 + P F N 0 Y W J s Z U V u d H J p Z X M g L z 4 8 L 0 l 0 Z W 0 + P E l 0 Z W 0 + P E l 0 Z W 1 M b 2 N h d G l v b j 4 8 S X R l b V R 5 c G U + R m 9 y b X V s Y T w v S X R l b V R 5 c G U + P E l 0 Z W 1 Q Y X R o P l N l Y 3 R p b 2 4 x L 0 R p b S 1 Q c m 9 k d W N 0 c y 9 D a G F u Z 2 V k J T I w V H l w Z T w v S X R l b V B h d G g + P C 9 J d G V t T G 9 j Y X R p b 2 4 + P F N 0 Y W J s Z U V u d H J p Z X M g L z 4 8 L 0 l 0 Z W 0 + P E l 0 Z W 0 + P E l 0 Z W 1 M b 2 N h d G l v b j 4 8 S X R l b V R 5 c G U + R m 9 y b X V s Y T w v S X R l b V R 5 c G U + P E l 0 Z W 1 Q Y X R o P l N l Y 3 R p b 2 4 x L 0 R p b S 1 T d G F 0 Z V 9 S Z W d p b 2 5 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T d G F 0 Z U N v Z G U m c X V v d D s s J n F 1 b 3 Q 7 U 3 R h d G U m c X V v d D s s J n F 1 b 3 Q 7 U m V n a W 9 u J n F 1 b 3 Q 7 X S I g L z 4 8 R W 5 0 c n k g V H l w Z T 0 i R m l s b E N v b H V t b l R 5 c G V z I i B W Y W x 1 Z T 0 i c 0 J n W U c i I C 8 + P E V u d H J 5 I F R 5 c G U 9 I k Z p b G x M Y X N 0 V X B k Y X R l Z C I g V m F s d W U 9 I m Q y M D I z L T A z L T E y V D I w O j M x O j I 5 L j Y 4 M T Q 3 N D h a I i A v P j x F b n R y e S B U e X B l P S J G a W x s R X J y b 3 J D b 3 V u d C I g V m F s d W U 9 I m w w I i A v P j x F b n R y e S B U e X B l P S J G a W x s R X J y b 3 J D b 2 R l I i B W Y W x 1 Z T 0 i c 1 V u a 2 5 v d 2 4 i I C 8 + P E V u d H J 5 I F R 5 c G U 9 I k Z p b G x D b 3 V u d C I g V m F s d W U 9 I m w 0 O C I g L z 4 8 R W 5 0 c n k g V H l w Z T 0 i Q W R k Z W R U b 0 R h d G F N b 2 R l b C I g V m F s d W U 9 I m w x I i A v P j x F b n R y e S B U e X B l P S J R d W V y e U l E I i B W Y W x 1 Z T 0 i c z M y O W Q 4 N 2 U z L T N k Y W M t N G Z j Y y 1 i Y z B m L T Y y M 2 Y 3 Z G F l M G M y N y I g L z 4 8 R W 5 0 c n k g V H l w Z T 0 i U G l 2 b 3 R P Y m p l Y 3 R O Y W 1 l I i B W Y W x 1 Z T 0 i c 3 B y Z X A y I U 5 P I E 9 y Z G V y c y I g L z 4 8 R W 5 0 c n k g V H l w Z T 0 i U m V s Y X R p b 2 5 z a G l w S W 5 m b 0 N v b n R h a W 5 l c i I g V m F s d W U 9 I n N 7 J n F 1 b 3 Q 7 Y 2 9 s d W 1 u Q 2 9 1 b n Q m c X V v d D s 6 M y w m c X V v d D t r Z X l D b 2 x 1 b W 5 O Y W 1 l c y Z x d W 9 0 O z p b J n F 1 b 3 Q 7 U 3 R h d G V D b 2 R l J n F 1 b 3 Q 7 L C Z x d W 9 0 O 1 N 0 Y X R l J n F 1 b 3 Q 7 L C Z x d W 9 0 O 1 J l Z 2 l v b i Z x d W 9 0 O 1 0 s J n F 1 b 3 Q 7 c X V l c n l S Z W x h d G l v b n N o a X B z J n F 1 b 3 Q 7 O l t d L C Z x d W 9 0 O 2 N v b H V t b k l k Z W 5 0 a X R p Z X M m c X V v d D s 6 W y Z x d W 9 0 O 1 N l Y 3 R p b 2 4 x L 0 R p b S 1 T d G F 0 Z V 9 S Z W d p b 2 5 z L 0 N o Y W 5 n Z W Q g V H l w Z S 5 7 U 3 R h d G V D b 2 R l L D B 9 J n F 1 b 3 Q 7 L C Z x d W 9 0 O 1 N l Y 3 R p b 2 4 x L 0 R p b S 1 T d G F 0 Z V 9 S Z W d p b 2 5 z L 0 N o Y W 5 n Z W Q g V H l w Z S 5 7 U 3 R h d G U s M X 0 m c X V v d D s s J n F 1 b 3 Q 7 U 2 V j d G l v b j E v R G l t L V N 0 Y X R l X 1 J l Z 2 l v b n M v Q 2 h h b m d l Z C B U e X B l L n t S Z W d p b 2 4 s M n 0 m c X V v d D t d L C Z x d W 9 0 O 0 N v b H V t b k N v d W 5 0 J n F 1 b 3 Q 7 O j M s J n F 1 b 3 Q 7 S 2 V 5 Q 2 9 s d W 1 u T m F t Z X M m c X V v d D s 6 W y Z x d W 9 0 O 1 N 0 Y X R l Q 2 9 k Z S Z x d W 9 0 O y w m c X V v d D t T d G F 0 Z S Z x d W 9 0 O y w m c X V v d D t S Z W d p b 2 4 m c X V v d D t d L C Z x d W 9 0 O 0 N v b H V t b k l k Z W 5 0 a X R p Z X M m c X V v d D s 6 W y Z x d W 9 0 O 1 N l Y 3 R p b 2 4 x L 0 R p b S 1 T d G F 0 Z V 9 S Z W d p b 2 5 z L 0 N o Y W 5 n Z W Q g V H l w Z S 5 7 U 3 R h d G V D b 2 R l L D B 9 J n F 1 b 3 Q 7 L C Z x d W 9 0 O 1 N l Y 3 R p b 2 4 x L 0 R p b S 1 T d G F 0 Z V 9 S Z W d p b 2 5 z L 0 N o Y W 5 n Z W Q g V H l w Z S 5 7 U 3 R h d G U s M X 0 m c X V v d D s s J n F 1 b 3 Q 7 U 2 V j d G l v b j E v R G l t L V N 0 Y X R l X 1 J l Z 2 l v b n M v Q 2 h h b m d l Z C B U e X B l L n t S Z W d p b 2 4 s M n 0 m c X V v d D t d L C Z x d W 9 0 O 1 J l b G F 0 a W 9 u c 2 h p c E l u Z m 8 m c X V v d D s 6 W 1 1 9 I i A v P j w v U 3 R h Y m x l R W 5 0 c m l l c z 4 8 L 0 l 0 Z W 0 + P E l 0 Z W 0 + P E l 0 Z W 1 M b 2 N h d G l v b j 4 8 S X R l b V R 5 c G U + R m 9 y b X V s Y T w v S X R l b V R 5 c G U + P E l 0 Z W 1 Q Y X R o P l N l Y 3 R p b 2 4 x L 0 R p b S 1 T d G F 0 Z V 9 S Z W d p b 2 5 z L 1 N v d X J j Z T w v S X R l b V B h d G g + P C 9 J d G V t T G 9 j Y X R p b 2 4 + P F N 0 Y W J s Z U V u d H J p Z X M g L z 4 8 L 0 l 0 Z W 0 + P E l 0 Z W 0 + P E l 0 Z W 1 M b 2 N h d G l v b j 4 8 S X R l b V R 5 c G U + R m 9 y b X V s Y T w v S X R l b V R 5 c G U + P E l 0 Z W 1 Q Y X R o P l N l Y 3 R p b 2 4 x L 0 R p b S 1 T d G F 0 Z V 9 S Z W d p b 2 5 z L 1 N 0 Y X R l X 1 J l Z 2 l v b n N f V G F i b G U 8 L 0 l 0 Z W 1 Q Y X R o P j w v S X R l b U x v Y 2 F 0 a W 9 u P j x T d G F i b G V F b n R y a W V z I C 8 + P C 9 J d G V t P j x J d G V t P j x J d G V t T G 9 j Y X R p b 2 4 + P E l 0 Z W 1 U e X B l P k Z v c m 1 1 b G E 8 L 0 l 0 Z W 1 U e X B l P j x J d G V t U G F 0 a D 5 T Z W N 0 a W 9 u M S 9 E a W 0 t U 3 R h d G V f U m V n a W 9 u c y 9 D a G F u Z 2 V k J T I w V H l w Z T w v S X R l b V B h d G g + P C 9 J d G V t T G 9 j Y X R p b 2 4 + P F N 0 Y W J s Z U V u d H J p Z X M g L z 4 8 L 0 l 0 Z W 0 + P E l 0 Z W 0 + P E l 0 Z W 1 M b 2 N h d G l v b j 4 8 S X R l b V R 5 c G U + R m 9 y b X V s Y T w v S X R l b V R 5 c G U + P E l 0 Z W 1 Q Y X R o P l N l Y 3 R p b 2 4 x L 0 R p b S 1 T Y W x l c 1 9 U Z W F t 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c m V w I V J l d m V u d W U g Y n k g d G 9 w I D E w I G N 1 c 3 Q i I C 8 + P E V u d H J 5 I F R 5 c G U 9 I k Z p b G x l Z E N v b X B s Z X R l U m V z d W x 0 V G 9 X b 3 J r c 2 h l Z X Q i I F Z h b H V l P S J s M C I g L z 4 8 R W 5 0 c n k g V H l w Z T 0 i Q W R k Z W R U b 0 R h d G F N b 2 R l b C I g V m F s d W U 9 I m w x I i A v P j x F b n R y e S B U e X B l P S J G a W x s Q 2 9 1 b n Q i I F Z h b H V l P S J s M j g i I C 8 + P E V u d H J 5 I F R 5 c G U 9 I k Z p b G x F c n J v c k N v Z G U i I F Z h b H V l P S J z V W 5 r b m 9 3 b i I g L z 4 8 R W 5 0 c n k g V H l w Z T 0 i R m l s b E V y c m 9 y Q 2 9 1 b n Q i I F Z h b H V l P S J s M C I g L z 4 8 R W 5 0 c n k g V H l w Z T 0 i R m l s b E x h c 3 R V c G R h d G V k I i B W Y W x 1 Z T 0 i Z D I w M j M t M D M t M T F U M T c 6 N D g 6 M j Q u N j c 2 M j k z M l o i I C 8 + P E V u d H J 5 I F R 5 c G U 9 I k Z p b G x D b 2 x 1 b W 5 U e X B l c y I g V m F s d W U 9 I n N B d 1 l H I i A v P j x F b n R y e S B U e X B l P S J G a W x s Q 2 9 s d W 1 u T m F t Z X M i I F Z h b H V l P S J z W y Z x d W 9 0 O 1 9 T Y W x l c 1 R l Y W 1 J R C Z x d W 9 0 O y w m c X V v d D t T Y W x l c y B U Z W F t J n F 1 b 3 Q 7 L C Z x d W 9 0 O 1 J l Z 2 l v b i Z x d W 9 0 O 1 0 i I C 8 + P E V u d H J 5 I F R 5 c G U 9 I k Z p b G x T d G F 0 d X M i I F Z h b H V l P S J z Q 2 9 t c G x l d G U i I C 8 + P E V u d H J 5 I F R 5 c G U 9 I l J l b G F 0 a W 9 u c 2 h p c E l u Z m 9 D b 2 5 0 Y W l u Z X I i I F Z h b H V l P S J z e y Z x d W 9 0 O 2 N v b H V t b k N v d W 5 0 J n F 1 b 3 Q 7 O j M s J n F 1 b 3 Q 7 a 2 V 5 Q 2 9 s d W 1 u T m F t Z X M m c X V v d D s 6 W y Z x d W 9 0 O 1 9 T Y W x l c 1 R l Y W 1 J R C Z x d W 9 0 O y w m c X V v d D t T Y W x l c y B U Z W F t J n F 1 b 3 Q 7 L C Z x d W 9 0 O 1 J l Z 2 l v b i Z x d W 9 0 O 1 0 s J n F 1 b 3 Q 7 c X V l c n l S Z W x h d G l v b n N o a X B z J n F 1 b 3 Q 7 O l t d L C Z x d W 9 0 O 2 N v b H V t b k l k Z W 5 0 a X R p Z X M m c X V v d D s 6 W y Z x d W 9 0 O 1 N l Y 3 R p b 2 4 x L 0 R p b S 1 T Y W x l c 1 9 U Z W F t L 0 N o Y W 5 n Z W Q g V H l w Z S 5 7 X 1 N h b G V z V G V h b U l E L D B 9 J n F 1 b 3 Q 7 L C Z x d W 9 0 O 1 N l Y 3 R p b 2 4 x L 0 R p b S 1 T Y W x l c 1 9 U Z W F t L 0 N o Y W 5 n Z W Q g V H l w Z S 5 7 U 2 F s Z X M g V G V h b S w x f S Z x d W 9 0 O y w m c X V v d D t T Z W N 0 a W 9 u M S 9 E a W 0 t U 2 F s Z X N f V G V h b S 9 D a G F u Z 2 V k I F R 5 c G U u e 1 J l Z 2 l v b i w y f S Z x d W 9 0 O 1 0 s J n F 1 b 3 Q 7 Q 2 9 s d W 1 u Q 2 9 1 b n Q m c X V v d D s 6 M y w m c X V v d D t L Z X l D b 2 x 1 b W 5 O Y W 1 l c y Z x d W 9 0 O z p b J n F 1 b 3 Q 7 X 1 N h b G V z V G V h b U l E J n F 1 b 3 Q 7 L C Z x d W 9 0 O 1 N h b G V z I F R l Y W 0 m c X V v d D s s J n F 1 b 3 Q 7 U m V n a W 9 u J n F 1 b 3 Q 7 X S w m c X V v d D t D b 2 x 1 b W 5 J Z G V u d G l 0 a W V z J n F 1 b 3 Q 7 O l s m c X V v d D t T Z W N 0 a W 9 u M S 9 E a W 0 t U 2 F s Z X N f V G V h b S 9 D a G F u Z 2 V k I F R 5 c G U u e 1 9 T Y W x l c 1 R l Y W 1 J R C w w f S Z x d W 9 0 O y w m c X V v d D t T Z W N 0 a W 9 u M S 9 E a W 0 t U 2 F s Z X N f V G V h b S 9 D a G F u Z 2 V k I F R 5 c G U u e 1 N h b G V z I F R l Y W 0 s M X 0 m c X V v d D s s J n F 1 b 3 Q 7 U 2 V j d G l v b j E v R G l t L V N h b G V z X 1 R l Y W 0 v Q 2 h h b m d l Z C B U e X B l L n t S Z W d p b 2 4 s M n 0 m c X V v d D t d L C Z x d W 9 0 O 1 J l b G F 0 a W 9 u c 2 h p c E l u Z m 8 m c X V v d D s 6 W 1 1 9 I i A v P j x F b n R y e S B U e X B l P S J R d W V y e U l E I i B W Y W x 1 Z T 0 i c z h m M m M w N T d l L W M z Z G M t N G R i M i 0 4 M D g 3 L T I w M T E 1 O D A 0 M W Q 0 Z S I g L z 4 8 L 1 N 0 Y W J s Z U V u d H J p Z X M + P C 9 J d G V t P j x J d G V t P j x J d G V t T G 9 j Y X R p b 2 4 + P E l 0 Z W 1 U e X B l P k Z v c m 1 1 b G E 8 L 0 l 0 Z W 1 U e X B l P j x J d G V t U G F 0 a D 5 T Z W N 0 a W 9 u M S 9 E a W 0 t U 2 F s Z X N f V G V h b S 9 T b 3 V y Y 2 U 8 L 0 l 0 Z W 1 Q Y X R o P j w v S X R l b U x v Y 2 F 0 a W 9 u P j x T d G F i b G V F b n R y a W V z I C 8 + P C 9 J d G V t P j x J d G V t P j x J d G V t T G 9 j Y X R p b 2 4 + P E l 0 Z W 1 U e X B l P k Z v c m 1 1 b G E 8 L 0 l 0 Z W 1 U e X B l P j x J d G V t U G F 0 a D 5 T Z W N 0 a W 9 u M S 9 E a W 0 t U 2 F s Z X N f V G V h b S 9 T Y W x l c 1 9 U Z W F t X 1 R h Y m x l P C 9 J d G V t U G F 0 a D 4 8 L 0 l 0 Z W 1 M b 2 N h d G l v b j 4 8 U 3 R h Y m x l R W 5 0 c m l l c y A v P j w v S X R l b T 4 8 S X R l b T 4 8 S X R l b U x v Y 2 F 0 a W 9 u P j x J d G V t V H l w Z T 5 G b 3 J t d W x h P C 9 J d G V t V H l w Z T 4 8 S X R l b V B h d G g + U 2 V j d G l v b j E v R G l t L V N h b G V z X 1 R l Y W 0 v Q 2 h h b m d l Z C U y M F R 5 c G U 8 L 0 l 0 Z W 1 Q Y X R o P j w v S X R l b U x v Y 2 F 0 a W 9 u P j x T d G F i b G V F b n R y a W V z I C 8 + P C 9 J d G V t P j x J d G V t P j x J d G V t T G 9 j Y X R p b 2 4 + P E l 0 Z W 1 U e X B l P k Z v c m 1 1 b G E 8 L 0 l 0 Z W 1 U e X B l P j x J d G V t U G F 0 a D 5 T Z W N 0 a W 9 u M S 9 E a W 0 t T G 9 j Y X R p b 2 5 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f U 3 R v c m V J R C Z x d W 9 0 O y w m c X V v d D t D a X R 5 I E 5 h b W U m c X V v d D s s J n F 1 b 3 Q 7 Q 2 9 1 b n R 5 J n F 1 b 3 Q 7 L C Z x d W 9 0 O 1 N 0 Y X R l Q 2 9 k Z S Z x d W 9 0 O y w m c X V v d D t T d G F 0 Z S Z x d W 9 0 O y w m c X V v d D t U e X B l J n F 1 b 3 Q 7 L C Z x d W 9 0 O 0 x h d G l 0 d W R l J n F 1 b 3 Q 7 L C Z x d W 9 0 O 0 x v b m d p d H V k Z S Z x d W 9 0 O y w m c X V v d D t B c m V h Q 2 9 k Z S Z x d W 9 0 O y w m c X V v d D t Q b 3 B 1 b G F 0 a W 9 u J n F 1 b 3 Q 7 L C Z x d W 9 0 O 0 h v d X N l a G 9 s Z C B J b m N v b W U m c X V v d D s s J n F 1 b 3 Q 7 T W V k a W F u I E l u Y 2 9 t Z S Z x d W 9 0 O y w m c X V v d D t M Y W 5 k I E F y Z W E m c X V v d D s s J n F 1 b 3 Q 7 V 2 F 0 Z X I g Q X J l Y S Z x d W 9 0 O y w m c X V v d D t U a W 1 l I F p v b m U m c X V v d D t d I i A v P j x F b n R y e S B U e X B l P S J G a W x s Q 2 9 s d W 1 u V H l w Z X M i I F Z h b H V l P S J z Q X d Z R 0 J n W U d C U V V E Q X d N R E F 3 T U c i I C 8 + P E V u d H J 5 I F R 5 c G U 9 I k Z p b G x M Y X N 0 V X B k Y X R l Z C I g V m F s d W U 9 I m Q y M D I z L T A z L T E y V D I w O j M x O j I 5 L j Y 3 N D Q 3 N T d a I i A v P j x F b n R y e S B U e X B l P S J G a W x s R X J y b 3 J D b 3 V u d C I g V m F s d W U 9 I m w w I i A v P j x F b n R y e S B U e X B l P S J G a W x s R X J y b 3 J D b 2 R l I i B W Y W x 1 Z T 0 i c 1 V u a 2 5 v d 2 4 i I C 8 + P E V u d H J 5 I F R 5 c G U 9 I k Z p b G x D b 3 V u d C I g V m F s d W U 9 I m w z N j c i I C 8 + P E V u d H J 5 I F R 5 c G U 9 I k F k Z G V k V G 9 E Y X R h T W 9 k Z W w i I F Z h b H V l P S J s M S I g L z 4 8 R W 5 0 c n k g V H l w Z T 0 i U X V l c n l J R C I g V m F s d W U 9 I n N h Y T F l O G J k Z i 1 j N T h m L T R m Z j c t O G V m Z i 0 0 N W E y Y W Z j N m E z N W Q i I C 8 + P E V u d H J 5 I F R 5 c G U 9 I l B p d m 9 0 T 2 J q Z W N 0 T m F t Z S I g V m F s d W U 9 I n N w c m V w M i F O T y B P c m R l c n M i I C 8 + P E V u d H J 5 I F R 5 c G U 9 I l J l b G F 0 a W 9 u c 2 h p c E l u Z m 9 D b 2 5 0 Y W l u Z X I i I F Z h b H V l P S J z e y Z x d W 9 0 O 2 N v b H V t b k N v d W 5 0 J n F 1 b 3 Q 7 O j E 1 L C Z x d W 9 0 O 2 t l e U N v b H V t b k 5 h b W V z J n F 1 b 3 Q 7 O l s m c X V v d D t f U 3 R v c m V J R C Z x d W 9 0 O y w m c X V v d D t D a X R 5 I E 5 h b W U m c X V v d D s s J n F 1 b 3 Q 7 Q 2 9 1 b n R 5 J n F 1 b 3 Q 7 L C Z x d W 9 0 O 1 N 0 Y X R l Q 2 9 k Z S Z x d W 9 0 O y w m c X V v d D t T d G F 0 Z S Z x d W 9 0 O y w m c X V v d D t U e X B l J n F 1 b 3 Q 7 L C Z x d W 9 0 O 0 x h d G l 0 d W R l J n F 1 b 3 Q 7 L C Z x d W 9 0 O 0 x v b m d p d H V k Z S Z x d W 9 0 O y w m c X V v d D t B c m V h Q 2 9 k Z S Z x d W 9 0 O y w m c X V v d D t Q b 3 B 1 b G F 0 a W 9 u J n F 1 b 3 Q 7 L C Z x d W 9 0 O 0 h v d X N l a G 9 s Z C B J b m N v b W U m c X V v d D s s J n F 1 b 3 Q 7 T W V k a W F u I E l u Y 2 9 t Z S Z x d W 9 0 O y w m c X V v d D t M Y W 5 k I E F y Z W E m c X V v d D s s J n F 1 b 3 Q 7 V 2 F 0 Z X I g Q X J l Y S Z x d W 9 0 O y w m c X V v d D t U a W 1 l I F p v b m U m c X V v d D t d L C Z x d W 9 0 O 3 F 1 Z X J 5 U m V s Y X R p b 2 5 z a G l w c y Z x d W 9 0 O z p b X S w m c X V v d D t j b 2 x 1 b W 5 J Z G V u d G l 0 a W V z J n F 1 b 3 Q 7 O l s m c X V v d D t T Z W N 0 a W 9 u M S 9 E a W 0 t T G 9 j Y X R p b 2 5 z L 0 N o Y W 5 n Z W Q g V H l w Z S 5 7 X 1 N 0 b 3 J l S U Q s M H 0 m c X V v d D s s J n F 1 b 3 Q 7 U 2 V j d G l v b j E v R G l t L U x v Y 2 F 0 a W 9 u c y 9 D a G F u Z 2 V k I F R 5 c G U u e 0 N p d H k g T m F t Z S w x f S Z x d W 9 0 O y w m c X V v d D t T Z W N 0 a W 9 u M S 9 E a W 0 t T G 9 j Y X R p b 2 5 z L 0 N o Y W 5 n Z W Q g V H l w Z S 5 7 Q 2 9 1 b n R 5 L D J 9 J n F 1 b 3 Q 7 L C Z x d W 9 0 O 1 N l Y 3 R p b 2 4 x L 0 R p b S 1 M b 2 N h d G l v b n M v Q 2 h h b m d l Z C B U e X B l L n t T d G F 0 Z U N v Z G U s M 3 0 m c X V v d D s s J n F 1 b 3 Q 7 U 2 V j d G l v b j E v R G l t L U x v Y 2 F 0 a W 9 u c y 9 D a G F u Z 2 V k I F R 5 c G U u e 1 N 0 Y X R l L D R 9 J n F 1 b 3 Q 7 L C Z x d W 9 0 O 1 N l Y 3 R p b 2 4 x L 0 R p b S 1 M b 2 N h d G l v b n M v Q 2 h h b m d l Z C B U e X B l L n t U e X B l L D V 9 J n F 1 b 3 Q 7 L C Z x d W 9 0 O 1 N l Y 3 R p b 2 4 x L 0 R p b S 1 M b 2 N h d G l v b n M v Q 2 h h b m d l Z C B U e X B l L n t M Y X R p d H V k Z S w 2 f S Z x d W 9 0 O y w m c X V v d D t T Z W N 0 a W 9 u M S 9 E a W 0 t T G 9 j Y X R p b 2 5 z L 0 N o Y W 5 n Z W Q g V H l w Z S 5 7 T G 9 u Z 2 l 0 d W R l L D d 9 J n F 1 b 3 Q 7 L C Z x d W 9 0 O 1 N l Y 3 R p b 2 4 x L 0 R p b S 1 M b 2 N h d G l v b n M v Q 2 h h b m d l Z C B U e X B l L n t B c m V h Q 2 9 k Z S w 4 f S Z x d W 9 0 O y w m c X V v d D t T Z W N 0 a W 9 u M S 9 E a W 0 t T G 9 j Y X R p b 2 5 z L 0 N o Y W 5 n Z W Q g V H l w Z S 5 7 U G 9 w d W x h d G l v b i w 5 f S Z x d W 9 0 O y w m c X V v d D t T Z W N 0 a W 9 u M S 9 E a W 0 t T G 9 j Y X R p b 2 5 z L 0 N o Y W 5 n Z W Q g V H l w Z S 5 7 S G 9 1 c 2 V o b 2 x k I E l u Y 2 9 t Z S w x M H 0 m c X V v d D s s J n F 1 b 3 Q 7 U 2 V j d G l v b j E v R G l t L U x v Y 2 F 0 a W 9 u c y 9 D a G F u Z 2 V k I F R 5 c G U u e 0 1 l Z G l h b i B J b m N v b W U s M T F 9 J n F 1 b 3 Q 7 L C Z x d W 9 0 O 1 N l Y 3 R p b 2 4 x L 0 R p b S 1 M b 2 N h d G l v b n M v Q 2 h h b m d l Z C B U e X B l L n t M Y W 5 k I E F y Z W E s M T J 9 J n F 1 b 3 Q 7 L C Z x d W 9 0 O 1 N l Y 3 R p b 2 4 x L 0 R p b S 1 M b 2 N h d G l v b n M v Q 2 h h b m d l Z C B U e X B l L n t X Y X R l c i B B c m V h L D E z f S Z x d W 9 0 O y w m c X V v d D t T Z W N 0 a W 9 u M S 9 E a W 0 t T G 9 j Y X R p b 2 5 z L 0 N o Y W 5 n Z W Q g V H l w Z S 5 7 V G l t Z S B a b 2 5 l L D E 0 f S Z x d W 9 0 O 1 0 s J n F 1 b 3 Q 7 Q 2 9 s d W 1 u Q 2 9 1 b n Q m c X V v d D s 6 M T U s J n F 1 b 3 Q 7 S 2 V 5 Q 2 9 s d W 1 u T m F t Z X M m c X V v d D s 6 W y Z x d W 9 0 O 1 9 T d G 9 y Z U l E J n F 1 b 3 Q 7 L C Z x d W 9 0 O 0 N p d H k g T m F t Z S Z x d W 9 0 O y w m c X V v d D t D b 3 V u d H k m c X V v d D s s J n F 1 b 3 Q 7 U 3 R h d G V D b 2 R l J n F 1 b 3 Q 7 L C Z x d W 9 0 O 1 N 0 Y X R l J n F 1 b 3 Q 7 L C Z x d W 9 0 O 1 R 5 c G U m c X V v d D s s J n F 1 b 3 Q 7 T G F 0 a X R 1 Z G U m c X V v d D s s J n F 1 b 3 Q 7 T G 9 u Z 2 l 0 d W R l J n F 1 b 3 Q 7 L C Z x d W 9 0 O 0 F y Z W F D b 2 R l J n F 1 b 3 Q 7 L C Z x d W 9 0 O 1 B v c H V s Y X R p b 2 4 m c X V v d D s s J n F 1 b 3 Q 7 S G 9 1 c 2 V o b 2 x k I E l u Y 2 9 t Z S Z x d W 9 0 O y w m c X V v d D t N Z W R p Y W 4 g S W 5 j b 2 1 l J n F 1 b 3 Q 7 L C Z x d W 9 0 O 0 x h b m Q g Q X J l Y S Z x d W 9 0 O y w m c X V v d D t X Y X R l c i B B c m V h J n F 1 b 3 Q 7 L C Z x d W 9 0 O 1 R p b W U g W m 9 u Z S Z x d W 9 0 O 1 0 s J n F 1 b 3 Q 7 Q 2 9 s d W 1 u S W R l b n R p d G l l c y Z x d W 9 0 O z p b J n F 1 b 3 Q 7 U 2 V j d G l v b j E v R G l t L U x v Y 2 F 0 a W 9 u c y 9 D a G F u Z 2 V k I F R 5 c G U u e 1 9 T d G 9 y Z U l E L D B 9 J n F 1 b 3 Q 7 L C Z x d W 9 0 O 1 N l Y 3 R p b 2 4 x L 0 R p b S 1 M b 2 N h d G l v b n M v Q 2 h h b m d l Z C B U e X B l L n t D a X R 5 I E 5 h b W U s M X 0 m c X V v d D s s J n F 1 b 3 Q 7 U 2 V j d G l v b j E v R G l t L U x v Y 2 F 0 a W 9 u c y 9 D a G F u Z 2 V k I F R 5 c G U u e 0 N v d W 5 0 e S w y f S Z x d W 9 0 O y w m c X V v d D t T Z W N 0 a W 9 u M S 9 E a W 0 t T G 9 j Y X R p b 2 5 z L 0 N o Y W 5 n Z W Q g V H l w Z S 5 7 U 3 R h d G V D b 2 R l L D N 9 J n F 1 b 3 Q 7 L C Z x d W 9 0 O 1 N l Y 3 R p b 2 4 x L 0 R p b S 1 M b 2 N h d G l v b n M v Q 2 h h b m d l Z C B U e X B l L n t T d G F 0 Z S w 0 f S Z x d W 9 0 O y w m c X V v d D t T Z W N 0 a W 9 u M S 9 E a W 0 t T G 9 j Y X R p b 2 5 z L 0 N o Y W 5 n Z W Q g V H l w Z S 5 7 V H l w Z S w 1 f S Z x d W 9 0 O y w m c X V v d D t T Z W N 0 a W 9 u M S 9 E a W 0 t T G 9 j Y X R p b 2 5 z L 0 N o Y W 5 n Z W Q g V H l w Z S 5 7 T G F 0 a X R 1 Z G U s N n 0 m c X V v d D s s J n F 1 b 3 Q 7 U 2 V j d G l v b j E v R G l t L U x v Y 2 F 0 a W 9 u c y 9 D a G F u Z 2 V k I F R 5 c G U u e 0 x v b m d p d H V k Z S w 3 f S Z x d W 9 0 O y w m c X V v d D t T Z W N 0 a W 9 u M S 9 E a W 0 t T G 9 j Y X R p b 2 5 z L 0 N o Y W 5 n Z W Q g V H l w Z S 5 7 Q X J l Y U N v Z G U s O H 0 m c X V v d D s s J n F 1 b 3 Q 7 U 2 V j d G l v b j E v R G l t L U x v Y 2 F 0 a W 9 u c y 9 D a G F u Z 2 V k I F R 5 c G U u e 1 B v c H V s Y X R p b 2 4 s O X 0 m c X V v d D s s J n F 1 b 3 Q 7 U 2 V j d G l v b j E v R G l t L U x v Y 2 F 0 a W 9 u c y 9 D a G F u Z 2 V k I F R 5 c G U u e 0 h v d X N l a G 9 s Z C B J b m N v b W U s M T B 9 J n F 1 b 3 Q 7 L C Z x d W 9 0 O 1 N l Y 3 R p b 2 4 x L 0 R p b S 1 M b 2 N h d G l v b n M v Q 2 h h b m d l Z C B U e X B l L n t N Z W R p Y W 4 g S W 5 j b 2 1 l L D E x f S Z x d W 9 0 O y w m c X V v d D t T Z W N 0 a W 9 u M S 9 E a W 0 t T G 9 j Y X R p b 2 5 z L 0 N o Y W 5 n Z W Q g V H l w Z S 5 7 T G F u Z C B B c m V h L D E y f S Z x d W 9 0 O y w m c X V v d D t T Z W N 0 a W 9 u M S 9 E a W 0 t T G 9 j Y X R p b 2 5 z L 0 N o Y W 5 n Z W Q g V H l w Z S 5 7 V 2 F 0 Z X I g Q X J l Y S w x M 3 0 m c X V v d D s s J n F 1 b 3 Q 7 U 2 V j d G l v b j E v R G l t L U x v Y 2 F 0 a W 9 u c y 9 D a G F u Z 2 V k I F R 5 c G U u e 1 R p b W U g W m 9 u Z S w x N H 0 m c X V v d D t d L C Z x d W 9 0 O 1 J l b G F 0 a W 9 u c 2 h p c E l u Z m 8 m c X V v d D s 6 W 1 1 9 I i A v P j w v U 3 R h Y m x l R W 5 0 c m l l c z 4 8 L 0 l 0 Z W 0 + P E l 0 Z W 0 + P E l 0 Z W 1 M b 2 N h d G l v b j 4 8 S X R l b V R 5 c G U + R m 9 y b X V s Y T w v S X R l b V R 5 c G U + P E l 0 Z W 1 Q Y X R o P l N l Y 3 R p b 2 4 x L 0 R p b S 1 M b 2 N h d G l v b n M v U 2 9 1 c m N l P C 9 J d G V t U G F 0 a D 4 8 L 0 l 0 Z W 1 M b 2 N h d G l v b j 4 8 U 3 R h Y m x l R W 5 0 c m l l c y A v P j w v S X R l b T 4 8 S X R l b T 4 8 S X R l b U x v Y 2 F 0 a W 9 u P j x J d G V t V H l w Z T 5 G b 3 J t d W x h P C 9 J d G V t V H l w Z T 4 8 S X R l b V B h d G g + U 2 V j d G l v b j E v R G l t L U x v Y 2 F 0 a W 9 u c y 9 M b 2 N h d G l v b n N f V G F i b G U 8 L 0 l 0 Z W 1 Q Y X R o P j w v S X R l b U x v Y 2 F 0 a W 9 u P j x T d G F i b G V F b n R y a W V z I C 8 + P C 9 J d G V t P j x J d G V t P j x J d G V t T G 9 j Y X R p b 2 4 + P E l 0 Z W 1 U e X B l P k Z v c m 1 1 b G E 8 L 0 l 0 Z W 1 U e X B l P j x J d G V t U G F 0 a D 5 T Z W N 0 a W 9 u M S 9 E a W 0 t T G 9 j Y X R p b 2 5 z L 0 N o Y W 5 n Z W Q l M j B U e X B l P C 9 J d G V t U G F 0 a D 4 8 L 0 l 0 Z W 1 M b 2 N h d G l v b j 4 8 U 3 R h Y m x l R W 5 0 c m l l c y A v P j w v S X R l b T 4 8 S X R l b T 4 8 S X R l b U x v Y 2 F 0 a W 9 u P j x J d G V t V H l w Z T 5 G b 3 J t d W x h P C 9 J d G V t V H l w Z T 4 8 S X R l b V B h d G g + U 2 V j d G l v b j E v R G l t L U N 1 c 3 R v b W V y c y 9 S Z W 1 v d m V k J T I w R H V w b G l j Y X R l c z w v S X R l b V B h d G g + P C 9 J d G V t T G 9 j Y X R p b 2 4 + P F N 0 Y W J s Z U V u d H J p Z X M g L z 4 8 L 0 l 0 Z W 0 + P E l 0 Z W 0 + P E l 0 Z W 1 M b 2 N h d G l v b j 4 8 S X R l b V R 5 c G U + R m 9 y b X V s Y T w v S X R l b V R 5 c G U + P E l 0 Z W 1 Q Y X R o P l N l Y 3 R p b 2 4 x L 0 R p b S 1 Q c m 9 k d W N 0 c y 9 S Z W 1 v d m V k J T I w R H V w b G l j Y X R l c z w v S X R l b V B h d G g + P C 9 J d G V t T G 9 j Y X R p b 2 4 + P F N 0 Y W J s Z U V u d H J p Z X M g L z 4 8 L 0 l 0 Z W 0 + P E l 0 Z W 0 + P E l 0 Z W 1 M b 2 N h d G l v b j 4 8 S X R l b V R 5 c G U + R m 9 y b X V s Y T w v S X R l b V R 5 c G U + P E l 0 Z W 1 Q Y X R o P l N l Y 3 R p b 2 4 x L 0 R p b S 1 T d G F 0 Z V 9 S Z W d p b 2 5 z L 1 J l b W 9 2 Z W Q l M j B E d X B s a W N h d G V z P C 9 J d G V t U G F 0 a D 4 8 L 0 l 0 Z W 1 M b 2 N h d G l v b j 4 8 U 3 R h Y m x l R W 5 0 c m l l c y A v P j w v S X R l b T 4 8 S X R l b T 4 8 S X R l b U x v Y 2 F 0 a W 9 u P j x J d G V t V H l w Z T 5 G b 3 J t d W x h P C 9 J d G V t V H l w Z T 4 8 S X R l b V B h d G g + U 2 V j d G l v b j E v R G l t L V N h b G V z X 1 R l Y W 0 v U m V t b 3 Z l Z C U y M E R 1 c G x p Y 2 F 0 Z X M 8 L 0 l 0 Z W 1 Q Y X R o P j w v S X R l b U x v Y 2 F 0 a W 9 u P j x T d G F i b G V F b n R y a W V z I C 8 + P C 9 J d G V t P j x J d G V t P j x J d G V t T G 9 j Y X R p b 2 4 + P E l 0 Z W 1 U e X B l P k Z v c m 1 1 b G E 8 L 0 l 0 Z W 1 U e X B l P j x J d G V t U G F 0 a D 5 T Z W N 0 a W 9 u M S 9 E a W 0 t T G 9 j Y X R p b 2 5 z L 1 J l b W 9 2 Z W Q l M j B E d X B s a W N h d G V z P C 9 J d G V t U G F 0 a D 4 8 L 0 l 0 Z W 1 M b 2 N h d G l v b j 4 8 U 3 R h Y m x l R W 5 0 c m l l c y A v P j w v S X R l b T 4 8 S X R l b T 4 8 S X R l b U x v Y 2 F 0 a W 9 u P j x J d G V t V H l w Z T 5 G b 3 J t d W x h P C 9 J d G V t V H l w Z T 4 8 S X R l b V B h d G g + U 2 V j d G l v b j E v U 2 F s Z X M v U m V t b 3 Z l Z C U y M E N v b H V t b n M 8 L 0 l 0 Z W 1 Q Y X R o P j w v S X R l b U x v Y 2 F 0 a W 9 u P j x T d G F i b G V F b n R y a W V z I C 8 + P C 9 J d G V t P j w v S X R l b X M + P C 9 M b 2 N h b F B h Y 2 t h Z 2 V N Z X R h Z G F 0 Y U Z p b G U + F g A A A F B L B Q Y A A A A A A A A A A A A A A A A A A A A A A A A m A Q A A A Q A A A N C M n d 8 B F d E R j H o A w E / C l + s B A A A A 4 3 B B w s E + 5 0 W w c j i H 1 n / 2 x w A A A A A C A A A A A A A Q Z g A A A A E A A C A A A A D o I p D Y j G K d d D 2 a 7 V c U U A A 6 L r e 5 h v j f T U a k S z r a U z D h i g A A A A A O g A A A A A I A A C A A A A A j 2 r P h k t U 4 Y s B Q Z a l L B 6 O 3 Z n t 5 n J 6 G i 0 4 P 4 w S U 2 O z t J V A A A A C 3 p m Q G I I 8 I 5 a O t X j x 5 e R b t X 8 V A r i T g a k y m d e W Q z q C R p 8 6 0 w g s + f G A i U e Q J b 2 r J A d K i T n s A c s z o i x 9 j B k P K 7 6 B f t Y F 5 I v g G 1 W X H U J n 0 X 3 q l l E A A A A C H 6 2 i w s O 2 G V e o + u 1 N Z u n z c w D A h I m y U S P E P W 5 J 3 N c z o p d M l K B E t 4 6 O H q + N d b k 5 L s d 4 V W / w F W u H n g I 8 S c Q u l D J C a < / D a t a M a s h u p > 
</file>

<file path=customXml/item2.xml>��< ? x m l   v e r s i o n = " 1 . 0 "   e n c o d i n g = " U T F - 1 6 " ? > < G e m i n i   x m l n s = " h t t p : / / g e m i n i / p i v o t c u s t o m i z a t i o n / T a b l e X M L _ D i m - S t a t e _ R e g i o n s _ 2 3 c a e a 3 6 - e 1 2 f - 4 e 8 e - b d 9 4 - 7 6 9 0 c 7 b 4 8 5 1 d " > < C u s t o m C o n t e n t > < ! [ C D A T A [ < T a b l e W i d g e t G r i d S e r i a l i z a t i o n   x m l n s : x s d = " h t t p : / / w w w . w 3 . o r g / 2 0 0 1 / X M L S c h e m a "   x m l n s : x s i = " h t t p : / / w w w . w 3 . o r g / 2 0 0 1 / X M L S c h e m a - i n s t a n c e " > < C o l u m n S u g g e s t e d T y p e   / > < C o l u m n F o r m a t   / > < C o l u m n A c c u r a c y   / > < C o l u m n C u r r e n c y S y m b o l   / > < C o l u m n P o s i t i v e P a t t e r n   / > < C o l u m n N e g a t i v e P a t t e r n   / > < C o l u m n W i d t h s > < i t e m > < k e y > < s t r i n g > S t a t e C o d e < / s t r i n g > < / k e y > < v a l u e > < i n t > 1 0 0 < / i n t > < / v a l u e > < / i t e m > < i t e m > < k e y > < s t r i n g > S t a t e < / s t r i n g > < / k e y > < v a l u e > < i n t > 6 8 < / i n t > < / v a l u e > < / i t e m > < i t e m > < k e y > < s t r i n g > R e g i o n < / s t r i n g > < / k e y > < v a l u e > < i n t > 7 9 < / i n t > < / v a l u e > < / i t e m > < / C o l u m n W i d t h s > < C o l u m n D i s p l a y I n d e x > < i t e m > < k e y > < s t r i n g > S t a t e C o d e < / s t r i n g > < / k e y > < v a l u e > < i n t > 0 < / i n t > < / v a l u e > < / i t e m > < i t e m > < k e y > < s t r i n g > S t a t e 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8 2 8 e 8 7 c - 8 2 8 7 - 4 3 d 7 - 8 5 e d - 2 1 2 8 8 2 0 b 3 d 9 a " > < 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21.xml>��< ? x m l   v e r s i o n = " 1 . 0 "   e n c o d i n g = " U T F - 1 6 " ? > < G e m i n i   x m l n s = " h t t p : / / g e m i n i / p i v o t c u s t o m i z a t i o n / S h o w H i d d e n " > < C u s t o m C o n t e n t > < ! [ C D A T A [ T r u e ] ] > < / C u s t o m C o n t e n t > < / G e m i n i > 
</file>

<file path=customXml/item22.xml>��< ? x m l   v e r s i o n = " 1 . 0 "   e n c o d i n g = " U T F - 1 6 " ? > < G e m i n i   x m l n s = " h t t p : / / g e m i n i / p i v o t c u s t o m i z a t i o n / 9 9 a d e 0 e 9 - 5 8 1 7 - 4 a c 2 - 9 a 6 1 - 9 5 7 9 1 9 a 3 5 7 6 3 " > < 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C a l c u l a t e d F i e l d s > < S A H o s t H a s h > 0 < / S A H o s t H a s h > < G e m i n i F i e l d L i s t V i s i b l e > T r u e < / G e m i n i F i e l d L i s t V i s i b l e > < / S e t t i n g s > ] ] > < / C u s t o m C o n t e n t > < / G e m i n i > 
</file>

<file path=customXml/item23.xml>��< ? x m l   v e r s i o n = " 1 . 0 "   e n c o d i n g = " U T F - 1 6 " ? > < G e m i n i   x m l n s = " h t t p : / / g e m i n i / p i v o t c u s t o m i z a t i o n / 7 a f 0 e 0 7 b - e 9 4 0 - 4 c 7 c - 8 9 6 3 - 1 4 6 1 7 8 4 c e 1 a 1 " > < 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24.xml>��< ? x m l   v e r s i o n = " 1 . 0 "   e n c o d i n g = " U T F - 1 6 " ? > < G e m i n i   x m l n s = " h t t p : / / g e m i n i / p i v o t c u s t o m i z a t i o n / 9 9 5 d 3 5 8 4 - 2 e e 9 - 4 7 0 5 - b 9 5 e - b 7 2 8 f f 7 5 a 8 f c " > < 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25.xml>��< ? x m l   v e r s i o n = " 1 . 0 "   e n c o d i n g = " U T F - 1 6 " ? > < G e m i n i   x m l n s = " h t t p : / / g e m i n i / p i v o t c u s t o m i z a t i o n / 9 1 1 8 9 3 3 9 - b 1 5 d - 4 2 5 a - b 4 a 3 - b 9 5 d 9 4 2 c 5 d 0 7 " > < 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C a l c u l a t e d F i e l d s > < S A H o s t H a s h > 0 < / S A H o s t H a s h > < G e m i n i F i e l d L i s t V i s i b l e > T r u e < / G e m i n i F i e l d L i s t V i s i b l e > < / S e t t i n g s > ] ] > < / C u s t o m C o n t e n t > < / G e m i n i > 
</file>

<file path=customXml/item26.xml>��< ? x m l   v e r s i o n = " 1 . 0 "   e n c o d i n g = " U T F - 1 6 " ? > < G e m i n i   x m l n s = " h t t p : / / g e m i n i / p i v o t c u s t o m i z a t i o n / a 3 a 6 8 e 0 5 - 2 c 2 0 - 4 5 7 4 - 9 9 7 4 - f 1 8 2 d c 7 4 4 b 4 6 " > < 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27.xml>��< ? x m l   v e r s i o n = " 1 . 0 "   e n c o d i n g = " U T F - 1 6 " ? > < G e m i n i   x m l n s = " h t t p : / / g e m i n i / p i v o t c u s t o m i z a t i o n / 2 0 b e 1 9 1 5 - 5 f 2 1 - 4 b f a - 8 4 f 2 - 8 6 c b 2 a 2 6 9 c c f " > < 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C a l c u l a t e d F i e l d s > < S A H o s t H a s h > 0 < / S A H o s t H a s h > < G e m i n i F i e l d L i s t V i s i b l e > T r u e < / G e m i n i F i e l d L i s t V i s i b l e > < / S e t t i n g s > ] ] > < / C u s t o m C o n t e n t > < / G e m i n i > 
</file>

<file path=customXml/item2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b d 0 2 1 f 7 8 - 6 f c b - 4 f 0 d - b 4 1 6 - 0 d b 4 b 5 e f 7 0 c c " > < 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3.xml>��< ? x m l   v e r s i o n = " 1 . 0 "   e n c o d i n g = " U T F - 1 6 " ? > < G e m i n i   x m l n s = " h t t p : / / g e m i n i / p i v o t c u s t o m i z a t i o n / 2 9 3 d 7 8 c d - 3 0 1 8 - 4 d e a - 8 2 4 c - 3 2 c 9 5 e c 7 9 4 1 b " > < 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7 3 5 1 f c c 0 - 0 2 b 0 - 4 4 d 7 - b a 6 b - 5 1 f 2 b a 5 4 b 8 7 1 " > < 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32.xml>��< ? x m l   v e r s i o n = " 1 . 0 "   e n c o d i n g = " U T F - 1 6 " ? > < G e m i n i   x m l n s = " h t t p : / / g e m i n i / p i v o t c u s t o m i z a t i o n / f f 3 e 9 7 7 e - e d a 6 - 4 7 d e - a d c 9 - a 2 4 5 e d a a f f 5 b " > < 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5.xml>��< ? x m l   v e r s i o n = " 1 . 0 "   e n c o d i n g = " U T F - 1 6 " ? > < G e m i n i   x m l n s = " h t t p : / / g e m i n i / p i v o t c u s t o m i z a t i o n / 2 3 e 9 f d c b - a 6 d e - 4 d 9 0 - a 8 8 e - 3 0 d 0 2 4 0 b c c 4 9 " > < 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36.xml>��< ? x m l   v e r s i o n = " 1 . 0 "   e n c o d i n g = " U T F - 1 6 " ? > < G e m i n i   x m l n s = " h t t p : / / g e m i n i / p i v o t c u s t o m i z a t i o n / T a b l e X M L _ D i m - C u s t o m e r s _ 1 e d 6 c 6 6 9 - e d f 0 - 4 e 8 c - 9 8 f 6 - c 0 4 b 7 d 9 f c d 6 3 " > < C u s t o m C o n t e n t > < ! [ C D A T A [ < T a b l e W i d g e t G r i d S e r i a l i z a t i o n   x m l n s : x s d = " h t t p : / / w w w . w 3 . o r g / 2 0 0 1 / X M L S c h e m a "   x m l n s : x s i = " h t t p : / / w w w . w 3 . o r g / 2 0 0 1 / X M L S c h e m a - i n s t a n c e " > < C o l u m n S u g g e s t e d T y p e   / > < C o l u m n F o r m a t   / > < C o l u m n A c c u r a c y   / > < C o l u m n C u r r e n c y S y m b o l   / > < C o l u m n P o s i t i v e P a t t e r n   / > < C o l u m n N e g a t i v e P a t t e r n   / > < C o l u m n W i d t h s > < i t e m > < k e y > < s t r i n g > _ C u s t o m e r I D < / s t r i n g > < / k e y > < v a l u e > < i n t > 1 1 6 < / i n t > < / v a l u e > < / i t e m > < i t e m > < k e y > < s t r i n g > C u s t o m e r   N a m e s < / s t r i n g > < / k e y > < v a l u e > < i n t > 1 4 2 < / i n t > < / v a l u e > < / i t e m > < / C o l u m n W i d t h s > < C o l u m n D i s p l a y I n d e x > < i t e m > < k e y > < s t r i n g > _ C u s t o m e r I D < / s t r i n g > < / k e y > < v a l u e > < i n t > 0 < / i n t > < / v a l u e > < / i t e m > < i t e m > < k e y > < s t r i n g > C u s t o m e r   N a m e s < / s t r i n g > < / k e y > < v a l u e > < i n t > 1 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O r d e r " > < C u s t o m C o n t e n t > < ! [ C D A T A [ S a l e s _ a a d 0 7 3 2 1 - f b 7 c - 4 5 6 6 - a 3 3 c - 5 2 8 6 3 b e 4 f 8 8 6 , D i m - C u s t o m e r s _ 1 e d 6 c 6 6 9 - e d f 0 - 4 e 8 c - 9 8 f 6 - c 0 4 b 7 d 9 f c d 6 3 , D i m - P r o d u c t s _ 2 f d 1 8 3 2 f - c a d 1 - 4 8 0 f - 8 f 8 d - 0 e 6 4 a f b 0 5 4 f 7 , D i m - S t a t e _ R e g i o n s _ 2 3 c a e a 3 6 - e 1 2 f - 4 e 8 e - b d 9 4 - 7 6 9 0 c 7 b 4 8 5 1 d , D i m - S a l e s _ T e a m _ 6 5 0 7 1 a 0 8 - 9 6 2 2 - 4 c d 3 - a 1 6 d - 0 0 1 8 b 9 d d 9 6 a f , D i m - L o c a t i o n s _ c 2 9 7 b a 7 2 - 4 6 d 6 - 4 b c 1 - 9 e 4 6 - a e 1 b 4 a f 7 5 0 0 2 , C a l e n d a r ] ] > < / C u s t o m C o n t e n t > < / G e m i n i > 
</file>

<file path=customXml/item38.xml>��< ? x m l   v e r s i o n = " 1 . 0 "   e n c o d i n g = " U T F - 1 6 " ? > < G e m i n i   x m l n s = " h t t p : / / g e m i n i / p i v o t c u s t o m i z a t i o n / 5 6 0 d 1 b 5 5 - c 0 8 e - 4 2 9 3 - a 2 5 d - c a 6 7 4 8 5 a 0 0 e e " > < 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39.xml>��< ? x m l   v e r s i o n = " 1 . 0 "   e n c o d i n g = " U T F - 1 6 " ? > < G e m i n i   x m l n s = " h t t p : / / g e m i n i / p i v o t c u s t o m i z a t i o n / T a b l e X M L _ S a l e s _ a a d 0 7 3 2 1 - f b 7 c - 4 5 6 6 - a 3 3 c - 5 2 8 6 3 b e 4 f 8 8 6 " > < 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 1 2 3 < / i n t > < / v a l u e > < / i t e m > < i t e m > < k e y > < s t r i n g > S a l e s   C h a n n e l < / s t r i n g > < / k e y > < v a l u e > < i n t > 1 2 2 < / i n t > < / v a l u e > < / i t e m > < i t e m > < k e y > < s t r i n g > W a r e h o u s e C o d e < / s t r i n g > < / k e y > < v a l u e > < i n t > 2 0 6 < / i n t > < / v a l u e > < / i t e m > < i t e m > < k e y > < s t r i n g > O r d e r D a t e < / s t r i n g > < / k e y > < v a l u e > < i n t > 2 2 3 < / i n t > < / v a l u e > < / i t e m > < i t e m > < k e y > < s t r i n g > _ S a l e s T e a m I D < / s t r i n g > < / k e y > < v a l u e > < i n t > 1 2 1 < / i n t > < / v a l u e > < / i t e m > < i t e m > < k e y > < s t r i n g > _ C u s t o m e r I D < / s t r i n g > < / k e y > < v a l u e > < i n t > 1 1 6 < / i n t > < / v a l u e > < / i t e m > < i t e m > < k e y > < s t r i n g > _ S t o r e I D < / s t r i n g > < / k e y > < v a l u e > < i n t > 8 9 < / i n t > < / v a l u e > < / i t e m > < i t e m > < k e y > < s t r i n g > _ P r o d u c t I D < / s t r i n g > < / k e y > < v a l u e > < i n t > 1 0 4 < / i n t > < / v a l u e > < / i t e m > < i t e m > < k e y > < s t r i n g > O r d e r   Q u a n t i t y < / s t r i n g > < / k e y > < v a l u e > < i n t > 1 2 8 < / i n t > < / v a l u e > < / i t e m > < i t e m > < k e y > < s t r i n g > U n i t   P r i c e < / s t r i n g > < / k e y > < v a l u e > < i n t > 9 6 < / i n t > < / v a l u e > < / i t e m > < i t e m > < k e y > < s t r i n g > U n i t   C o s t < / s t r i n g > < / k e y > < v a l u e > < i n t > 9 2 < / i n t > < / v a l u e > < / i t e m > < / C o l u m n W i d t h s > < C o l u m n D i s p l a y I n d e x > < i t e m > < k e y > < s t r i n g > O r d e r N u m b e r < / s t r i n g > < / k e y > < v a l u e > < i n t > 0 < / i n t > < / v a l u e > < / i t e m > < i t e m > < k e y > < s t r i n g > S a l e s   C h a n n e l < / s t r i n g > < / k e y > < v a l u e > < i n t > 1 < / i n t > < / v a l u e > < / i t e m > < i t e m > < k e y > < s t r i n g > W a r e h o u s e C o d e < / s t r i n g > < / k e y > < v a l u e > < i n t > 2 < / i n t > < / v a l u e > < / i t e m > < i t e m > < k e y > < s t r i n g > O r d e r D a t e < / s t r i n g > < / k e y > < v a l u e > < i n t > 3 < / i n t > < / v a l u e > < / i t e m > < i t e m > < k e y > < s t r i n g > _ S a l e s T e a m I D < / s t r i n g > < / k e y > < v a l u e > < i n t > 4 < / i n t > < / v a l u e > < / i t e m > < i t e m > < k e y > < s t r i n g > _ C u s t o m e r I D < / s t r i n g > < / k e y > < v a l u e > < i n t > 5 < / i n t > < / v a l u e > < / i t e m > < i t e m > < k e y > < s t r i n g > _ S t o r e I D < / s t r i n g > < / k e y > < v a l u e > < i n t > 6 < / i n t > < / v a l u e > < / i t e m > < i t e m > < k e y > < s t r i n g > _ P r o d u c t I D < / s t r i n g > < / k e y > < v a l u e > < i n t > 7 < / i n t > < / v a l u e > < / i t e m > < i t e m > < k e y > < s t r i n g > O r d e r   Q u a n t i t y < / s t r i n g > < / k e y > < v a l u e > < i n t > 8 < / i n t > < / v a l u e > < / i t e m > < i t e m > < k e y > < s t r i n g > U n i t   P r i c e < / s t r i n g > < / k e y > < v a l u e > < i n t > 9 < / i n t > < / v a l u e > < / i t e m > < i t e m > < k e y > < s t r i n g > U n i t   C o s t < / s t r i n g > < / k e y > < v a l u e > < i n t > 1 0 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2 0 9 7 c c 9 - 8 2 0 7 - 4 b 8 9 - 8 a 7 3 - 3 1 1 1 d 5 1 1 2 2 0 3 " > < 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C a l c u l a t e d F i e l d s > < S A H o s t H a s h > 0 < / S A H o s t H a s h > < G e m i n i F i e l d L i s t V i s i b l e > T r u e < / G e m i n i F i e l d L i s t V i s i b l e > < / S e t t i n g s > ] ] > < / C u s t o m C o n t e n t > < / G e m i n i > 
</file>

<file path=customXml/item40.xml>��< ? x m l   v e r s i o n = " 1 . 0 "   e n c o d i n g = " U T F - 1 6 " ? > < G e m i n i   x m l n s = " h t t p : / / g e m i n i / p i v o t c u s t o m i z a t i o n / C l i e n t W i n d o w X M L " > < C u s t o m C o n t e n t > < ! [ C D A T A [ D i m - S a l e s _ T e a m _ 6 5 0 7 1 a 0 8 - 9 6 2 2 - 4 c d 3 - a 1 6 d - 0 0 1 8 b 9 d d 9 6 a f ] ] > < / C u s t o m C o n t e n t > < / G e m i n i > 
</file>

<file path=customXml/item4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 C o l u m n s \ W a r e h o u s e C o d e 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 C o l u m n s \ _ S t o r e I D < / 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 C o l u m n s \ C u s t o m e r 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 C o l u m n s \ _ S t o r e I D < / K e y > < / a : K e y > < a : V a l u e   i : t y p e = " T a b l e W i d g e t B a s e V i e w S t a t e " / > < / a : K e y V a l u e O f D i a g r a m O b j e c t K e y a n y T y p e z b w N T n L X > < a : K e y V a l u e O f D i a g r a m O b j e c t K e y a n y T y p e z b w N T n L X > < a : K e y > < K e y > C o l u m n s \ C i t y   N a m e 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 C o l u m n s \ S t a t e C o d e 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 C o l u m n s \ A r e a C o d e 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 C o l u m n s \ H o u s e h o l d   I n c o m e < / K e y > < / a : K e y > < a : V a l u e   i : t y p e = " T a b l e W i d g e t B a s e V i e w S t a t e " / > < / a : K e y V a l u e O f D i a g r a m O b j e c t K e y a n y T y p e z b w N T n L X > < a : K e y V a l u e O f D i a g r a m O b j e c t K e y a n y T y p e z b w N T n L X > < a : K e y > < K e y > C o l u m n s \ M e d i a n   I n c o m e < / K e y > < / a : K e y > < a : V a l u e   i : t y p e = " T a b l e W i d g e t B a s e V i e w S t a t e " / > < / a : K e y V a l u e O f D i a g r a m O b j e c t K e y a n y T y p e z b w N T n L X > < a : K e y V a l u e O f D i a g r a m O b j e c t K e y a n y T y p e z b w N T n L X > < a : K e y > < K e y > C o l u m n s \ L a n d   A r e a < / K e y > < / a : K e y > < a : V a l u e   i : t y p e = " T a b l e W i d g e t B a s e V i e w S t a t e " / > < / a : K e y V a l u e O f D i a g r a m O b j e c t K e y a n y T y p e z b w N T n L X > < a : K e y V a l u e O f D i a g r a m O b j e c t K e y a n y T y p e z b w N T n L X > < a : K e y > < K e y > C o l u m n s \ W a t e r   A r e a < / K e y > < / a : K e y > < a : V a l u e   i : t y p e = " T a b l e W i d g e t B a s e V i e w S t a t e " / > < / a : K e y V a l u e O f D i a g r a m O b j e c t K e y a n y T y p e z b w N T n L X > < a : K e y V a l u e O f D i a g r a m O b j e c t K e y a n y T y p e z b w N T n L X > < a : K e y > < K e y > C o l u m n s \ T i m e   Z o n e 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 D i m - S t a t e _ R e g i o n s 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 D i m - S t a t e _ R e g i o n s 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 D i m - S a l e s _ T e a m 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 D i m - S a l e s _ T e a m 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 C o l u m n s \ S a l e s   T e a m < / 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 S a l e s _ a a d 0 7 3 2 1 - f b 7 c - 4 5 6 6 - a 3 3 c - 5 2 8 6 3 b e 4 f 8 8 6 < / K e y > < V a l u e   x m l n s : a = " h t t p : / / s c h e m a s . d a t a c o n t r a c t . o r g / 2 0 0 4 / 0 7 / M i c r o s o f t . A n a l y s i s S e r v i c e s . C o m m o n " > < a : H a s F o c u s > t r u e < / a : H a s F o c u s > < a : S i z e A t D p i 9 6 > 4 0 3 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K e y V a l u e O f s t r i n g S a n d b o x E d i t o r . M e a s u r e G r i d S t a t e S c d E 3 5 R y > < K e y > D i m - C u s t o m e r s _ 1 e d 6 c 6 6 9 - e d f 0 - 4 e 8 c - 9 8 f 6 - c 0 4 b 7 d 9 f c d 6 3 < / K e y > < V a l u e   x m l n s : a = " h t t p : / / s c h e m a s . d a t a c o n t r a c t . o r g / 2 0 0 4 / 0 7 / M i c r o s o f t . A n a l y s i s S e r v i c e s . C o m m o n " > < a : H a s F o c u s > f a l s e < / a : H a s F o c u s > < a : S i z e A t D p i 9 6 > 1 1 3 < / a : S i z e A t D p i 9 6 > < a : V i s i b l e > t r u e < / a : V i s i b l e > < / V a l u e > < / K e y V a l u e O f s t r i n g S a n d b o x E d i t o r . M e a s u r e G r i d S t a t e S c d E 3 5 R y > < K e y V a l u e O f s t r i n g S a n d b o x E d i t o r . M e a s u r e G r i d S t a t e S c d E 3 5 R y > < K e y > D i m - P r o d u c t s _ 2 f d 1 8 3 2 f - c a d 1 - 4 8 0 f - 8 f 8 d - 0 e 6 4 a f b 0 5 4 f 7 < / K e y > < V a l u e   x m l n s : a = " h t t p : / / s c h e m a s . d a t a c o n t r a c t . o r g / 2 0 0 4 / 0 7 / M i c r o s o f t . A n a l y s i s S e r v i c e s . C o m m o n " > < a : H a s F o c u s > f a l s e < / a : H a s F o c u s > < a : S i z e A t D p i 9 6 > 1 1 3 < / a : S i z e A t D p i 9 6 > < a : V i s i b l e > t r u e < / a : V i s i b l e > < / V a l u e > < / K e y V a l u e O f s t r i n g S a n d b o x E d i t o r . M e a s u r e G r i d S t a t e S c d E 3 5 R y > < K e y V a l u e O f s t r i n g S a n d b o x E d i t o r . M e a s u r e G r i d S t a t e S c d E 3 5 R y > < K e y > D i m - S a l e s _ T e a m _ 6 5 0 7 1 a 0 8 - 9 6 2 2 - 4 c d 3 - a 1 6 d - 0 0 1 8 b 9 d d 9 6 a f < / K e y > < V a l u e   x m l n s : a = " h t t p : / / s c h e m a s . d a t a c o n t r a c t . o r g / 2 0 0 4 / 0 7 / M i c r o s o f t . A n a l y s i s S e r v i c e s . C o m m o n " > < a : H a s F o c u s > t r u e < / a : H a s F o c u s > < a : S i z e A t D p i 9 6 > 1 1 3 < / a : S i z e A t D p i 9 6 > < a : V i s i b l e > t r u e < / a : V i s i b l e > < / V a l u e > < / K e y V a l u e O f s t r i n g S a n d b o x E d i t o r . M e a s u r e G r i d S t a t e S c d E 3 5 R y > < K e y V a l u e O f s t r i n g S a n d b o x E d i t o r . M e a s u r e G r i d S t a t e S c d E 3 5 R y > < K e y > D i m - L o c a t i o n s _ c 2 9 7 b a 7 2 - 4 6 d 6 - 4 b c 1 - 9 e 4 6 - a e 1 b 4 a f 7 5 0 0 2 < / K e y > < V a l u e   x m l n s : a = " h t t p : / / s c h e m a s . d a t a c o n t r a c t . o r g / 2 0 0 4 / 0 7 / M i c r o s o f t . A n a l y s i s S e r v i c e s . C o m m o n " > < a : H a s F o c u s > f a l s e < / a : H a s F o c u s > < a : S i z e A t D p i 9 6 > 1 1 3 < / a : S i z e A t D p i 9 6 > < a : V i s i b l e > t r u e < / a : V i s i b l e > < / V a l u e > < / K e y V a l u e O f s t r i n g S a n d b o x E d i t o r . M e a s u r e G r i d S t a t e S c d E 3 5 R y > < K e y V a l u e O f s t r i n g S a n d b o x E d i t o r . M e a s u r e G r i d S t a t e S c d E 3 5 R y > < K e y > D i m - S t a t e _ R e g i o n s _ 2 3 c a e a 3 6 - e 1 2 f - 4 e 8 e - b d 9 4 - 7 6 9 0 c 7 b 4 8 5 1 d < / 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 D i m - S t a t e _ R e g i o n s 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 D i m - S t a t e _ R e g i o n s 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 C o l u m n s \ S t a t e C o d e < / K e y > < / D i a g r a m O b j e c t K e y > < D i a g r a m O b j e c t K e y > < K e y > C o l u m n s \ S t a t e 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 T a g s \ T a b l e s \ & l t ; T a b l e s \ D i m - C u s t o m e r s & g t ; < / K e y > < / D i a g r a m O b j e c t K e y > < D i a g r a m O b j e c t K e y > < K e y > D y n a m i c   T a g s \ T a b l e s \ & l t ; T a b l e s \ D i m - P r o d u c t s & g t ; < / K e y > < / D i a g r a m O b j e c t K e y > < D i a g r a m O b j e c t K e y > < K e y > D y n a m i c   T a g s \ T a b l e s \ & l t ; T a b l e s \ D i m - S t a t e _ R e g i o n s & g t ; < / K e y > < / D i a g r a m O b j e c t K e y > < D i a g r a m O b j e c t K e y > < K e y > D y n a m i c   T a g s \ T a b l e s \ & l t ; T a b l e s \ D i m - S a l e s _ T e a m & g t ; < / K e y > < / D i a g r a m O b j e c t K e y > < D i a g r a m O b j e c t K e y > < K e y > D y n a m i c   T a g s \ T a b l e s \ & l t ; T a b l e s \ D i m - L o c a t i o n s & g t ; < / K e y > < / D i a g r a m O b j e c t K e y > < D i a g r a m O b j e c t K e y > < K e y > D y n a m i c   T a g s \ T a b l e s \ & l t ; T a b l e s \ C a l e n d a r & g t ; < / K e y > < / D i a g r a m O b j e c t K e y > < D i a g r a m O b j e c t K e y > < K e y > D y n a m i c   T a g s \ H i e r a r c h i e s \ & l t ; T a b l e s \ C a l e n d a r \ H i e r a r c h i e s \ D a t e   H i e r a r c h y & g t ; < / K e y > < / D i a g r a m O b j e c t K e y > < D i a g r a m O b j e c t K e y > < K e y > D y n a m i c   T a g s \ T a b l e s \ & l t ; T a b l e s \ S a l e s & g t ; < / K e y > < / D i a g r a m O b j e c t K e y > < D i a g r a m O b j e c t K e y > < K e y > T a b l e s \ D i m - C u s t o m e r s < / K e y > < / D i a g r a m O b j e c t K e y > < D i a g r a m O b j e c t K e y > < K e y > T a b l e s \ D i m - C u s t o m e r s \ C o l u m n s \ _ C u s t o m e r I D < / K e y > < / D i a g r a m O b j e c t K e y > < D i a g r a m O b j e c t K e y > < K e y > T a b l e s \ D i m - C u s t o m e r s \ C o l u m n s \ C u s t o m e r   N a m e s < / K e y > < / D i a g r a m O b j e c t K e y > < D i a g r a m O b j e c t K e y > < K e y > T a b l e s \ D i m - P r o d u c t s < / K e y > < / D i a g r a m O b j e c t K e y > < D i a g r a m O b j e c t K e y > < K e y > T a b l e s \ D i m - P r o d u c t s \ C o l u m n s \ _ P r o d u c t I D < / K e y > < / D i a g r a m O b j e c t K e y > < D i a g r a m O b j e c t K e y > < K e y > T a b l e s \ D i m - P r o d u c t s \ C o l u m n s \ P r o d u c t   N a m e < / K e y > < / D i a g r a m O b j e c t K e y > < D i a g r a m O b j e c t K e y > < K e y > T a b l e s \ D i m - S t a t e _ R e g i o n s < / K e y > < / D i a g r a m O b j e c t K e y > < D i a g r a m O b j e c t K e y > < K e y > T a b l e s \ D i m - S t a t e _ R e g i o n s \ C o l u m n s \ S t a t e C o d e < / K e y > < / D i a g r a m O b j e c t K e y > < D i a g r a m O b j e c t K e y > < K e y > T a b l e s \ D i m - S t a t e _ R e g i o n s \ C o l u m n s \ S t a t e < / K e y > < / D i a g r a m O b j e c t K e y > < D i a g r a m O b j e c t K e y > < K e y > T a b l e s \ D i m - S t a t e _ R e g i o n s \ C o l u m n s \ R e g i o n < / K e y > < / D i a g r a m O b j e c t K e y > < D i a g r a m O b j e c t K e y > < K e y > T a b l e s \ D i m - S a l e s _ T e a m < / K e y > < / D i a g r a m O b j e c t K e y > < D i a g r a m O b j e c t K e y > < K e y > T a b l e s \ D i m - S a l e s _ T e a m \ C o l u m n s \ _ S a l e s T e a m I D < / K e y > < / D i a g r a m O b j e c t K e y > < D i a g r a m O b j e c t K e y > < K e y > T a b l e s \ D i m - S a l e s _ T e a m \ C o l u m n s \ S a l e s   T e a m < / K e y > < / D i a g r a m O b j e c t K e y > < D i a g r a m O b j e c t K e y > < K e y > T a b l e s \ D i m - S a l e s _ T e a m \ C o l u m n s \ R e g i o n < / K e y > < / D i a g r a m O b j e c t K e y > < D i a g r a m O b j e c t K e y > < K e y > T a b l e s \ D i m - L o c a t i o n s < / K e y > < / D i a g r a m O b j e c t K e y > < D i a g r a m O b j e c t K e y > < K e y > T a b l e s \ D i m - L o c a t i o n s \ C o l u m n s \ _ S t o r e I D < / K e y > < / D i a g r a m O b j e c t K e y > < D i a g r a m O b j e c t K e y > < K e y > T a b l e s \ D i m - L o c a t i o n s \ C o l u m n s \ C i t y   N a m e < / K e y > < / D i a g r a m O b j e c t K e y > < D i a g r a m O b j e c t K e y > < K e y > T a b l e s \ D i m - L o c a t i o n s \ C o l u m n s \ C o u n t y < / K e y > < / D i a g r a m O b j e c t K e y > < D i a g r a m O b j e c t K e y > < K e y > T a b l e s \ D i m - L o c a t i o n s \ C o l u m n s \ S t a t e C o d e < / K e y > < / D i a g r a m O b j e c t K e y > < D i a g r a m O b j e c t K e y > < K e y > T a b l e s \ D i m - L o c a t i o n s \ C o l u m n s \ S t a t e < / K e y > < / D i a g r a m O b j e c t K e y > < D i a g r a m O b j e c t K e y > < K e y > T a b l e s \ D i m - L o c a t i o n s \ C o l u m n s \ T y p e < / K e y > < / D i a g r a m O b j e c t K e y > < D i a g r a m O b j e c t K e y > < K e y > T a b l e s \ D i m - L o c a t i o n s \ C o l u m n s \ L a t i t u d e < / K e y > < / D i a g r a m O b j e c t K e y > < D i a g r a m O b j e c t K e y > < K e y > T a b l e s \ D i m - L o c a t i o n s \ C o l u m n s \ L o n g i t u d e < / K e y > < / D i a g r a m O b j e c t K e y > < D i a g r a m O b j e c t K e y > < K e y > T a b l e s \ D i m - L o c a t i o n s \ C o l u m n s \ A r e a C o d e < / K e y > < / D i a g r a m O b j e c t K e y > < D i a g r a m O b j e c t K e y > < K e y > T a b l e s \ D i m - L o c a t i o n s \ C o l u m n s \ P o p u l a t i o n < / K e y > < / D i a g r a m O b j e c t K e y > < D i a g r a m O b j e c t K e y > < K e y > T a b l e s \ D i m - L o c a t i o n s \ C o l u m n s \ H o u s e h o l d   I n c o m e < / K e y > < / D i a g r a m O b j e c t K e y > < D i a g r a m O b j e c t K e y > < K e y > T a b l e s \ D i m - L o c a t i o n s \ C o l u m n s \ M e d i a n   I n c o m e < / K e y > < / D i a g r a m O b j e c t K e y > < D i a g r a m O b j e c t K e y > < K e y > T a b l e s \ D i m - L o c a t i o n s \ C o l u m n s \ L a n d   A r e a < / K e y > < / D i a g r a m O b j e c t K e y > < D i a g r a m O b j e c t K e y > < K e y > T a b l e s \ D i m - L o c a t i o n s \ C o l u m n s \ W a t e r   A r e a < / K e y > < / D i a g r a m O b j e c t K e y > < D i a g r a m O b j e c t K e y > < K e y > T a b l e s \ D i m - L o c a t i o n s \ C o l u m n s \ T i m e   Z o n e 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 T a b l e s \ S a l e s < / K e y > < / D i a g r a m O b j e c t K e y > < D i a g r a m O b j e c t K e y > < K e y > T a b l e s \ S a l e s \ C o l u m n s \ O r d e r N u m b e r < / K e y > < / D i a g r a m O b j e c t K e y > < D i a g r a m O b j e c t K e y > < K e y > T a b l e s \ S a l e s \ C o l u m n s \ S a l e s   C h a n n e l < / K e y > < / D i a g r a m O b j e c t K e y > < D i a g r a m O b j e c t K e y > < K e y > T a b l e s \ S a l e s \ C o l u m n s \ W a r e h o u s e C o d e < / K e y > < / D i a g r a m O b j e c t K e y > < D i a g r a m O b j e c t K e y > < K e y > T a b l e s \ S a l e s \ C o l u m n s \ O r d e r D a t e < / K e y > < / D i a g r a m O b j e c t K e y > < D i a g r a m O b j e c t K e y > < K e y > T a b l e s \ S a l e s \ C o l u m n s \ _ S a l e s T e a m I D < / K e y > < / D i a g r a m O b j e c t K e y > < D i a g r a m O b j e c t K e y > < K e y > T a b l e s \ S a l e s \ C o l u m n s \ _ C u s t o m e r I D < / K e y > < / D i a g r a m O b j e c t K e y > < D i a g r a m O b j e c t K e y > < K e y > T a b l e s \ S a l e s \ C o l u m n s \ _ S t o r e I D < / K e y > < / D i a g r a m O b j e c t K e y > < D i a g r a m O b j e c t K e y > < K e y > T a b l e s \ S a l e s \ C o l u m n s \ _ P r o d u c t I D < / K e y > < / D i a g r a m O b j e c t K e y > < D i a g r a m O b j e c t K e y > < K e y > T a b l e s \ S a l e s \ C o l u m n s \ O r d e r   Q u a n t i t y < / K e y > < / D i a g r a m O b j e c t K e y > < D i a g r a m O b j e c t K e y > < K e y > T a b l e s \ S a l e s \ C o l u m n s \ U n i t   P r i c e < / K e y > < / D i a g r a m O b j e c t K e y > < D i a g r a m O b j e c t K e y > < K e y > T a b l e s \ S a l e s \ C o l u m n s \ U n i t   C o s t < / K e y > < / D i a g r a m O b j e c t K e y > < D i a g r a m O b j e c t K e y > < K e y > T a b l e s \ S a l e s \ M e a s u r e s \ R e v e n u e < / K e y > < / D i a g r a m O b j e c t K e y > < D i a g r a m O b j e c t K e y > < K e y > T a b l e s \ S a l e s \ M e a s u r e s \ Q u a n t i t y < / K e y > < / D i a g r a m O b j e c t K e y > < D i a g r a m O b j e c t K e y > < K e y > T a b l e s \ S a l e s \ M e a s u r e s \ C O G S < / K e y > < / D i a g r a m O b j e c t K e y > < D i a g r a m O b j e c t K e y > < K e y > T a b l e s \ S a l e s \ M e a s u r e s \ P r o f i t < / K e y > < / D i a g r a m O b j e c t K e y > < D i a g r a m O b j e c t K e y > < K e y > T a b l e s \ S a l e s \ M e a s u r e s \ N o   o f   O r d e r s < / K e y > < / D i a g r a m O b j e c t K e y > < D i a g r a m O b j e c t K e y > < K e y > T a b l e s \ S a l e s \ M e a s u r e s \ N o   o f   C u s t o m e r s < / K e y > < / D i a g r a m O b j e c t K e y > < D i a g r a m O b j e c t K e y > < K e y > T a b l e s \ S a l e s \ M e a s u r e s \ N o   o f   P r o d u c t s < / K e y > < / D i a g r a m O b j e c t K e y > < D i a g r a m O b j e c t K e y > < K e y > T a b l e s \ S a l e s \ M e a s u r e s \ A v e   O r d e r   V a l u e < / K e y > < / D i a g r a m O b j e c t K e y > < D i a g r a m O b j e c t K e y > < K e y > T a b l e s \ S a l e s \ M e a s u r e s \ L Y   R e v e n u e < / K e y > < / D i a g r a m O b j e c t K e y > < D i a g r a m O b j e c t K e y > < K e y > T a b l e s \ S a l e s \ M e a s u r e s \ L Y   Q u a n t i t y < / K e y > < / D i a g r a m O b j e c t K e y > < D i a g r a m O b j e c t K e y > < K e y > T a b l e s \ S a l e s \ M e a s u r e s \ L Y   C O G S < / K e y > < / D i a g r a m O b j e c t K e y > < D i a g r a m O b j e c t K e y > < K e y > T a b l e s \ S a l e s \ M e a s u r e s \ L Y   P r o f i t < / K e y > < / D i a g r a m O b j e c t K e y > < D i a g r a m O b j e c t K e y > < K e y > T a b l e s \ S a l e s \ M e a s u r e s \ L Y   N o   O r d e r s < / K e y > < / D i a g r a m O b j e c t K e y > < D i a g r a m O b j e c t K e y > < K e y > T a b l e s \ S a l e s \ M e a s u r e s \ L Y   A v e   O r d e r < / K e y > < / D i a g r a m O b j e c t K e y > < D i a g r a m O b j e c t K e y > < K e y > T a b l e s \ S a l e s \ M e a s u r e s \ L Y   N o   C u s t o m e r s < / K e y > < / D i a g r a m O b j e c t K e y > < D i a g r a m O b j e c t K e y > < K e y > T a b l e s \ S a l e s \ M e a s u r e s \ L Y   N o   P r o d u c t s < / K e y > < / D i a g r a m O b j e c t K e y > < D i a g r a m O b j e c t K e y > < K e y > T a b l e s \ S a l e s \ M e a s u r e s \ V a r   R e v e n u e < / K e y > < / D i a g r a m O b j e c t K e y > < D i a g r a m O b j e c t K e y > < K e y > T a b l e s \ S a l e s \ M e a s u r e s \ V a r   Q u a n t i t y < / K e y > < / D i a g r a m O b j e c t K e y > < D i a g r a m O b j e c t K e y > < K e y > T a b l e s \ S a l e s \ M e a s u r e s \ L Y   C O G S %   o f   R e v e n u e < / K e y > < / D i a g r a m O b j e c t K e y > < D i a g r a m O b j e c t K e y > < K e y > T a b l e s \ S a l e s \ M e a s u r e s \ L Y   P r o f i t %   o f   R e v e n u e < / K e y > < / D i a g r a m O b j e c t K e y > < D i a g r a m O b j e c t K e y > < K e y > T a b l e s \ S a l e s \ T a b l e s \ S a l e s \ M e a s u r e s \ L Y   P r o f i t %   o f   R e v e n u e \ A d d i t i o n a l   I n f o \ E r r o r < / K e y > < / D i a g r a m O b j e c t K e y > < D i a g r a m O b j e c t K e y > < K e y > T a b l e s \ S a l e s \ M e a s u r e s \ V a r   N o   O r d e r s < / K e y > < / D i a g r a m O b j e c t K e y > < D i a g r a m O b j e c t K e y > < K e y > T a b l e s \ S a l e s \ M e a s u r e s \ V a r   N o   C u s t o m e r s < / K e y > < / D i a g r a m O b j e c t K e y > < D i a g r a m O b j e c t K e y > < K e y > T a b l e s \ S a l e s \ M e a s u r e s \ V a r   N o   P r o d u c t s < / K e y > < / D i a g r a m O b j e c t K e y > < D i a g r a m O b j e c t K e y > < K e y > T a b l e s \ S a l e s \ M e a s u r e s \ V a r   A v e   O r d e r < / K e y > < / D i a g r a m O b j e c t K e y > < D i a g r a m O b j e c t K e y > < K e y > T a b l e s \ S a l e s \ M e a s u r e s \ C O G S %   o f   R e v e n u e < / K e y > < / D i a g r a m O b j e c t K e y > < D i a g r a m O b j e c t K e y > < K e y > T a b l e s \ S a l e s \ M e a s u r e s \ P r o f i t %   o f   R e v e n u e < / K e y > < / D i a g r a m O b j e c t K e y > < D i a g r a m O b j e c t K e y > < K e y > T a b l e s \ S a l e s \ M e a s u r e s \ V a r %   N o   o r d e r s < / K e y > < / D i a g r a m O b j e c t K e y > < D i a g r a m O b j e c t K e y > < K e y > T a b l e s \ S a l e s \ M e a s u r e s \ V a r %   N o   C u s t o m e r s < / K e y > < / D i a g r a m O b j e c t K e y > < D i a g r a m O b j e c t K e y > < K e y > T a b l e s \ S a l e s \ M e a s u r e s \ V a r %   N o   P r o d u c t s < / K e y > < / D i a g r a m O b j e c t K e y > < D i a g r a m O b j e c t K e y > < K e y > T a b l e s \ S a l e s \ M e a s u r e s \ V a r %   A v g   O r d e r s   V a l u e < / K e y > < / D i a g r a m O b j e c t K e y > < D i a g r a m O b j e c t K e y > < K e y > R e l a t i o n s h i p s \ & l t ; T a b l e s \ S a l e s \ C o l u m n s \ O r d e r D a t e & g t ; - & l t ; T a b l e s \ C a l e n d a r \ C o l u m n s \ D a t e & g t ; < / K e y > < / D i a g r a m O b j e c t K e y > < D i a g r a m O b j e c t K e y > < K e y > R e l a t i o n s h i p s \ & l t ; T a b l e s \ S a l e s \ C o l u m n s \ O r d e r D a t e & g t ; - & l t ; T a b l e s \ C a l e n d a r \ C o l u m n s \ D a t e & g t ; \ F K < / K e y > < / D i a g r a m O b j e c t K e y > < D i a g r a m O b j e c t K e y > < K e y > R e l a t i o n s h i p s \ & l t ; T a b l e s \ S a l e s \ C o l u m n s \ O r d e r D a t e & g t ; - & l t ; T a b l e s \ C a l e n d a r \ C o l u m n s \ D a t e & g t ; \ P K < / K e y > < / D i a g r a m O b j e c t K e y > < D i a g r a m O b j e c t K e y > < K e y > R e l a t i o n s h i p s \ & l t ; T a b l e s \ S a l e s \ C o l u m n s \ O r d e r D a t e & g t ; - & l t ; T a b l e s \ C a l e n d a r \ C o l u m n s \ D a t e & g t ; \ C r o s s F i l t e r < / K e y > < / D i a g r a m O b j e c t K e y > < D i a g r a m O b j e c t K e y > < K e y > R e l a t i o n s h i p s \ & l t ; T a b l e s \ S a l e s \ C o l u m n s \ _ C u s t o m e r I D & g t ; - & l t ; T a b l e s \ D i m - C u s t o m e r s \ C o l u m n s \ _ C u s t o m e r I D & g t ; < / K e y > < / D i a g r a m O b j e c t K e y > < D i a g r a m O b j e c t K e y > < K e y > R e l a t i o n s h i p s \ & l t ; T a b l e s \ S a l e s \ C o l u m n s \ _ C u s t o m e r I D & g t ; - & l t ; T a b l e s \ D i m - C u s t o m e r s \ C o l u m n s \ _ C u s t o m e r I D & g t ; \ F K < / K e y > < / D i a g r a m O b j e c t K e y > < D i a g r a m O b j e c t K e y > < K e y > R e l a t i o n s h i p s \ & l t ; T a b l e s \ S a l e s \ C o l u m n s \ _ C u s t o m e r I D & g t ; - & l t ; T a b l e s \ D i m - C u s t o m e r s \ C o l u m n s \ _ C u s t o m e r I D & g t ; \ P K < / K e y > < / D i a g r a m O b j e c t K e y > < D i a g r a m O b j e c t K e y > < K e y > R e l a t i o n s h i p s \ & l t ; T a b l e s \ S a l e s \ C o l u m n s \ _ C u s t o m e r I D & g t ; - & l t ; T a b l e s \ D i m - C u s t o m e r s \ C o l u m n s \ _ C u s t o m e r I D & g t ; \ C r o s s F i l t e r < / K e y > < / D i a g r a m O b j e c t K e y > < D i a g r a m O b j e c t K e y > < K e y > R e l a t i o n s h i p s \ & l t ; T a b l e s \ S a l e s \ C o l u m n s \ _ P r o d u c t I D & g t ; - & l t ; T a b l e s \ D i m - P r o d u c t s \ C o l u m n s \ _ P r o d u c t I D & g t ; < / K e y > < / D i a g r a m O b j e c t K e y > < D i a g r a m O b j e c t K e y > < K e y > R e l a t i o n s h i p s \ & l t ; T a b l e s \ S a l e s \ C o l u m n s \ _ P r o d u c t I D & g t ; - & l t ; T a b l e s \ D i m - P r o d u c t s \ C o l u m n s \ _ P r o d u c t I D & g t ; \ F K < / K e y > < / D i a g r a m O b j e c t K e y > < D i a g r a m O b j e c t K e y > < K e y > R e l a t i o n s h i p s \ & l t ; T a b l e s \ S a l e s \ C o l u m n s \ _ P r o d u c t I D & g t ; - & l t ; T a b l e s \ D i m - P r o d u c t s \ C o l u m n s \ _ P r o d u c t I D & g t ; \ P K < / K e y > < / D i a g r a m O b j e c t K e y > < D i a g r a m O b j e c t K e y > < K e y > R e l a t i o n s h i p s \ & l t ; T a b l e s \ S a l e s \ C o l u m n s \ _ P r o d u c t I D & g t ; - & l t ; T a b l e s \ D i m - P r o d u c t s \ C o l u m n s \ _ P r o d u c t I D & g t ; \ C r o s s F i l t e r < / K e y > < / D i a g r a m O b j e c t K e y > < D i a g r a m O b j e c t K e y > < K e y > R e l a t i o n s h i p s \ & l t ; T a b l e s \ S a l e s \ C o l u m n s \ _ S a l e s T e a m I D & g t ; - & l t ; T a b l e s \ D i m - S a l e s _ T e a m \ C o l u m n s \ _ S a l e s T e a m I D & g t ; < / K e y > < / D i a g r a m O b j e c t K e y > < D i a g r a m O b j e c t K e y > < K e y > R e l a t i o n s h i p s \ & l t ; T a b l e s \ S a l e s \ C o l u m n s \ _ S a l e s T e a m I D & g t ; - & l t ; T a b l e s \ D i m - S a l e s _ T e a m \ C o l u m n s \ _ S a l e s T e a m I D & g t ; \ F K < / K e y > < / D i a g r a m O b j e c t K e y > < D i a g r a m O b j e c t K e y > < K e y > R e l a t i o n s h i p s \ & l t ; T a b l e s \ S a l e s \ C o l u m n s \ _ S a l e s T e a m I D & g t ; - & l t ; T a b l e s \ D i m - S a l e s _ T e a m \ C o l u m n s \ _ S a l e s T e a m I D & g t ; \ P K < / K e y > < / D i a g r a m O b j e c t K e y > < D i a g r a m O b j e c t K e y > < K e y > R e l a t i o n s h i p s \ & l t ; T a b l e s \ S a l e s \ C o l u m n s \ _ S a l e s T e a m I D & g t ; - & l t ; T a b l e s \ D i m - S a l e s _ T e a m \ C o l u m n s \ _ S a l e s T e a m I D & g t ; \ C r o s s F i l t e r < / K e y > < / D i a g r a m O b j e c t K e y > < D i a g r a m O b j e c t K e y > < K e y > R e l a t i o n s h i p s \ & l t ; T a b l e s \ S a l e s \ C o l u m n s \ _ S t o r e I D & g t ; - & l t ; T a b l e s \ D i m - L o c a t i o n s \ C o l u m n s \ _ S t o r e I D & g t ; < / K e y > < / D i a g r a m O b j e c t K e y > < D i a g r a m O b j e c t K e y > < K e y > R e l a t i o n s h i p s \ & l t ; T a b l e s \ S a l e s \ C o l u m n s \ _ S t o r e I D & g t ; - & l t ; T a b l e s \ D i m - L o c a t i o n s \ C o l u m n s \ _ S t o r e I D & g t ; \ F K < / K e y > < / D i a g r a m O b j e c t K e y > < D i a g r a m O b j e c t K e y > < K e y > R e l a t i o n s h i p s \ & l t ; T a b l e s \ S a l e s \ C o l u m n s \ _ S t o r e I D & g t ; - & l t ; T a b l e s \ D i m - L o c a t i o n s \ C o l u m n s \ _ S t o r e I D & g t ; \ P K < / K e y > < / D i a g r a m O b j e c t K e y > < D i a g r a m O b j e c t K e y > < K e y > R e l a t i o n s h i p s \ & l t ; T a b l e s \ S a l e s \ C o l u m n s \ _ S t o r e I D & g t ; - & l t ; T a b l e s \ D i m - L o c a t i o n s \ C o l u m n s \ _ S t o r e I D & g t ; \ C r o s s F i l t e r < / K e y > < / D i a g r a m O b j e c t K e y > < D i a g r a m O b j e c t K e y > < K e y > R e l a t i o n s h i p s \ & l t ; T a b l e s \ D i m - L o c a t i o n s \ C o l u m n s \ S t a t e & g t ; - & l t ; T a b l e s \ D i m - S t a t e _ R e g i o n s \ C o l u m n s \ S t a t e & g t ; < / K e y > < / D i a g r a m O b j e c t K e y > < D i a g r a m O b j e c t K e y > < K e y > R e l a t i o n s h i p s \ & l t ; T a b l e s \ D i m - L o c a t i o n s \ C o l u m n s \ S t a t e & g t ; - & l t ; T a b l e s \ D i m - S t a t e _ R e g i o n s \ C o l u m n s \ S t a t e & g t ; \ F K < / K e y > < / D i a g r a m O b j e c t K e y > < D i a g r a m O b j e c t K e y > < K e y > R e l a t i o n s h i p s \ & l t ; T a b l e s \ D i m - L o c a t i o n s \ C o l u m n s \ S t a t e & g t ; - & l t ; T a b l e s \ D i m - S t a t e _ R e g i o n s \ C o l u m n s \ S t a t e & g t ; \ P K < / K e y > < / D i a g r a m O b j e c t K e y > < D i a g r a m O b j e c t K e y > < K e y > R e l a t i o n s h i p s \ & l t ; T a b l e s \ D i m - L o c a t i o n s \ C o l u m n s \ S t a t e & g t ; - & l t ; T a b l e s \ D i m - S t a t e _ R e g i o n s \ C o l u m n s \ S t a t e & g t ; \ C r o s s F i l t e r < / K e y > < / D i a g r a m O b j e c t K e y > < D i a g r a m O b j e c t K e y > < K e y > T a b l e s \ S a l e s \ M e a s u r e s \ G r o w t h   R a t e   R e v e n u e < / K e y > < / D i a g r a m O b j e c t K e y > < D i a g r a m O b j e c t K e y > < K e y > T a b l e s \ S a l e s \ M e a s u r e s \ G r o w t h   R a t e   Q u a n t i t y < / K e y > < / D i a g r a m O b j e c t K e y > < / A l l K e y s > < S e l e c t e d K e y s > < D i a g r a m O b j e c t K e y > < K e y > R e l a t i o n s h i p s \ & l t ; T a b l e s \ D i m - L o c a t i o n s \ C o l u m n s \ S t a t e & g t ; - & l t ; T a b l e s \ D i m - S t a t e _ R e g i o n s \ C o l u m n s \ S t a t e & g t ; 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 T a g s \ T a b l e s \ & l t ; T a b l e s \ D i m - C u s t o m e r s & g t ; < / K e y > < / a : K e y > < a : V a l u e   i : t y p e = " D i a g r a m D i s p l a y T a g V i e w S t a t e " > < I s N o t F i l t e r e d O u t > t r u e < / I s N o t F i l t e r e d O u t > < / a : V a l u e > < / a : K e y V a l u e O f D i a g r a m O b j e c t K e y a n y T y p e z b w N T n L X > < a : K e y V a l u e O f D i a g r a m O b j e c t K e y a n y T y p e z b w N T n L X > < a : K e y > < K e y > D y n a m i c   T a g s \ T a b l e s \ & l t ; T a b l e s \ D i m - P r o d u c t s & g t ; < / K e y > < / a : K e y > < a : V a l u e   i : t y p e = " D i a g r a m D i s p l a y T a g V i e w S t a t e " > < I s N o t F i l t e r e d O u t > t r u e < / I s N o t F i l t e r e d O u t > < / a : V a l u e > < / a : K e y V a l u e O f D i a g r a m O b j e c t K e y a n y T y p e z b w N T n L X > < a : K e y V a l u e O f D i a g r a m O b j e c t K e y a n y T y p e z b w N T n L X > < a : K e y > < K e y > D y n a m i c   T a g s \ T a b l e s \ & l t ; T a b l e s \ D i m - S t a t e _ R e g i o n s & g t ; < / K e y > < / a : K e y > < a : V a l u e   i : t y p e = " D i a g r a m D i s p l a y T a g V i e w S t a t e " > < I s N o t F i l t e r e d O u t > t r u e < / I s N o t F i l t e r e d O u t > < / a : V a l u e > < / a : K e y V a l u e O f D i a g r a m O b j e c t K e y a n y T y p e z b w N T n L X > < a : K e y V a l u e O f D i a g r a m O b j e c t K e y a n y T y p e z b w N T n L X > < a : K e y > < K e y > D y n a m i c   T a g s \ T a b l e s \ & l t ; T a b l e s \ D i m - S a l e s _ T e a m & g t ; < / K e y > < / a : K e y > < a : V a l u e   i : t y p e = " D i a g r a m D i s p l a y T a g V i e w S t a t e " > < I s N o t F i l t e r e d O u t > t r u e < / I s N o t F i l t e r e d O u t > < / a : V a l u e > < / a : K e y V a l u e O f D i a g r a m O b j e c t K e y a n y T y p e z b w N T n L X > < a : K e y V a l u e O f D i a g r a m O b j e c t K e y a n y T y p e z b w N T n L X > < a : K e y > < K e y > D y n a m i c   T a g s \ T a b l e s \ & l t ; T a b l e s \ D i m - L o c a t i o n s & g t ; 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 T a b l e s \ D i m - C u s t o m e r s < / K e y > < / a : K e y > < a : V a l u e   i : t y p e = " D i a g r a m D i s p l a y N o d e V i e w S t a t e " > < H e i g h t > 1 5 0 < / H e i g h t > < I s E x p a n d e d > t r u e < / I s E x p a n d e d > < L a y e d O u t > t r u e < / L a y e d O u t > < L e f t > 0 . 0 9 6 1 8 9 4 3 2 3 3 4 1 9 9 4 1 < / L e f t > < W i d t h > 2 0 0 < / W i d t h > < / a : V a l u e > < / a : K e y V a l u e O f D i a g r a m O b j e c t K e y a n y T y p e z b w N T n L X > < a : K e y V a l u e O f D i a g r a m O b j e c t K e y a n y T y p e z b w N T n L X > < a : K e y > < K e y > T a b l e s \ D i m - C u s t o m e r s \ C o l u m n s \ _ C u s t o m e r I D < / K e y > < / a : K e y > < a : V a l u e   i : t y p e = " D i a g r a m D i s p l a y N o d e V i e w S t a t e " > < H e i g h t > 1 5 0 < / H e i g h t > < I s E x p a n d e d > t r u e < / I s E x p a n d e d > < W i d t h > 2 0 0 < / W i d t h > < / a : V a l u e > < / a : K e y V a l u e O f D i a g r a m O b j e c t K e y a n y T y p e z b w N T n L X > < a : K e y V a l u e O f D i a g r a m O b j e c t K e y a n y T y p e z b w N T n L X > < a : K e y > < K e y > T a b l e s \ D i m - C u s t o m e r s \ C o l u m n s \ C u s t o m e r   N a m e s < / K e y > < / a : K e y > < a : V a l u e   i : t y p e = " D i a g r a m D i s p l a y N o d e V i e w S t a t e " > < H e i g h t > 1 5 0 < / H e i g h t > < I s E x p a n d e d > t r u e < / I s E x p a n d e d > < W i d t h > 2 0 0 < / W i d t h > < / a : V a l u e > < / a : K e y V a l u e O f D i a g r a m O b j e c t K e y a n y T y p e z b w N T n L X > < a : K e y V a l u e O f D i a g r a m O b j e c t K e y a n y T y p e z b w N T n L X > < a : K e y > < K e y > T a b l e s \ D i m - P r o d u c t s < / K e y > < / a : K e y > < a : V a l u e   i : t y p e = " D i a g r a m D i s p l a y N o d e V i e w S t a t e " > < H e i g h t > 1 5 0 < / H e i g h t > < I s E x p a n d e d > t r u e < / I s E x p a n d e d > < L a y e d O u t > t r u e < / L a y e d O u t > < T a b I n d e x > 2 < / T a b I n d e x > < T o p > 2 4 8 < / T o p > < W i d t h > 2 0 0 < / W i d t h > < / a : V a l u e > < / a : K e y V a l u e O f D i a g r a m O b j e c t K e y a n y T y p e z b w N T n L X > < a : K e y V a l u e O f D i a g r a m O b j e c t K e y a n y T y p e z b w N T n L X > < a : K e y > < K e y > T a b l e s \ D i m - P r o d u c t s \ C o l u m n s \ _ P r o d u c t I D < / K e y > < / a : K e y > < a : V a l u e   i : t y p e = " D i a g r a m D i s p l a y N o d e V i e w S t a t e " > < H e i g h t > 1 5 0 < / H e i g h t > < I s E x p a n d e d > t r u e < / I s E x p a n d e d > < W i d t h > 2 0 0 < / W i d t h > < / a : V a l u e > < / a : K e y V a l u e O f D i a g r a m O b j e c t K e y a n y T y p e z b w N T n L X > < a : K e y V a l u e O f D i a g r a m O b j e c t K e y a n y T y p e z b w N T n L X > < a : K e y > < K e y > T a b l e s \ D i m - P r o d u c t s \ C o l u m n s \ P r o d u c t   N a m e < / K e y > < / a : K e y > < a : V a l u e   i : t y p e = " D i a g r a m D i s p l a y N o d e V i e w S t a t e " > < H e i g h t > 1 5 0 < / H e i g h t > < I s E x p a n d e d > t r u e < / I s E x p a n d e d > < W i d t h > 2 0 0 < / W i d t h > < / a : V a l u e > < / a : K e y V a l u e O f D i a g r a m O b j e c t K e y a n y T y p e z b w N T n L X > < a : K e y V a l u e O f D i a g r a m O b j e c t K e y a n y T y p e z b w N T n L X > < a : K e y > < K e y > T a b l e s \ D i m - S t a t e _ R e g i o n s < / K e y > < / a : K e y > < a : V a l u e   i : t y p e = " D i a g r a m D i s p l a y N o d e V i e w S t a t e " > < H e i g h t > 1 5 0 < / H e i g h t > < I s E x p a n d e d > t r u e < / I s E x p a n d e d > < L a y e d O u t > t r u e < / L a y e d O u t > < L e f t > 9 5 0 . 9 0 3 8 1 0 5 6 7 6 6 5 6 9 < / L e f t > < T a b I n d e x > 5 < / T a b I n d e x > < T o p > 2 1 9 . 5 8 3 9 6 2 2 6 4 1 5 0 9 5 < / T o p > < W i d t h > 2 0 0 < / W i d t h > < / a : V a l u e > < / a : K e y V a l u e O f D i a g r a m O b j e c t K e y a n y T y p e z b w N T n L X > < a : K e y V a l u e O f D i a g r a m O b j e c t K e y a n y T y p e z b w N T n L X > < a : K e y > < K e y > T a b l e s \ D i m - S t a t e _ R e g i o n s \ C o l u m n s \ S t a t e C o d e < / K e y > < / a : K e y > < a : V a l u e   i : t y p e = " D i a g r a m D i s p l a y N o d e V i e w S t a t e " > < H e i g h t > 1 5 0 < / H e i g h t > < I s E x p a n d e d > t r u e < / I s E x p a n d e d > < W i d t h > 2 0 0 < / W i d t h > < / a : V a l u e > < / a : K e y V a l u e O f D i a g r a m O b j e c t K e y a n y T y p e z b w N T n L X > < a : K e y V a l u e O f D i a g r a m O b j e c t K e y a n y T y p e z b w N T n L X > < a : K e y > < K e y > T a b l e s \ D i m - S t a t e _ R e g i o n s \ C o l u m n s \ S t a t e < / K e y > < / a : K e y > < a : V a l u e   i : t y p e = " D i a g r a m D i s p l a y N o d e V i e w S t a t e " > < H e i g h t > 1 5 0 < / H e i g h t > < I s E x p a n d e d > t r u e < / I s E x p a n d e d > < W i d t h > 2 0 0 < / W i d t h > < / a : V a l u e > < / a : K e y V a l u e O f D i a g r a m O b j e c t K e y a n y T y p e z b w N T n L X > < a : K e y V a l u e O f D i a g r a m O b j e c t K e y a n y T y p e z b w N T n L X > < a : K e y > < K e y > T a b l e s \ D i m - S t a t e _ R e g i o n s \ C o l u m n s \ R e g i o n < / K e y > < / a : K e y > < a : V a l u e   i : t y p e = " D i a g r a m D i s p l a y N o d e V i e w S t a t e " > < H e i g h t > 1 5 0 < / H e i g h t > < I s E x p a n d e d > t r u e < / I s E x p a n d e d > < W i d t h > 2 0 0 < / W i d t h > < / a : V a l u e > < / a : K e y V a l u e O f D i a g r a m O b j e c t K e y a n y T y p e z b w N T n L X > < a : K e y V a l u e O f D i a g r a m O b j e c t K e y a n y T y p e z b w N T n L X > < a : K e y > < K e y > T a b l e s \ D i m - S a l e s _ T e a m < / K e y > < / a : K e y > < a : V a l u e   i : t y p e = " D i a g r a m D i s p l a y N o d e V i e w S t a t e " > < H e i g h t > 1 5 0 < / H e i g h t > < I s E x p a n d e d > t r u e < / I s E x p a n d e d > < L a y e d O u t > t r u e < / L a y e d O u t > < L e f t > 6 1 4 . 8 0 7 6 2 1 1 3 5 3 3 1 6 < / L e f t > < T a b I n d e x > 1 < / T a b I n d e x > < W i d t h > 2 0 0 < / W i d t h > < / a : V a l u e > < / a : K e y V a l u e O f D i a g r a m O b j e c t K e y a n y T y p e z b w N T n L X > < a : K e y V a l u e O f D i a g r a m O b j e c t K e y a n y T y p e z b w N T n L X > < a : K e y > < K e y > T a b l e s \ D i m - S a l e s _ T e a m \ C o l u m n s \ _ S a l e s T e a m I D < / K e y > < / a : K e y > < a : V a l u e   i : t y p e = " D i a g r a m D i s p l a y N o d e V i e w S t a t e " > < H e i g h t > 1 5 0 < / H e i g h t > < I s E x p a n d e d > t r u e < / I s E x p a n d e d > < W i d t h > 2 0 0 < / W i d t h > < / a : V a l u e > < / a : K e y V a l u e O f D i a g r a m O b j e c t K e y a n y T y p e z b w N T n L X > < a : K e y V a l u e O f D i a g r a m O b j e c t K e y a n y T y p e z b w N T n L X > < a : K e y > < K e y > T a b l e s \ D i m - S a l e s _ T e a m \ C o l u m n s \ S a l e s   T e a m < / K e y > < / a : K e y > < a : V a l u e   i : t y p e = " D i a g r a m D i s p l a y N o d e V i e w S t a t e " > < H e i g h t > 1 5 0 < / H e i g h t > < I s E x p a n d e d > t r u e < / I s E x p a n d e d > < W i d t h > 2 0 0 < / W i d t h > < / a : V a l u e > < / a : K e y V a l u e O f D i a g r a m O b j e c t K e y a n y T y p e z b w N T n L X > < a : K e y V a l u e O f D i a g r a m O b j e c t K e y a n y T y p e z b w N T n L X > < a : K e y > < K e y > T a b l e s \ D i m - S a l e s _ T e a m \ C o l u m n s \ R e g i o n < / K e y > < / a : K e y > < a : V a l u e   i : t y p e = " D i a g r a m D i s p l a y N o d e V i e w S t a t e " > < H e i g h t > 1 5 0 < / H e i g h t > < I s E x p a n d e d > t r u e < / I s E x p a n d e d > < W i d t h > 2 0 0 < / W i d t h > < / a : V a l u e > < / a : K e y V a l u e O f D i a g r a m O b j e c t K e y a n y T y p e z b w N T n L X > < a : K e y V a l u e O f D i a g r a m O b j e c t K e y a n y T y p e z b w N T n L X > < a : K e y > < K e y > T a b l e s \ D i m - L o c a t i o n s < / K e y > < / a : K e y > < a : V a l u e   i : t y p e = " D i a g r a m D i s p l a y N o d e V i e w S t a t e " > < H e i g h t > 4 2 3 < / H e i g h t > < I s E x p a n d e d > t r u e < / I s E x p a n d e d > < L a y e d O u t > t r u e < / L a y e d O u t > < L e f t > 6 3 6 . 7 1 1 4 3 1 7 0 2 9 9 7 5 2 < / L e f t > < T a b I n d e x > 4 < / T a b I n d e x > < T o p > 1 5 6 < / T o p > < W i d t h > 2 0 0 < / W i d t h > < / a : V a l u e > < / a : K e y V a l u e O f D i a g r a m O b j e c t K e y a n y T y p e z b w N T n L X > < a : K e y V a l u e O f D i a g r a m O b j e c t K e y a n y T y p e z b w N T n L X > < a : K e y > < K e y > T a b l e s \ D i m - L o c a t i o n s \ C o l u m n s \ _ S t o r e I D < / K e y > < / a : K e y > < a : V a l u e   i : t y p e = " D i a g r a m D i s p l a y N o d e V i e w S t a t e " > < H e i g h t > 1 5 0 < / H e i g h t > < I s E x p a n d e d > t r u e < / I s E x p a n d e d > < W i d t h > 2 0 0 < / W i d t h > < / a : V a l u e > < / a : K e y V a l u e O f D i a g r a m O b j e c t K e y a n y T y p e z b w N T n L X > < a : K e y V a l u e O f D i a g r a m O b j e c t K e y a n y T y p e z b w N T n L X > < a : K e y > < K e y > T a b l e s \ D i m - L o c a t i o n s \ C o l u m n s \ C i t y   N a m e < / K e y > < / a : K e y > < a : V a l u e   i : t y p e = " D i a g r a m D i s p l a y N o d e V i e w S t a t e " > < H e i g h t > 1 5 0 < / H e i g h t > < I s E x p a n d e d > t r u e < / I s E x p a n d e d > < W i d t h > 2 0 0 < / W i d t h > < / a : V a l u e > < / a : K e y V a l u e O f D i a g r a m O b j e c t K e y a n y T y p e z b w N T n L X > < a : K e y V a l u e O f D i a g r a m O b j e c t K e y a n y T y p e z b w N T n L X > < a : K e y > < K e y > T a b l e s \ D i m - L o c a t i o n s \ C o l u m n s \ C o u n t y < / K e y > < / a : K e y > < a : V a l u e   i : t y p e = " D i a g r a m D i s p l a y N o d e V i e w S t a t e " > < H e i g h t > 1 5 0 < / H e i g h t > < I s E x p a n d e d > t r u e < / I s E x p a n d e d > < W i d t h > 2 0 0 < / W i d t h > < / a : V a l u e > < / a : K e y V a l u e O f D i a g r a m O b j e c t K e y a n y T y p e z b w N T n L X > < a : K e y V a l u e O f D i a g r a m O b j e c t K e y a n y T y p e z b w N T n L X > < a : K e y > < K e y > T a b l e s \ D i m - L o c a t i o n s \ C o l u m n s \ S t a t e C o d e < / K e y > < / a : K e y > < a : V a l u e   i : t y p e = " D i a g r a m D i s p l a y N o d e V i e w S t a t e " > < H e i g h t > 1 5 0 < / H e i g h t > < I s E x p a n d e d > t r u e < / I s E x p a n d e d > < W i d t h > 2 0 0 < / W i d t h > < / a : V a l u e > < / a : K e y V a l u e O f D i a g r a m O b j e c t K e y a n y T y p e z b w N T n L X > < a : K e y V a l u e O f D i a g r a m O b j e c t K e y a n y T y p e z b w N T n L X > < a : K e y > < K e y > T a b l e s \ D i m - L o c a t i o n s \ C o l u m n s \ S t a t e < / K e y > < / a : K e y > < a : V a l u e   i : t y p e = " D i a g r a m D i s p l a y N o d e V i e w S t a t e " > < H e i g h t > 1 5 0 < / H e i g h t > < I s E x p a n d e d > t r u e < / I s E x p a n d e d > < W i d t h > 2 0 0 < / W i d t h > < / a : V a l u e > < / a : K e y V a l u e O f D i a g r a m O b j e c t K e y a n y T y p e z b w N T n L X > < a : K e y V a l u e O f D i a g r a m O b j e c t K e y a n y T y p e z b w N T n L X > < a : K e y > < K e y > T a b l e s \ D i m - L o c a t i o n s \ C o l u m n s \ T y p e < / K e y > < / a : K e y > < a : V a l u e   i : t y p e = " D i a g r a m D i s p l a y N o d e V i e w S t a t e " > < H e i g h t > 1 5 0 < / H e i g h t > < I s E x p a n d e d > t r u e < / I s E x p a n d e d > < W i d t h > 2 0 0 < / W i d t h > < / a : V a l u e > < / a : K e y V a l u e O f D i a g r a m O b j e c t K e y a n y T y p e z b w N T n L X > < a : K e y V a l u e O f D i a g r a m O b j e c t K e y a n y T y p e z b w N T n L X > < a : K e y > < K e y > T a b l e s \ D i m - L o c a t i o n s \ C o l u m n s \ L a t i t u d e < / K e y > < / a : K e y > < a : V a l u e   i : t y p e = " D i a g r a m D i s p l a y N o d e V i e w S t a t e " > < H e i g h t > 1 5 0 < / H e i g h t > < I s E x p a n d e d > t r u e < / I s E x p a n d e d > < W i d t h > 2 0 0 < / W i d t h > < / a : V a l u e > < / a : K e y V a l u e O f D i a g r a m O b j e c t K e y a n y T y p e z b w N T n L X > < a : K e y V a l u e O f D i a g r a m O b j e c t K e y a n y T y p e z b w N T n L X > < a : K e y > < K e y > T a b l e s \ D i m - L o c a t i o n s \ C o l u m n s \ L o n g i t u d e < / K e y > < / a : K e y > < a : V a l u e   i : t y p e = " D i a g r a m D i s p l a y N o d e V i e w S t a t e " > < H e i g h t > 1 5 0 < / H e i g h t > < I s E x p a n d e d > t r u e < / I s E x p a n d e d > < W i d t h > 2 0 0 < / W i d t h > < / a : V a l u e > < / a : K e y V a l u e O f D i a g r a m O b j e c t K e y a n y T y p e z b w N T n L X > < a : K e y V a l u e O f D i a g r a m O b j e c t K e y a n y T y p e z b w N T n L X > < a : K e y > < K e y > T a b l e s \ D i m - L o c a t i o n s \ C o l u m n s \ A r e a C o d e < / K e y > < / a : K e y > < a : V a l u e   i : t y p e = " D i a g r a m D i s p l a y N o d e V i e w S t a t e " > < H e i g h t > 1 5 0 < / H e i g h t > < I s E x p a n d e d > t r u e < / I s E x p a n d e d > < W i d t h > 2 0 0 < / W i d t h > < / a : V a l u e > < / a : K e y V a l u e O f D i a g r a m O b j e c t K e y a n y T y p e z b w N T n L X > < a : K e y V a l u e O f D i a g r a m O b j e c t K e y a n y T y p e z b w N T n L X > < a : K e y > < K e y > T a b l e s \ D i m - L o c a t i o n s \ C o l u m n s \ P o p u l a t i o n < / K e y > < / a : K e y > < a : V a l u e   i : t y p e = " D i a g r a m D i s p l a y N o d e V i e w S t a t e " > < H e i g h t > 1 5 0 < / H e i g h t > < I s E x p a n d e d > t r u e < / I s E x p a n d e d > < W i d t h > 2 0 0 < / W i d t h > < / a : V a l u e > < / a : K e y V a l u e O f D i a g r a m O b j e c t K e y a n y T y p e z b w N T n L X > < a : K e y V a l u e O f D i a g r a m O b j e c t K e y a n y T y p e z b w N T n L X > < a : K e y > < K e y > T a b l e s \ D i m - L o c a t i o n s \ C o l u m n s \ H o u s e h o l d   I n c o m e < / K e y > < / a : K e y > < a : V a l u e   i : t y p e = " D i a g r a m D i s p l a y N o d e V i e w S t a t e " > < H e i g h t > 1 5 0 < / H e i g h t > < I s E x p a n d e d > t r u e < / I s E x p a n d e d > < W i d t h > 2 0 0 < / W i d t h > < / a : V a l u e > < / a : K e y V a l u e O f D i a g r a m O b j e c t K e y a n y T y p e z b w N T n L X > < a : K e y V a l u e O f D i a g r a m O b j e c t K e y a n y T y p e z b w N T n L X > < a : K e y > < K e y > T a b l e s \ D i m - L o c a t i o n s \ C o l u m n s \ M e d i a n   I n c o m e < / K e y > < / a : K e y > < a : V a l u e   i : t y p e = " D i a g r a m D i s p l a y N o d e V i e w S t a t e " > < H e i g h t > 1 5 0 < / H e i g h t > < I s E x p a n d e d > t r u e < / I s E x p a n d e d > < W i d t h > 2 0 0 < / W i d t h > < / a : V a l u e > < / a : K e y V a l u e O f D i a g r a m O b j e c t K e y a n y T y p e z b w N T n L X > < a : K e y V a l u e O f D i a g r a m O b j e c t K e y a n y T y p e z b w N T n L X > < a : K e y > < K e y > T a b l e s \ D i m - L o c a t i o n s \ C o l u m n s \ L a n d   A r e a < / K e y > < / a : K e y > < a : V a l u e   i : t y p e = " D i a g r a m D i s p l a y N o d e V i e w S t a t e " > < H e i g h t > 1 5 0 < / H e i g h t > < I s E x p a n d e d > t r u e < / I s E x p a n d e d > < W i d t h > 2 0 0 < / W i d t h > < / a : V a l u e > < / a : K e y V a l u e O f D i a g r a m O b j e c t K e y a n y T y p e z b w N T n L X > < a : K e y V a l u e O f D i a g r a m O b j e c t K e y a n y T y p e z b w N T n L X > < a : K e y > < K e y > T a b l e s \ D i m - L o c a t i o n s \ C o l u m n s \ W a t e r   A r e a < / K e y > < / a : K e y > < a : V a l u e   i : t y p e = " D i a g r a m D i s p l a y N o d e V i e w S t a t e " > < H e i g h t > 1 5 0 < / H e i g h t > < I s E x p a n d e d > t r u e < / I s E x p a n d e d > < W i d t h > 2 0 0 < / W i d t h > < / a : V a l u e > < / a : K e y V a l u e O f D i a g r a m O b j e c t K e y a n y T y p e z b w N T n L X > < a : K e y V a l u e O f D i a g r a m O b j e c t K e y a n y T y p e z b w N T n L X > < a : K e y > < K e y > T a b l e s \ D i m - L o c a t i o n s \ C o l u m n s \ T i m e   Z o n e 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 2 8 4 . 8 0 7 6 2 1 1 3 5 3 3 1 6 < / L e f t > < T a b I n d e x > 6 < / T a b I n d e x > < T o p > 5 3 1 . 5 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 T a b l e s \ S a l e s < / K e y > < / a : K e y > < a : V a l u e   i : t y p e = " D i a g r a m D i s p l a y N o d e V i e w S t a t e " > < H e i g h t > 3 3 0 < / H e i g h t > < I s E x p a n d e d > t r u e < / I s E x p a n d e d > < L a y e d O u t > t r u e < / L a y e d O u t > < L e f t > 2 9 2 . 1 9 2 3 7 8 8 6 4 6 6 8 4 < / L e f t > < T a b I n d e x > 3 < / T a b I n d e x > < T o p > 1 7 9 < / T o p > < W i d t h > 2 0 0 < / W i d t h > < / a : V a l u e > < / a : K e y V a l u e O f D i a g r a m O b j e c t K e y a n y T y p e z b w N T n L X > < a : K e y V a l u e O f D i a g r a m O b j e c t K e y a n y T y p e z b w N T n L X > < a : K e y > < K e y > T a b l e s \ S a l e s \ C o l u m n s \ O r d e r N u m b e r < / K e y > < / a : K e y > < a : V a l u e   i : t y p e = " D i a g r a m D i s p l a y N o d e V i e w S t a t e " > < H e i g h t > 1 5 0 < / H e i g h t > < I s E x p a n d e d > t r u e < / I s E x p a n d e d > < W i d t h > 2 0 0 < / W i d t h > < / a : V a l u e > < / a : K e y V a l u e O f D i a g r a m O b j e c t K e y a n y T y p e z b w N T n L X > < a : K e y V a l u e O f D i a g r a m O b j e c t K e y a n y T y p e z b w N T n L X > < a : K e y > < K e y > T a b l e s \ S a l e s \ C o l u m n s \ S a l e s   C h a n n e l < / K e y > < / a : K e y > < a : V a l u e   i : t y p e = " D i a g r a m D i s p l a y N o d e V i e w S t a t e " > < H e i g h t > 1 5 0 < / H e i g h t > < I s E x p a n d e d > t r u e < / I s E x p a n d e d > < W i d t h > 2 0 0 < / W i d t h > < / a : V a l u e > < / a : K e y V a l u e O f D i a g r a m O b j e c t K e y a n y T y p e z b w N T n L X > < a : K e y V a l u e O f D i a g r a m O b j e c t K e y a n y T y p e z b w N T n L X > < a : K e y > < K e y > T a b l e s \ S a l e s \ C o l u m n s \ W a r e h o u s e C o d e < / 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 T a b l e s \ S a l e s \ C o l u m n s \ _ S a l e s T e a m I D < / K e y > < / a : K e y > < a : V a l u e   i : t y p e = " D i a g r a m D i s p l a y N o d e V i e w S t a t e " > < H e i g h t > 1 5 0 < / H e i g h t > < I s E x p a n d e d > t r u e < / I s E x p a n d e d > < W i d t h > 2 0 0 < / W i d t h > < / a : V a l u e > < / a : K e y V a l u e O f D i a g r a m O b j e c t K e y a n y T y p e z b w N T n L X > < a : K e y V a l u e O f D i a g r a m O b j e c t K e y a n y T y p e z b w N T n L X > < a : K e y > < K e y > T a b l e s \ S a l e s \ C o l u m n s \ _ C u s t o m e r I D < / K e y > < / a : K e y > < a : V a l u e   i : t y p e = " D i a g r a m D i s p l a y N o d e V i e w S t a t e " > < H e i g h t > 1 5 0 < / H e i g h t > < I s E x p a n d e d > t r u e < / I s E x p a n d e d > < W i d t h > 2 0 0 < / W i d t h > < / a : V a l u e > < / a : K e y V a l u e O f D i a g r a m O b j e c t K e y a n y T y p e z b w N T n L X > < a : K e y V a l u e O f D i a g r a m O b j e c t K e y a n y T y p e z b w N T n L X > < a : K e y > < K e y > T a b l e s \ S a l e s \ C o l u m n s \ _ S t o r e I D < / K e y > < / a : K e y > < a : V a l u e   i : t y p e = " D i a g r a m D i s p l a y N o d e V i e w S t a t e " > < H e i g h t > 1 5 0 < / H e i g h t > < I s E x p a n d e d > t r u e < / I s E x p a n d e d > < W i d t h > 2 0 0 < / W i d t h > < / a : V a l u e > < / a : K e y V a l u e O f D i a g r a m O b j e c t K e y a n y T y p e z b w N T n L X > < a : K e y V a l u e O f D i a g r a m O b j e c t K e y a n y T y p e z b w N T n L X > < a : K e y > < K e y > T a b l e s \ S a l e s \ C o l u m n s \ _ P r o d u c t I D < / K e y > < / a : K e y > < a : V a l u e   i : t y p e = " D i a g r a m D i s p l a y N o d e V i e w S t a t e " > < H e i g h t > 1 5 0 < / H e i g h t > < I s E x p a n d e d > t r u e < / I s E x p a n d e d > < W i d t h > 2 0 0 < / W i d t h > < / a : V a l u e > < / a : K e y V a l u e O f D i a g r a m O b j e c t K e y a n y T y p e z b w N T n L X > < a : K e y V a l u e O f D i a g r a m O b j e c t K e y a n y T y p e z b w N T n L X > < a : K e y > < K e y > T a b l e s \ S a l e s \ C o l u m n s \ O r d e r   Q u a n t i t y < / 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 T a b l e s \ S a l e s \ C o l u m n s \ U n i t   C o s t < / K e y > < / a : K e y > < a : V a l u e   i : t y p e = " D i a g r a m D i s p l a y N o d e V i e w S t a t e " > < H e i g h t > 1 5 0 < / H e i g h t > < I s E x p a n d e d > t r u e < / I s E x p a n d e d > < W i d t h > 2 0 0 < / W i d t h > < / a : V a l u e > < / a : K e y V a l u e O f D i a g r a m O b j e c t K e y a n y T y p e z b w N T n L X > < a : K e y V a l u e O f D i a g r a m O b j e c t K e y a n y T y p e z b w N T n L X > < a : K e y > < K e y > T a b l e s \ S a l e s \ M e a s u r e s \ R e v e n u e < / K e y > < / a : K e y > < a : V a l u e   i : t y p e = " D i a g r a m D i s p l a y N o d e V i e w S t a t e " > < H e i g h t > 1 5 0 < / H e i g h t > < I s E x p a n d e d > t r u e < / I s E x p a n d e d > < W i d t h > 2 0 0 < / W i d t h > < / a : V a l u e > < / a : K e y V a l u e O f D i a g r a m O b j e c t K e y a n y T y p e z b w N T n L X > < a : K e y V a l u e O f D i a g r a m O b j e c t K e y a n y T y p e z b w N T n L X > < a : K e y > < K e y > T a b l e s \ S a l e s \ M e a s u r e s \ Q u a n t i t y < / K e y > < / a : K e y > < a : V a l u e   i : t y p e = " D i a g r a m D i s p l a y N o d e V i e w S t a t e " > < H e i g h t > 1 5 0 < / H e i g h t > < I s E x p a n d e d > t r u e < / I s E x p a n d e d > < W i d t h > 2 0 0 < / W i d t h > < / a : V a l u e > < / a : K e y V a l u e O f D i a g r a m O b j e c t K e y a n y T y p e z b w N T n L X > < a : K e y V a l u e O f D i a g r a m O b j e c t K e y a n y T y p e z b w N T n L X > < a : K e y > < K e y > T a b l e s \ S a l e s \ M e a s u r e s \ C O G S < / K e y > < / a : K e y > < a : V a l u e   i : t y p e = " D i a g r a m D i s p l a y N o d e V i e w S t a t e " > < H e i g h t > 1 5 0 < / H e i g h t > < I s E x p a n d e d > t r u e < / I s E x p a n d e d > < W i d t h > 2 0 0 < / W i d t h > < / a : V a l u e > < / a : K e y V a l u e O f D i a g r a m O b j e c t K e y a n y T y p e z b w N T n L X > < a : K e y V a l u e O f D i a g r a m O b j e c t K e y a n y T y p e z b w N T n L X > < a : K e y > < K e y > T a b l e s \ S a l e s \ M e a s u r e s \ P r o f i t < / K e y > < / a : K e y > < a : V a l u e   i : t y p e = " D i a g r a m D i s p l a y N o d e V i e w S t a t e " > < H e i g h t > 1 5 0 < / H e i g h t > < I s E x p a n d e d > t r u e < / I s E x p a n d e d > < W i d t h > 2 0 0 < / W i d t h > < / a : V a l u e > < / a : K e y V a l u e O f D i a g r a m O b j e c t K e y a n y T y p e z b w N T n L X > < a : K e y V a l u e O f D i a g r a m O b j e c t K e y a n y T y p e z b w N T n L X > < a : K e y > < K e y > T a b l e s \ S a l e s \ M e a s u r e s \ N o   o f   O r d e r s < / K e y > < / a : K e y > < a : V a l u e   i : t y p e = " D i a g r a m D i s p l a y N o d e V i e w S t a t e " > < H e i g h t > 1 5 0 < / H e i g h t > < I s E x p a n d e d > t r u e < / I s E x p a n d e d > < W i d t h > 2 0 0 < / W i d t h > < / a : V a l u e > < / a : K e y V a l u e O f D i a g r a m O b j e c t K e y a n y T y p e z b w N T n L X > < a : K e y V a l u e O f D i a g r a m O b j e c t K e y a n y T y p e z b w N T n L X > < a : K e y > < K e y > T a b l e s \ S a l e s \ M e a s u r e s \ N o   o f   C u s t o m e r s < / K e y > < / a : K e y > < a : V a l u e   i : t y p e = " D i a g r a m D i s p l a y N o d e V i e w S t a t e " > < H e i g h t > 1 5 0 < / H e i g h t > < I s E x p a n d e d > t r u e < / I s E x p a n d e d > < W i d t h > 2 0 0 < / W i d t h > < / a : V a l u e > < / a : K e y V a l u e O f D i a g r a m O b j e c t K e y a n y T y p e z b w N T n L X > < a : K e y V a l u e O f D i a g r a m O b j e c t K e y a n y T y p e z b w N T n L X > < a : K e y > < K e y > T a b l e s \ S a l e s \ M e a s u r e s \ N o   o f   P r o d u c t s < / K e y > < / a : K e y > < a : V a l u e   i : t y p e = " D i a g r a m D i s p l a y N o d e V i e w S t a t e " > < H e i g h t > 1 5 0 < / H e i g h t > < I s E x p a n d e d > t r u e < / I s E x p a n d e d > < W i d t h > 2 0 0 < / W i d t h > < / a : V a l u e > < / a : K e y V a l u e O f D i a g r a m O b j e c t K e y a n y T y p e z b w N T n L X > < a : K e y V a l u e O f D i a g r a m O b j e c t K e y a n y T y p e z b w N T n L X > < a : K e y > < K e y > T a b l e s \ S a l e s \ M e a s u r e s \ A v e   O r d e r   V a l u e < / K e y > < / a : K e y > < a : V a l u e   i : t y p e = " D i a g r a m D i s p l a y N o d e V i e w S t a t e " > < H e i g h t > 1 5 0 < / H e i g h t > < I s E x p a n d e d > t r u e < / I s E x p a n d e d > < W i d t h > 2 0 0 < / W i d t h > < / a : V a l u e > < / a : K e y V a l u e O f D i a g r a m O b j e c t K e y a n y T y p e z b w N T n L X > < a : K e y V a l u e O f D i a g r a m O b j e c t K e y a n y T y p e z b w N T n L X > < a : K e y > < K e y > T a b l e s \ S a l e s \ M e a s u r e s \ L Y   R e v e n u e < / K e y > < / a : K e y > < a : V a l u e   i : t y p e = " D i a g r a m D i s p l a y N o d e V i e w S t a t e " > < H e i g h t > 1 5 0 < / H e i g h t > < I s E x p a n d e d > t r u e < / I s E x p a n d e d > < W i d t h > 2 0 0 < / W i d t h > < / a : V a l u e > < / a : K e y V a l u e O f D i a g r a m O b j e c t K e y a n y T y p e z b w N T n L X > < a : K e y V a l u e O f D i a g r a m O b j e c t K e y a n y T y p e z b w N T n L X > < a : K e y > < K e y > T a b l e s \ S a l e s \ M e a s u r e s \ L Y   Q u a n t i t y < / K e y > < / a : K e y > < a : V a l u e   i : t y p e = " D i a g r a m D i s p l a y N o d e V i e w S t a t e " > < H e i g h t > 1 5 0 < / H e i g h t > < I s E x p a n d e d > t r u e < / I s E x p a n d e d > < W i d t h > 2 0 0 < / W i d t h > < / a : V a l u e > < / a : K e y V a l u e O f D i a g r a m O b j e c t K e y a n y T y p e z b w N T n L X > < a : K e y V a l u e O f D i a g r a m O b j e c t K e y a n y T y p e z b w N T n L X > < a : K e y > < K e y > T a b l e s \ S a l e s \ M e a s u r e s \ L Y   C O G S < / K e y > < / a : K e y > < a : V a l u e   i : t y p e = " D i a g r a m D i s p l a y N o d e V i e w S t a t e " > < H e i g h t > 1 5 0 < / H e i g h t > < I s E x p a n d e d > t r u e < / I s E x p a n d e d > < W i d t h > 2 0 0 < / W i d t h > < / a : V a l u e > < / a : K e y V a l u e O f D i a g r a m O b j e c t K e y a n y T y p e z b w N T n L X > < a : K e y V a l u e O f D i a g r a m O b j e c t K e y a n y T y p e z b w N T n L X > < a : K e y > < K e y > T a b l e s \ S a l e s \ M e a s u r e s \ L Y   P r o f i t < / K e y > < / a : K e y > < a : V a l u e   i : t y p e = " D i a g r a m D i s p l a y N o d e V i e w S t a t e " > < H e i g h t > 1 5 0 < / H e i g h t > < I s E x p a n d e d > t r u e < / I s E x p a n d e d > < W i d t h > 2 0 0 < / W i d t h > < / a : V a l u e > < / a : K e y V a l u e O f D i a g r a m O b j e c t K e y a n y T y p e z b w N T n L X > < a : K e y V a l u e O f D i a g r a m O b j e c t K e y a n y T y p e z b w N T n L X > < a : K e y > < K e y > T a b l e s \ S a l e s \ M e a s u r e s \ L Y   N o   O r d e r s < / K e y > < / a : K e y > < a : V a l u e   i : t y p e = " D i a g r a m D i s p l a y N o d e V i e w S t a t e " > < H e i g h t > 1 5 0 < / H e i g h t > < I s E x p a n d e d > t r u e < / I s E x p a n d e d > < W i d t h > 2 0 0 < / W i d t h > < / a : V a l u e > < / a : K e y V a l u e O f D i a g r a m O b j e c t K e y a n y T y p e z b w N T n L X > < a : K e y V a l u e O f D i a g r a m O b j e c t K e y a n y T y p e z b w N T n L X > < a : K e y > < K e y > T a b l e s \ S a l e s \ M e a s u r e s \ L Y   A v e   O r d e r < / K e y > < / a : K e y > < a : V a l u e   i : t y p e = " D i a g r a m D i s p l a y N o d e V i e w S t a t e " > < H e i g h t > 1 5 0 < / H e i g h t > < I s E x p a n d e d > t r u e < / I s E x p a n d e d > < W i d t h > 2 0 0 < / W i d t h > < / a : V a l u e > < / a : K e y V a l u e O f D i a g r a m O b j e c t K e y a n y T y p e z b w N T n L X > < a : K e y V a l u e O f D i a g r a m O b j e c t K e y a n y T y p e z b w N T n L X > < a : K e y > < K e y > T a b l e s \ S a l e s \ M e a s u r e s \ L Y   N o   C u s t o m e r s < / K e y > < / a : K e y > < a : V a l u e   i : t y p e = " D i a g r a m D i s p l a y N o d e V i e w S t a t e " > < H e i g h t > 1 5 0 < / H e i g h t > < I s E x p a n d e d > t r u e < / I s E x p a n d e d > < W i d t h > 2 0 0 < / W i d t h > < / a : V a l u e > < / a : K e y V a l u e O f D i a g r a m O b j e c t K e y a n y T y p e z b w N T n L X > < a : K e y V a l u e O f D i a g r a m O b j e c t K e y a n y T y p e z b w N T n L X > < a : K e y > < K e y > T a b l e s \ S a l e s \ M e a s u r e s \ L Y   N o   P r o d u c t s < / K e y > < / a : K e y > < a : V a l u e   i : t y p e = " D i a g r a m D i s p l a y N o d e V i e w S t a t e " > < H e i g h t > 1 5 0 < / H e i g h t > < I s E x p a n d e d > t r u e < / I s E x p a n d e d > < W i d t h > 2 0 0 < / W i d t h > < / a : V a l u e > < / a : K e y V a l u e O f D i a g r a m O b j e c t K e y a n y T y p e z b w N T n L X > < a : K e y V a l u e O f D i a g r a m O b j e c t K e y a n y T y p e z b w N T n L X > < a : K e y > < K e y > T a b l e s \ S a l e s \ M e a s u r e s \ V a r   R e v e n u e < / K e y > < / a : K e y > < a : V a l u e   i : t y p e = " D i a g r a m D i s p l a y N o d e V i e w S t a t e " > < H e i g h t > 1 5 0 < / H e i g h t > < I s E x p a n d e d > t r u e < / I s E x p a n d e d > < W i d t h > 2 0 0 < / W i d t h > < / a : V a l u e > < / a : K e y V a l u e O f D i a g r a m O b j e c t K e y a n y T y p e z b w N T n L X > < a : K e y V a l u e O f D i a g r a m O b j e c t K e y a n y T y p e z b w N T n L X > < a : K e y > < K e y > T a b l e s \ S a l e s \ M e a s u r e s \ V a r   Q u a n t i t y < / K e y > < / a : K e y > < a : V a l u e   i : t y p e = " D i a g r a m D i s p l a y N o d e V i e w S t a t e " > < H e i g h t > 1 5 0 < / H e i g h t > < I s E x p a n d e d > t r u e < / I s E x p a n d e d > < W i d t h > 2 0 0 < / W i d t h > < / a : V a l u e > < / a : K e y V a l u e O f D i a g r a m O b j e c t K e y a n y T y p e z b w N T n L X > < a : K e y V a l u e O f D i a g r a m O b j e c t K e y a n y T y p e z b w N T n L X > < a : K e y > < K e y > T a b l e s \ S a l e s \ M e a s u r e s \ L Y   C O G S %   o f   R e v e n u e < / K e y > < / a : K e y > < a : V a l u e   i : t y p e = " D i a g r a m D i s p l a y N o d e V i e w S t a t e " > < H e i g h t > 1 5 0 < / H e i g h t > < I s E x p a n d e d > t r u e < / I s E x p a n d e d > < W i d t h > 2 0 0 < / W i d t h > < / a : V a l u e > < / a : K e y V a l u e O f D i a g r a m O b j e c t K e y a n y T y p e z b w N T n L X > < a : K e y V a l u e O f D i a g r a m O b j e c t K e y a n y T y p e z b w N T n L X > < a : K e y > < K e y > T a b l e s \ S a l e s \ M e a s u r e s \ L Y   P r o f i t %   o f   R e v e n u e < / K e y > < / a : K e y > < a : V a l u e   i : t y p e = " D i a g r a m D i s p l a y N o d e V i e w S t a t e " > < H e i g h t > 1 5 0 < / H e i g h t > < I s E x p a n d e d > t r u e < / I s E x p a n d e d > < W i d t h > 2 0 0 < / W i d t h > < / a : V a l u e > < / a : K e y V a l u e O f D i a g r a m O b j e c t K e y a n y T y p e z b w N T n L X > < a : K e y V a l u e O f D i a g r a m O b j e c t K e y a n y T y p e z b w N T n L X > < a : K e y > < K e y > T a b l e s \ S a l e s \ T a b l e s \ S a l e s \ M e a s u r e s \ L Y   P r o f i t %   o f   R e v e n u e \ A d d i t i o n a l   I n f o \ E r r o r < / K e y > < / a : K e y > < a : V a l u e   i : t y p e = " D i a g r a m D i s p l a y V i e w S t a t e I D i a g r a m T a g A d d i t i o n a l I n f o " / > < / a : K e y V a l u e O f D i a g r a m O b j e c t K e y a n y T y p e z b w N T n L X > < a : K e y V a l u e O f D i a g r a m O b j e c t K e y a n y T y p e z b w N T n L X > < a : K e y > < K e y > T a b l e s \ S a l e s \ M e a s u r e s \ V a r   N o   O r d e r s < / K e y > < / a : K e y > < a : V a l u e   i : t y p e = " D i a g r a m D i s p l a y N o d e V i e w S t a t e " > < H e i g h t > 1 5 0 < / H e i g h t > < I s E x p a n d e d > t r u e < / I s E x p a n d e d > < W i d t h > 2 0 0 < / W i d t h > < / a : V a l u e > < / a : K e y V a l u e O f D i a g r a m O b j e c t K e y a n y T y p e z b w N T n L X > < a : K e y V a l u e O f D i a g r a m O b j e c t K e y a n y T y p e z b w N T n L X > < a : K e y > < K e y > T a b l e s \ S a l e s \ M e a s u r e s \ V a r   N o   C u s t o m e r s < / K e y > < / a : K e y > < a : V a l u e   i : t y p e = " D i a g r a m D i s p l a y N o d e V i e w S t a t e " > < H e i g h t > 1 5 0 < / H e i g h t > < I s E x p a n d e d > t r u e < / I s E x p a n d e d > < W i d t h > 2 0 0 < / W i d t h > < / a : V a l u e > < / a : K e y V a l u e O f D i a g r a m O b j e c t K e y a n y T y p e z b w N T n L X > < a : K e y V a l u e O f D i a g r a m O b j e c t K e y a n y T y p e z b w N T n L X > < a : K e y > < K e y > T a b l e s \ S a l e s \ M e a s u r e s \ V a r   N o   P r o d u c t s < / K e y > < / a : K e y > < a : V a l u e   i : t y p e = " D i a g r a m D i s p l a y N o d e V i e w S t a t e " > < H e i g h t > 1 5 0 < / H e i g h t > < I s E x p a n d e d > t r u e < / I s E x p a n d e d > < W i d t h > 2 0 0 < / W i d t h > < / a : V a l u e > < / a : K e y V a l u e O f D i a g r a m O b j e c t K e y a n y T y p e z b w N T n L X > < a : K e y V a l u e O f D i a g r a m O b j e c t K e y a n y T y p e z b w N T n L X > < a : K e y > < K e y > T a b l e s \ S a l e s \ M e a s u r e s \ V a r   A v e   O r d e r < / K e y > < / a : K e y > < a : V a l u e   i : t y p e = " D i a g r a m D i s p l a y N o d e V i e w S t a t e " > < H e i g h t > 1 5 0 < / H e i g h t > < I s E x p a n d e d > t r u e < / I s E x p a n d e d > < W i d t h > 2 0 0 < / W i d t h > < / a : V a l u e > < / a : K e y V a l u e O f D i a g r a m O b j e c t K e y a n y T y p e z b w N T n L X > < a : K e y V a l u e O f D i a g r a m O b j e c t K e y a n y T y p e z b w N T n L X > < a : K e y > < K e y > T a b l e s \ S a l e s \ M e a s u r e s \ G r o w t h   R a t e   Q u a n t i t y < / K e y > < / a : K e y > < a : V a l u e   i : t y p e = " D i a g r a m D i s p l a y N o d e V i e w S t a t e " > < H e i g h t > 1 5 0 < / H e i g h t > < I s E x p a n d e d > t r u e < / I s E x p a n d e d > < W i d t h > 2 0 0 < / W i d t h > < / a : V a l u e > < / a : K e y V a l u e O f D i a g r a m O b j e c t K e y a n y T y p e z b w N T n L X > < a : K e y V a l u e O f D i a g r a m O b j e c t K e y a n y T y p e z b w N T n L X > < a : K e y > < K e y > T a b l e s \ S a l e s \ M e a s u r e s \ C O G S %   o f   R e v e n u e < / K e y > < / a : K e y > < a : V a l u e   i : t y p e = " D i a g r a m D i s p l a y N o d e V i e w S t a t e " > < H e i g h t > 1 5 0 < / H e i g h t > < I s E x p a n d e d > t r u e < / I s E x p a n d e d > < W i d t h > 2 0 0 < / W i d t h > < / a : V a l u e > < / a : K e y V a l u e O f D i a g r a m O b j e c t K e y a n y T y p e z b w N T n L X > < a : K e y V a l u e O f D i a g r a m O b j e c t K e y a n y T y p e z b w N T n L X > < a : K e y > < K e y > T a b l e s \ S a l e s \ M e a s u r e s \ P r o f i t %   o f   R e v e n u e < / K e y > < / a : K e y > < a : V a l u e   i : t y p e = " D i a g r a m D i s p l a y N o d e V i e w S t a t e " > < H e i g h t > 1 5 0 < / H e i g h t > < I s E x p a n d e d > t r u e < / I s E x p a n d e d > < W i d t h > 2 0 0 < / W i d t h > < / a : V a l u e > < / a : K e y V a l u e O f D i a g r a m O b j e c t K e y a n y T y p e z b w N T n L X > < a : K e y V a l u e O f D i a g r a m O b j e c t K e y a n y T y p e z b w N T n L X > < a : K e y > < K e y > T a b l e s \ S a l e s \ M e a s u r e s \ V a r %   N o   o r d e r s < / K e y > < / a : K e y > < a : V a l u e   i : t y p e = " D i a g r a m D i s p l a y N o d e V i e w S t a t e " > < H e i g h t > 1 5 0 < / H e i g h t > < I s E x p a n d e d > t r u e < / I s E x p a n d e d > < W i d t h > 2 0 0 < / W i d t h > < / a : V a l u e > < / a : K e y V a l u e O f D i a g r a m O b j e c t K e y a n y T y p e z b w N T n L X > < a : K e y V a l u e O f D i a g r a m O b j e c t K e y a n y T y p e z b w N T n L X > < a : K e y > < K e y > T a b l e s \ S a l e s \ M e a s u r e s \ V a r %   N o   C u s t o m e r s < / K e y > < / a : K e y > < a : V a l u e   i : t y p e = " D i a g r a m D i s p l a y N o d e V i e w S t a t e " > < H e i g h t > 1 5 0 < / H e i g h t > < I s E x p a n d e d > t r u e < / I s E x p a n d e d > < W i d t h > 2 0 0 < / W i d t h > < / a : V a l u e > < / a : K e y V a l u e O f D i a g r a m O b j e c t K e y a n y T y p e z b w N T n L X > < a : K e y V a l u e O f D i a g r a m O b j e c t K e y a n y T y p e z b w N T n L X > < a : K e y > < K e y > T a b l e s \ S a l e s \ M e a s u r e s \ V a r %   N o   P r o d u c t s < / K e y > < / a : K e y > < a : V a l u e   i : t y p e = " D i a g r a m D i s p l a y N o d e V i e w S t a t e " > < H e i g h t > 1 5 0 < / H e i g h t > < I s E x p a n d e d > t r u e < / I s E x p a n d e d > < W i d t h > 2 0 0 < / W i d t h > < / a : V a l u e > < / a : K e y V a l u e O f D i a g r a m O b j e c t K e y a n y T y p e z b w N T n L X > < a : K e y V a l u e O f D i a g r a m O b j e c t K e y a n y T y p e z b w N T n L X > < a : K e y > < K e y > T a b l e s \ S a l e s \ M e a s u r e s \ V a r %   A v g   O r d e r s   V a l u e < / K e y > < / a : K e y > < a : V a l u e   i : t y p e = " D i a g r a m D i s p l a y N o d e V i e w S t a t e " > < H e i g h t > 1 5 0 < / H e i g h t > < I s E x p a n d e d > t r u e < / I s E x p a n d e d > < W i d t h > 2 0 0 < / W i d t h > < / a : V a l u e > < / a : K e y V a l u e O f D i a g r a m O b j e c t K e y a n y T y p e z b w N T n L X > < a : K e y V a l u e O f D i a g r a m O b j e c t K e y a n y T y p e z b w N T n L X > < a : K e y > < K e y > R e l a t i o n s h i p s \ & l t ; T a b l e s \ S a l e s \ C o l u m n s \ O r d e r D a t e & g t ; - & l t ; T a b l e s \ C a l e n d a r \ C o l u m n s \ D a t e & g t ; < / K e y > < / a : K e y > < a : V a l u e   i : t y p e = " D i a g r a m D i s p l a y L i n k V i e w S t a t e " > < A u t o m a t i o n P r o p e r t y H e l p e r T e x t > E n d   p o i n t   1 :   ( 2 7 6 . 1 9 2 3 7 8 8 6 4 6 6 8 , 3 5 4 ) .   E n d   p o i n t   2 :   ( 2 6 8 . 8 0 7 6 2 1 1 3 5 3 3 2 , 6 0 6 . 5 )   < / A u t o m a t i o n P r o p e r t y H e l p e r T e x t > < L a y e d O u t > t r u e < / L a y e d O u t > < P o i n t s   x m l n s : b = " h t t p : / / s c h e m a s . d a t a c o n t r a c t . o r g / 2 0 0 4 / 0 7 / S y s t e m . W i n d o w s " > < b : P o i n t > < b : _ x > 2 7 6 . 1 9 2 3 7 8 8 6 4 6 6 8 4 < / b : _ x > < b : _ y > 3 5 4 < / b : _ y > < / b : P o i n t > < b : P o i n t > < b : _ x > 2 6 7 . 3 0 7 6 2 0 8 6 9 1 6 8 3 7 < / b : _ x > < b : _ y > 3 5 4 < / b : _ y > < / b : P o i n t > < b : P o i n t > < b : _ x > 2 6 5 . 3 0 7 6 2 0 8 6 9 1 6 8 3 7 < / b : _ x > < b : _ y > 3 5 6 < / b : _ y > < / b : P o i n t > < b : P o i n t > < b : _ x > 2 6 5 . 3 0 7 6 2 0 8 6 9 1 6 8 3 7 < / b : _ x > < b : _ y > 6 0 4 . 5 < / b : _ y > < / b : P o i n t > < b : P o i n t > < b : _ x > 2 6 7 . 3 0 7 6 2 0 8 6 9 1 6 8 3 7 < / b : _ x > < b : _ y > 6 0 6 . 5 < / b : _ y > < / b : P o i n t > < b : P o i n t > < b : _ x > 2 6 8 . 8 0 7 6 2 1 1 3 5 3 3 1 6 < / b : _ x > < b : _ y > 6 0 6 . 5 < / b : _ y > < / b : P o i n t > < / P o i n t s > < / a : V a l u e > < / a : K e y V a l u e O f D i a g r a m O b j e c t K e y a n y T y p e z b w N T n L X > < a : K e y V a l u e O f D i a g r a m O b j e c t K e y a n y T y p e z b w N T n L X > < a : K e y > < K e y > R e l a t i o n s h i p s \ & l t ; T a b l e s \ S a l e s \ C o l u m n s \ O r d e r D a t e & g t ; - & l t ; T a b l e s \ C a l e n d a r \ C o l u m n s \ D a t e & g t ; \ F K < / K e y > < / a : K e y > < a : V a l u e   i : t y p e = " D i a g r a m D i s p l a y L i n k E n d p o i n t V i e w S t a t e " > < H e i g h t > 1 6 < / H e i g h t > < L a b e l L o c a t i o n   x m l n s : b = " h t t p : / / s c h e m a s . d a t a c o n t r a c t . o r g / 2 0 0 4 / 0 7 / S y s t e m . W i n d o w s " > < b : _ x > 2 7 6 . 1 9 2 3 7 8 8 6 4 6 6 8 4 < / b : _ x > < b : _ y > 3 4 6 < / b : _ y > < / L a b e l L o c a t i o n > < L o c a t i o n   x m l n s : b = " h t t p : / / s c h e m a s . d a t a c o n t r a c t . o r g / 2 0 0 4 / 0 7 / S y s t e m . W i n d o w s " > < b : _ x > 2 9 2 . 1 9 2 3 7 8 8 6 4 6 6 8 4 < / b : _ x > < b : _ y > 3 5 4 < / b : _ y > < / L o c a t i o n > < S h a p e R o t a t e A n g l e > 1 8 0 < / S h a p e R o t a t e A n g l e > < W i d t h > 1 6 < / W i d t h > < / a : V a l u e > < / a : K e y V a l u e O f D i a g r a m O b j e c t K e y a n y T y p e z b w N T n L X > < a : K e y V a l u e O f D i a g r a m O b j e c t K e y a n y T y p e z b w N T n L X > < a : K e y > < K e y > R e l a t i o n s h i p s \ & l t ; T a b l e s \ S a l e s \ C o l u m n s \ O r d e r D a t e & g t ; - & l t ; T a b l e s \ C a l e n d a r \ C o l u m n s \ D a t e & g t ; \ P K < / K e y > < / a : K e y > < a : V a l u e   i : t y p e = " D i a g r a m D i s p l a y L i n k E n d p o i n t V i e w S t a t e " > < H e i g h t > 1 6 < / H e i g h t > < L a b e l L o c a t i o n   x m l n s : b = " h t t p : / / s c h e m a s . d a t a c o n t r a c t . o r g / 2 0 0 4 / 0 7 / S y s t e m . W i n d o w s " > < b : _ x > 2 6 8 . 8 0 7 6 2 1 1 3 5 3 3 1 6 < / b : _ x > < b : _ y > 5 9 8 . 5 < / b : _ y > < / L a b e l L o c a t i o n > < L o c a t i o n   x m l n s : b = " h t t p : / / s c h e m a s . d a t a c o n t r a c t . o r g / 2 0 0 4 / 0 7 / S y s t e m . W i n d o w s " > < b : _ x > 2 8 4 . 8 0 7 6 2 1 1 3 5 3 3 1 6 < / b : _ x > < b : _ y > 6 0 6 . 5 < / b : _ y > < / L o c a t i o n > < S h a p e R o t a t e A n g l e > 1 8 0 < / S h a p e R o t a t e A n g l e > < W i d t h > 1 6 < / W i d t h > < / a : V a l u e > < / a : K e y V a l u e O f D i a g r a m O b j e c t K e y a n y T y p e z b w N T n L X > < a : K e y V a l u e O f D i a g r a m O b j e c t K e y a n y T y p e z b w N T n L X > < a : K e y > < K e y > R e l a t i o n s h i p s \ & l t ; T a b l e s \ S a l e s \ C o l u m n s \ O r d e r D a t e & g t ; - & l t ; T a b l e s \ C a l e n d a r \ C o l u m n s \ D a t e & g t ; \ C r o s s F i l t e r < / K e y > < / a : K e y > < a : V a l u e   i : t y p e = " D i a g r a m D i s p l a y L i n k C r o s s F i l t e r V i e w S t a t e " > < P o i n t s   x m l n s : b = " h t t p : / / s c h e m a s . d a t a c o n t r a c t . o r g / 2 0 0 4 / 0 7 / S y s t e m . W i n d o w s " > < b : P o i n t > < b : _ x > 2 7 6 . 1 9 2 3 7 8 8 6 4 6 6 8 4 < / b : _ x > < b : _ y > 3 5 4 < / b : _ y > < / b : P o i n t > < b : P o i n t > < b : _ x > 2 6 7 . 3 0 7 6 2 0 8 6 9 1 6 8 3 7 < / b : _ x > < b : _ y > 3 5 4 < / b : _ y > < / b : P o i n t > < b : P o i n t > < b : _ x > 2 6 5 . 3 0 7 6 2 0 8 6 9 1 6 8 3 7 < / b : _ x > < b : _ y > 3 5 6 < / b : _ y > < / b : P o i n t > < b : P o i n t > < b : _ x > 2 6 5 . 3 0 7 6 2 0 8 6 9 1 6 8 3 7 < / b : _ x > < b : _ y > 6 0 4 . 5 < / b : _ y > < / b : P o i n t > < b : P o i n t > < b : _ x > 2 6 7 . 3 0 7 6 2 0 8 6 9 1 6 8 3 7 < / b : _ x > < b : _ y > 6 0 6 . 5 < / b : _ y > < / b : P o i n t > < b : P o i n t > < b : _ x > 2 6 8 . 8 0 7 6 2 1 1 3 5 3 3 1 6 < / b : _ x > < b : _ y > 6 0 6 . 5 < / b : _ y > < / b : P o i n t > < / P o i n t s > < / a : V a l u e > < / a : K e y V a l u e O f D i a g r a m O b j e c t K e y a n y T y p e z b w N T n L X > < a : K e y V a l u e O f D i a g r a m O b j e c t K e y a n y T y p e z b w N T n L X > < a : K e y > < K e y > R e l a t i o n s h i p s \ & l t ; T a b l e s \ S a l e s \ C o l u m n s \ _ C u s t o m e r I D & g t ; - & l t ; T a b l e s \ D i m - C u s t o m e r s \ C o l u m n s \ _ C u s t o m e r I D & g t ; < / K e y > < / a : K e y > < a : V a l u e   i : t y p e = " D i a g r a m D i s p l a y L i n k V i e w S t a t e " > < A u t o m a t i o n P r o p e r t y H e l p e r T e x t > E n d   p o i n t   1 :   ( 3 8 2 . 1 9 2 3 7 8 8 6 4 6 6 8 , 1 6 3 ) .   E n d   p o i n t   2 :   ( 2 1 6 . 0 9 6 1 8 9 4 3 2 3 3 4 , 7 5 )   < / A u t o m a t i o n P r o p e r t y H e l p e r T e x t > < L a y e d O u t > t r u e < / L a y e d O u t > < P o i n t s   x m l n s : b = " h t t p : / / s c h e m a s . d a t a c o n t r a c t . o r g / 2 0 0 4 / 0 7 / S y s t e m . W i n d o w s " > < b : P o i n t > < b : _ x > 3 8 2 . 1 9 2 3 7 8 8 6 4 6 6 8 4 < / b : _ x > < b : _ y > 1 6 3 < / b : _ y > < / b : P o i n t > < b : P o i n t > < b : _ x > 3 8 2 . 1 9 2 3 7 8 8 6 4 6 6 8 4 < / b : _ x > < b : _ y > 7 7 < / b : _ y > < / b : P o i n t > < b : P o i n t > < b : _ x > 3 8 0 . 1 9 2 3 7 8 8 6 4 6 6 8 4 < / b : _ x > < b : _ y > 7 5 < / b : _ y > < / b : P o i n t > < b : P o i n t > < b : _ x > 2 1 6 . 0 9 6 1 8 9 4 3 2 3 3 4 1 4 < / b : _ x > < b : _ y > 7 5 < / b : _ y > < / b : P o i n t > < / P o i n t s > < / a : V a l u e > < / a : K e y V a l u e O f D i a g r a m O b j e c t K e y a n y T y p e z b w N T n L X > < a : K e y V a l u e O f D i a g r a m O b j e c t K e y a n y T y p e z b w N T n L X > < a : K e y > < K e y > R e l a t i o n s h i p s \ & l t ; T a b l e s \ S a l e s \ C o l u m n s \ _ C u s t o m e r I D & g t ; - & l t ; T a b l e s \ D i m - C u s t o m e r s \ C o l u m n s \ _ C u s t o m e r I D & g t ; \ F K < / K e y > < / a : K e y > < a : V a l u e   i : t y p e = " D i a g r a m D i s p l a y L i n k E n d p o i n t V i e w S t a t e " > < H e i g h t > 1 6 < / H e i g h t > < L a b e l L o c a t i o n   x m l n s : b = " h t t p : / / s c h e m a s . d a t a c o n t r a c t . o r g / 2 0 0 4 / 0 7 / S y s t e m . W i n d o w s " > < b : _ x > 3 7 4 . 1 9 2 3 7 8 8 6 4 6 6 8 4 < / b : _ x > < b : _ y > 1 6 3 < / b : _ y > < / L a b e l L o c a t i o n > < L o c a t i o n   x m l n s : b = " h t t p : / / s c h e m a s . d a t a c o n t r a c t . o r g / 2 0 0 4 / 0 7 / S y s t e m . W i n d o w s " > < b : _ x > 3 8 2 . 1 9 2 3 7 8 8 6 4 6 6 8 4 < / b : _ x > < b : _ y > 1 7 9 < / b : _ y > < / L o c a t i o n > < S h a p e R o t a t e A n g l e > 2 7 0 < / S h a p e R o t a t e A n g l e > < W i d t h > 1 6 < / W i d t h > < / a : V a l u e > < / a : K e y V a l u e O f D i a g r a m O b j e c t K e y a n y T y p e z b w N T n L X > < a : K e y V a l u e O f D i a g r a m O b j e c t K e y a n y T y p e z b w N T n L X > < a : K e y > < K e y > R e l a t i o n s h i p s \ & l t ; T a b l e s \ S a l e s \ C o l u m n s \ _ C u s t o m e r I D & g t ; - & l t ; T a b l e s \ D i m - C u s t o m e r s \ C o l u m n s \ _ C u s t o m e r I D & g t ; \ P K < / K e y > < / a : K e y > < a : V a l u e   i : t y p e = " D i a g r a m D i s p l a y L i n k E n d p o i n t V i e w S t a t e " > < H e i g h t > 1 6 < / H e i g h t > < L a b e l L o c a t i o n   x m l n s : b = " h t t p : / / s c h e m a s . d a t a c o n t r a c t . o r g / 2 0 0 4 / 0 7 / S y s t e m . W i n d o w s " > < b : _ x > 2 0 0 . 0 9 6 1 8 9 4 3 2 3 3 4 1 4 < / b : _ x > < b : _ y > 6 7 < / b : _ y > < / L a b e l L o c a t i o n > < L o c a t i o n   x m l n s : b = " h t t p : / / s c h e m a s . d a t a c o n t r a c t . o r g / 2 0 0 4 / 0 7 / S y s t e m . W i n d o w s " > < b : _ x > 2 0 0 . 0 9 6 1 8 9 4 3 2 3 3 4 2 < / b : _ x > < b : _ y > 7 5 < / b : _ y > < / L o c a t i o n > < S h a p e R o t a t e A n g l e > 3 6 0 < / S h a p e R o t a t e A n g l e > < W i d t h > 1 6 < / W i d t h > < / a : V a l u e > < / a : K e y V a l u e O f D i a g r a m O b j e c t K e y a n y T y p e z b w N T n L X > < a : K e y V a l u e O f D i a g r a m O b j e c t K e y a n y T y p e z b w N T n L X > < a : K e y > < K e y > R e l a t i o n s h i p s \ & l t ; T a b l e s \ S a l e s \ C o l u m n s \ _ C u s t o m e r I D & g t ; - & l t ; T a b l e s \ D i m - C u s t o m e r s \ C o l u m n s \ _ C u s t o m e r I D & g t ; \ C r o s s F i l t e r < / K e y > < / a : K e y > < a : V a l u e   i : t y p e = " D i a g r a m D i s p l a y L i n k C r o s s F i l t e r V i e w S t a t e " > < P o i n t s   x m l n s : b = " h t t p : / / s c h e m a s . d a t a c o n t r a c t . o r g / 2 0 0 4 / 0 7 / S y s t e m . W i n d o w s " > < b : P o i n t > < b : _ x > 3 8 2 . 1 9 2 3 7 8 8 6 4 6 6 8 4 < / b : _ x > < b : _ y > 1 6 3 < / b : _ y > < / b : P o i n t > < b : P o i n t > < b : _ x > 3 8 2 . 1 9 2 3 7 8 8 6 4 6 6 8 4 < / b : _ x > < b : _ y > 7 7 < / b : _ y > < / b : P o i n t > < b : P o i n t > < b : _ x > 3 8 0 . 1 9 2 3 7 8 8 6 4 6 6 8 4 < / b : _ x > < b : _ y > 7 5 < / b : _ y > < / b : P o i n t > < b : P o i n t > < b : _ x > 2 1 6 . 0 9 6 1 8 9 4 3 2 3 3 4 1 4 < / b : _ x > < b : _ y > 7 5 < / b : _ y > < / b : P o i n t > < / P o i n t s > < / a : V a l u e > < / a : K e y V a l u e O f D i a g r a m O b j e c t K e y a n y T y p e z b w N T n L X > < a : K e y V a l u e O f D i a g r a m O b j e c t K e y a n y T y p e z b w N T n L X > < a : K e y > < K e y > R e l a t i o n s h i p s \ & l t ; T a b l e s \ S a l e s \ C o l u m n s \ _ P r o d u c t I D & g t ; - & l t ; T a b l e s \ D i m - P r o d u c t s \ C o l u m n s \ _ P r o d u c t I D & g t ; < / K e y > < / a : K e y > < a : V a l u e   i : t y p e = " D i a g r a m D i s p l a y L i n k V i e w S t a t e " > < A u t o m a t i o n P r o p e r t y H e l p e r T e x t > E n d   p o i n t   1 :   ( 2 7 6 . 1 9 2 3 7 8 8 6 4 6 6 8 , 3 3 4 ) .   E n d   p o i n t   2 :   ( 2 1 6 , 3 2 3 )   < / A u t o m a t i o n P r o p e r t y H e l p e r T e x t > < L a y e d O u t > t r u e < / L a y e d O u t > < P o i n t s   x m l n s : b = " h t t p : / / s c h e m a s . d a t a c o n t r a c t . o r g / 2 0 0 4 / 0 7 / S y s t e m . W i n d o w s " > < b : P o i n t > < b : _ x > 2 7 6 . 1 9 2 3 7 8 8 6 4 6 6 8 4 < / b : _ x > < b : _ y > 3 3 4 < / b : _ y > < / b : P o i n t > < b : P o i n t > < b : _ x > 2 4 8 . 0 9 6 1 8 9 3 6 4 6 6 8 3 6 < / b : _ x > < b : _ y > 3 3 4 < / b : _ y > < / b : P o i n t > < b : P o i n t > < b : _ x > 2 4 6 . 0 9 6 1 8 9 3 6 4 6 6 8 3 6 < / b : _ x > < b : _ y > 3 3 2 < / b : _ y > < / b : P o i n t > < b : P o i n t > < b : _ x > 2 4 6 . 0 9 6 1 8 9 3 6 4 6 6 8 3 6 < / b : _ x > < b : _ y > 3 2 5 < / b : _ y > < / b : P o i n t > < b : P o i n t > < b : _ x > 2 4 4 . 0 9 6 1 8 9 3 6 4 6 6 8 3 6 < / b : _ x > < b : _ y > 3 2 3 < / b : _ y > < / b : P o i n t > < b : P o i n t > < b : _ x > 2 1 5 . 9 9 9 9 9 9 9 9 9 9 9 9 9 4 < / b : _ x > < b : _ y > 3 2 3 < / b : _ y > < / b : P o i n t > < / P o i n t s > < / a : V a l u e > < / a : K e y V a l u e O f D i a g r a m O b j e c t K e y a n y T y p e z b w N T n L X > < a : K e y V a l u e O f D i a g r a m O b j e c t K e y a n y T y p e z b w N T n L X > < a : K e y > < K e y > R e l a t i o n s h i p s \ & l t ; T a b l e s \ S a l e s \ C o l u m n s \ _ P r o d u c t I D & g t ; - & l t ; T a b l e s \ D i m - P r o d u c t s \ C o l u m n s \ _ P r o d u c t I D & g t ; \ F K < / K e y > < / a : K e y > < a : V a l u e   i : t y p e = " D i a g r a m D i s p l a y L i n k E n d p o i n t V i e w S t a t e " > < H e i g h t > 1 6 < / H e i g h t > < L a b e l L o c a t i o n   x m l n s : b = " h t t p : / / s c h e m a s . d a t a c o n t r a c t . o r g / 2 0 0 4 / 0 7 / S y s t e m . W i n d o w s " > < b : _ x > 2 7 6 . 1 9 2 3 7 8 8 6 4 6 6 8 4 < / b : _ x > < b : _ y > 3 2 6 < / b : _ y > < / L a b e l L o c a t i o n > < L o c a t i o n   x m l n s : b = " h t t p : / / s c h e m a s . d a t a c o n t r a c t . o r g / 2 0 0 4 / 0 7 / S y s t e m . W i n d o w s " > < b : _ x > 2 9 2 . 1 9 2 3 7 8 8 6 4 6 6 8 4 < / b : _ x > < b : _ y > 3 3 4 < / b : _ y > < / L o c a t i o n > < S h a p e R o t a t e A n g l e > 1 8 0 < / S h a p e R o t a t e A n g l e > < W i d t h > 1 6 < / W i d t h > < / a : V a l u e > < / a : K e y V a l u e O f D i a g r a m O b j e c t K e y a n y T y p e z b w N T n L X > < a : K e y V a l u e O f D i a g r a m O b j e c t K e y a n y T y p e z b w N T n L X > < a : K e y > < K e y > R e l a t i o n s h i p s \ & l t ; T a b l e s \ S a l e s \ C o l u m n s \ _ P r o d u c t I D & g t ; - & l t ; T a b l e s \ D i m - P r o d u c t s \ C o l u m n s \ _ P r o d u c t I D & g t ; \ P K < / K e y > < / a : K e y > < a : V a l u e   i : t y p e = " D i a g r a m D i s p l a y L i n k E n d p o i n t V i e w S t a t e " > < H e i g h t > 1 6 < / H e i g h t > < L a b e l L o c a t i o n   x m l n s : b = " h t t p : / / s c h e m a s . d a t a c o n t r a c t . o r g / 2 0 0 4 / 0 7 / S y s t e m . W i n d o w s " > < b : _ x > 1 9 9 . 9 9 9 9 9 9 9 9 9 9 9 9 9 4 < / b : _ x > < b : _ y > 3 1 5 < / b : _ y > < / L a b e l L o c a t i o n > < L o c a t i o n   x m l n s : b = " h t t p : / / s c h e m a s . d a t a c o n t r a c t . o r g / 2 0 0 4 / 0 7 / S y s t e m . W i n d o w s " > < b : _ x > 1 9 9 . 9 9 9 9 9 9 9 9 9 9 9 9 9 4 < / b : _ x > < b : _ y > 3 2 3 < / b : _ y > < / L o c a t i o n > < S h a p e R o t a t e A n g l e > 3 6 0 < / S h a p e R o t a t e A n g l e > < W i d t h > 1 6 < / W i d t h > < / a : V a l u e > < / a : K e y V a l u e O f D i a g r a m O b j e c t K e y a n y T y p e z b w N T n L X > < a : K e y V a l u e O f D i a g r a m O b j e c t K e y a n y T y p e z b w N T n L X > < a : K e y > < K e y > R e l a t i o n s h i p s \ & l t ; T a b l e s \ S a l e s \ C o l u m n s \ _ P r o d u c t I D & g t ; - & l t ; T a b l e s \ D i m - P r o d u c t s \ C o l u m n s \ _ P r o d u c t I D & g t ; \ C r o s s F i l t e r < / K e y > < / a : K e y > < a : V a l u e   i : t y p e = " D i a g r a m D i s p l a y L i n k C r o s s F i l t e r V i e w S t a t e " > < P o i n t s   x m l n s : b = " h t t p : / / s c h e m a s . d a t a c o n t r a c t . o r g / 2 0 0 4 / 0 7 / S y s t e m . W i n d o w s " > < b : P o i n t > < b : _ x > 2 7 6 . 1 9 2 3 7 8 8 6 4 6 6 8 4 < / b : _ x > < b : _ y > 3 3 4 < / b : _ y > < / b : P o i n t > < b : P o i n t > < b : _ x > 2 4 8 . 0 9 6 1 8 9 3 6 4 6 6 8 3 6 < / b : _ x > < b : _ y > 3 3 4 < / b : _ y > < / b : P o i n t > < b : P o i n t > < b : _ x > 2 4 6 . 0 9 6 1 8 9 3 6 4 6 6 8 3 6 < / b : _ x > < b : _ y > 3 3 2 < / b : _ y > < / b : P o i n t > < b : P o i n t > < b : _ x > 2 4 6 . 0 9 6 1 8 9 3 6 4 6 6 8 3 6 < / b : _ x > < b : _ y > 3 2 5 < / b : _ y > < / b : P o i n t > < b : P o i n t > < b : _ x > 2 4 4 . 0 9 6 1 8 9 3 6 4 6 6 8 3 6 < / b : _ x > < b : _ y > 3 2 3 < / b : _ y > < / b : P o i n t > < b : P o i n t > < b : _ x > 2 1 5 . 9 9 9 9 9 9 9 9 9 9 9 9 9 4 < / b : _ x > < b : _ y > 3 2 3 < / b : _ y > < / b : P o i n t > < / P o i n t s > < / a : V a l u e > < / a : K e y V a l u e O f D i a g r a m O b j e c t K e y a n y T y p e z b w N T n L X > < a : K e y V a l u e O f D i a g r a m O b j e c t K e y a n y T y p e z b w N T n L X > < a : K e y > < K e y > R e l a t i o n s h i p s \ & l t ; T a b l e s \ S a l e s \ C o l u m n s \ _ S a l e s T e a m I D & g t ; - & l t ; T a b l e s \ D i m - S a l e s _ T e a m \ C o l u m n s \ _ S a l e s T e a m I D & g t ; < / K e y > < / a : K e y > < a : V a l u e   i : t y p e = " D i a g r a m D i s p l a y L i n k V i e w S t a t e " > < A u t o m a t i o n P r o p e r t y H e l p e r T e x t > E n d   p o i n t   1 :   ( 4 0 2 . 1 9 2 3 7 8 8 6 4 6 6 8 , 1 6 3 ) .   E n d   p o i n t   2 :   ( 5 9 8 . 8 0 7 6 2 1 1 3 5 3 3 2 , 7 5 )   < / A u t o m a t i o n P r o p e r t y H e l p e r T e x t > < L a y e d O u t > t r u e < / L a y e d O u t > < P o i n t s   x m l n s : b = " h t t p : / / s c h e m a s . d a t a c o n t r a c t . o r g / 2 0 0 4 / 0 7 / S y s t e m . W i n d o w s " > < b : P o i n t > < b : _ x > 4 0 2 . 1 9 2 3 7 8 8 6 4 6 6 8 4 < / b : _ x > < b : _ y > 1 6 3 < / b : _ y > < / b : P o i n t > < b : P o i n t > < b : _ x > 4 0 2 . 1 9 2 3 7 8 8 6 4 6 6 8 4 < / b : _ x > < b : _ y > 7 7 < / b : _ y > < / b : P o i n t > < b : P o i n t > < b : _ x > 4 0 4 . 1 9 2 3 7 8 8 6 4 6 6 8 4 < / b : _ x > < b : _ y > 7 5 < / b : _ y > < / b : P o i n t > < b : P o i n t > < b : _ x > 5 9 8 . 8 0 7 6 2 1 1 3 5 3 3 1 6 < / b : _ x > < b : _ y > 7 5 < / b : _ y > < / b : P o i n t > < / P o i n t s > < / a : V a l u e > < / a : K e y V a l u e O f D i a g r a m O b j e c t K e y a n y T y p e z b w N T n L X > < a : K e y V a l u e O f D i a g r a m O b j e c t K e y a n y T y p e z b w N T n L X > < a : K e y > < K e y > R e l a t i o n s h i p s \ & l t ; T a b l e s \ S a l e s \ C o l u m n s \ _ S a l e s T e a m I D & g t ; - & l t ; T a b l e s \ D i m - S a l e s _ T e a m \ C o l u m n s \ _ S a l e s T e a m I D & g t ; \ F K < / K e y > < / a : K e y > < a : V a l u e   i : t y p e = " D i a g r a m D i s p l a y L i n k E n d p o i n t V i e w S t a t e " > < H e i g h t > 1 6 < / H e i g h t > < L a b e l L o c a t i o n   x m l n s : b = " h t t p : / / s c h e m a s . d a t a c o n t r a c t . o r g / 2 0 0 4 / 0 7 / S y s t e m . W i n d o w s " > < b : _ x > 3 9 4 . 1 9 2 3 7 8 8 6 4 6 6 8 4 < / b : _ x > < b : _ y > 1 6 3 < / b : _ y > < / L a b e l L o c a t i o n > < L o c a t i o n   x m l n s : b = " h t t p : / / s c h e m a s . d a t a c o n t r a c t . o r g / 2 0 0 4 / 0 7 / S y s t e m . W i n d o w s " > < b : _ x > 4 0 2 . 1 9 2 3 7 8 8 6 4 6 6 8 4 < / b : _ x > < b : _ y > 1 7 9 < / b : _ y > < / L o c a t i o n > < S h a p e R o t a t e A n g l e > 2 7 0 < / S h a p e R o t a t e A n g l e > < W i d t h > 1 6 < / W i d t h > < / a : V a l u e > < / a : K e y V a l u e O f D i a g r a m O b j e c t K e y a n y T y p e z b w N T n L X > < a : K e y V a l u e O f D i a g r a m O b j e c t K e y a n y T y p e z b w N T n L X > < a : K e y > < K e y > R e l a t i o n s h i p s \ & l t ; T a b l e s \ S a l e s \ C o l u m n s \ _ S a l e s T e a m I D & g t ; - & l t ; T a b l e s \ D i m - S a l e s _ T e a m \ C o l u m n s \ _ S a l e s T e a m I D & g t ; \ P K < / K e y > < / a : K e y > < a : V a l u e   i : t y p e = " D i a g r a m D i s p l a y L i n k E n d p o i n t V i e w S t a t e " > < H e i g h t > 1 6 < / H e i g h t > < L a b e l L o c a t i o n   x m l n s : b = " h t t p : / / s c h e m a s . d a t a c o n t r a c t . o r g / 2 0 0 4 / 0 7 / S y s t e m . W i n d o w s " > < b : _ x > 5 9 8 . 8 0 7 6 2 1 1 3 5 3 3 1 6 < / b : _ x > < b : _ y > 6 7 < / b : _ y > < / L a b e l L o c a t i o n > < L o c a t i o n   x m l n s : b = " h t t p : / / s c h e m a s . d a t a c o n t r a c t . o r g / 2 0 0 4 / 0 7 / S y s t e m . W i n d o w s " > < b : _ x > 6 1 4 . 8 0 7 6 2 1 1 3 5 3 3 1 6 < / b : _ x > < b : _ y > 7 5 < / b : _ y > < / L o c a t i o n > < S h a p e R o t a t e A n g l e > 1 8 0 < / S h a p e R o t a t e A n g l e > < W i d t h > 1 6 < / W i d t h > < / a : V a l u e > < / a : K e y V a l u e O f D i a g r a m O b j e c t K e y a n y T y p e z b w N T n L X > < a : K e y V a l u e O f D i a g r a m O b j e c t K e y a n y T y p e z b w N T n L X > < a : K e y > < K e y > R e l a t i o n s h i p s \ & l t ; T a b l e s \ S a l e s \ C o l u m n s \ _ S a l e s T e a m I D & g t ; - & l t ; T a b l e s \ D i m - S a l e s _ T e a m \ C o l u m n s \ _ S a l e s T e a m I D & g t ; \ C r o s s F i l t e r < / K e y > < / a : K e y > < a : V a l u e   i : t y p e = " D i a g r a m D i s p l a y L i n k C r o s s F i l t e r V i e w S t a t e " > < P o i n t s   x m l n s : b = " h t t p : / / s c h e m a s . d a t a c o n t r a c t . o r g / 2 0 0 4 / 0 7 / S y s t e m . W i n d o w s " > < b : P o i n t > < b : _ x > 4 0 2 . 1 9 2 3 7 8 8 6 4 6 6 8 4 < / b : _ x > < b : _ y > 1 6 3 < / b : _ y > < / b : P o i n t > < b : P o i n t > < b : _ x > 4 0 2 . 1 9 2 3 7 8 8 6 4 6 6 8 4 < / b : _ x > < b : _ y > 7 7 < / b : _ y > < / b : P o i n t > < b : P o i n t > < b : _ x > 4 0 4 . 1 9 2 3 7 8 8 6 4 6 6 8 4 < / b : _ x > < b : _ y > 7 5 < / b : _ y > < / b : P o i n t > < b : P o i n t > < b : _ x > 5 9 8 . 8 0 7 6 2 1 1 3 5 3 3 1 6 < / b : _ x > < b : _ y > 7 5 < / b : _ y > < / b : P o i n t > < / P o i n t s > < / a : V a l u e > < / a : K e y V a l u e O f D i a g r a m O b j e c t K e y a n y T y p e z b w N T n L X > < a : K e y V a l u e O f D i a g r a m O b j e c t K e y a n y T y p e z b w N T n L X > < a : K e y > < K e y > R e l a t i o n s h i p s \ & l t ; T a b l e s \ S a l e s \ C o l u m n s \ _ S t o r e I D & g t ; - & l t ; T a b l e s \ D i m - L o c a t i o n s \ C o l u m n s \ _ S t o r e I D & g t ; < / K e y > < / a : K e y > < a : V a l u e   i : t y p e = " D i a g r a m D i s p l a y L i n k V i e w S t a t e " > < A u t o m a t i o n P r o p e r t y H e l p e r T e x t > E n d   p o i n t   1 :   ( 5 0 8 . 1 9 2 3 7 8 8 6 4 6 6 8 , 3 4 4 ) .   E n d   p o i n t   2 :   ( 6 2 0 . 7 1 1 4 3 1 7 0 2 9 9 8 , 3 6 7 . 5 )   < / A u t o m a t i o n P r o p e r t y H e l p e r T e x t > < L a y e d O u t > t r u e < / L a y e d O u t > < P o i n t s   x m l n s : b = " h t t p : / / s c h e m a s . d a t a c o n t r a c t . o r g / 2 0 0 4 / 0 7 / S y s t e m . W i n d o w s " > < b : P o i n t > < b : _ x > 5 0 8 . 1 9 2 3 7 8 8 6 4 6 6 8 4 < / b : _ x > < b : _ y > 3 4 4 < / b : _ y > < / b : P o i n t > < b : P o i n t > < b : _ x > 5 6 2 . 4 5 1 9 0 5 3 6 4 6 6 8 3 9 < / b : _ x > < b : _ y > 3 4 4 < / b : _ y > < / b : P o i n t > < b : P o i n t > < b : _ x > 5 6 4 . 4 5 1 9 0 5 3 6 4 6 6 8 3 9 < / b : _ x > < b : _ y > 3 4 6 < / b : _ y > < / b : P o i n t > < b : P o i n t > < b : _ x > 5 6 4 . 4 5 1 9 0 5 3 6 4 6 6 8 3 9 < / b : _ x > < b : _ y > 3 6 5 . 5 < / b : _ y > < / b : P o i n t > < b : P o i n t > < b : _ x > 5 6 6 . 4 5 1 9 0 5 3 6 4 6 6 8 3 9 < / b : _ x > < b : _ y > 3 6 7 . 5 < / b : _ y > < / b : P o i n t > < b : P o i n t > < b : _ x > 6 2 0 . 7 1 1 4 3 1 7 0 2 9 9 7 5 2 < / b : _ x > < b : _ y > 3 6 7 . 5 < / b : _ y > < / b : P o i n t > < / P o i n t s > < / a : V a l u e > < / a : K e y V a l u e O f D i a g r a m O b j e c t K e y a n y T y p e z b w N T n L X > < a : K e y V a l u e O f D i a g r a m O b j e c t K e y a n y T y p e z b w N T n L X > < a : K e y > < K e y > R e l a t i o n s h i p s \ & l t ; T a b l e s \ S a l e s \ C o l u m n s \ _ S t o r e I D & g t ; - & l t ; T a b l e s \ D i m - L o c a t i o n s \ C o l u m n s \ _ S t o r e I D & g t ; \ F K < / K e y > < / a : K e y > < a : V a l u e   i : t y p e = " D i a g r a m D i s p l a y L i n k E n d p o i n t V i e w S t a t e " > < H e i g h t > 1 6 < / H e i g h t > < L a b e l L o c a t i o n   x m l n s : b = " h t t p : / / s c h e m a s . d a t a c o n t r a c t . o r g / 2 0 0 4 / 0 7 / S y s t e m . W i n d o w s " > < b : _ x > 4 9 2 . 1 9 2 3 7 8 8 6 4 6 6 8 4 < / b : _ x > < b : _ y > 3 3 6 < / b : _ y > < / L a b e l L o c a t i o n > < L o c a t i o n   x m l n s : b = " h t t p : / / s c h e m a s . d a t a c o n t r a c t . o r g / 2 0 0 4 / 0 7 / S y s t e m . W i n d o w s " > < b : _ x > 4 9 2 . 1 9 2 3 7 8 8 6 4 6 6 8 4 < / b : _ x > < b : _ y > 3 4 4 < / b : _ y > < / L o c a t i o n > < S h a p e R o t a t e A n g l e > 3 6 0 < / S h a p e R o t a t e A n g l e > < W i d t h > 1 6 < / W i d t h > < / a : V a l u e > < / a : K e y V a l u e O f D i a g r a m O b j e c t K e y a n y T y p e z b w N T n L X > < a : K e y V a l u e O f D i a g r a m O b j e c t K e y a n y T y p e z b w N T n L X > < a : K e y > < K e y > R e l a t i o n s h i p s \ & l t ; T a b l e s \ S a l e s \ C o l u m n s \ _ S t o r e I D & g t ; - & l t ; T a b l e s \ D i m - L o c a t i o n s \ C o l u m n s \ _ S t o r e I D & g t ; \ P K < / K e y > < / a : K e y > < a : V a l u e   i : t y p e = " D i a g r a m D i s p l a y L i n k E n d p o i n t V i e w S t a t e " > < H e i g h t > 1 6 < / H e i g h t > < L a b e l L o c a t i o n   x m l n s : b = " h t t p : / / s c h e m a s . d a t a c o n t r a c t . o r g / 2 0 0 4 / 0 7 / S y s t e m . W i n d o w s " > < b : _ x > 6 2 0 . 7 1 1 4 3 1 7 0 2 9 9 7 5 2 < / b : _ x > < b : _ y > 3 5 9 . 5 < / b : _ y > < / L a b e l L o c a t i o n > < L o c a t i o n   x m l n s : b = " h t t p : / / s c h e m a s . d a t a c o n t r a c t . o r g / 2 0 0 4 / 0 7 / S y s t e m . W i n d o w s " > < b : _ x > 6 3 6 . 7 1 1 4 3 1 7 0 2 9 9 7 5 2 < / b : _ x > < b : _ y > 3 6 7 . 5 < / b : _ y > < / L o c a t i o n > < S h a p e R o t a t e A n g l e > 1 8 0 < / S h a p e R o t a t e A n g l e > < W i d t h > 1 6 < / W i d t h > < / a : V a l u e > < / a : K e y V a l u e O f D i a g r a m O b j e c t K e y a n y T y p e z b w N T n L X > < a : K e y V a l u e O f D i a g r a m O b j e c t K e y a n y T y p e z b w N T n L X > < a : K e y > < K e y > R e l a t i o n s h i p s \ & l t ; T a b l e s \ S a l e s \ C o l u m n s \ _ S t o r e I D & g t ; - & l t ; T a b l e s \ D i m - L o c a t i o n s \ C o l u m n s \ _ S t o r e I D & g t ; \ C r o s s F i l t e r < / K e y > < / a : K e y > < a : V a l u e   i : t y p e = " D i a g r a m D i s p l a y L i n k C r o s s F i l t e r V i e w S t a t e " > < P o i n t s   x m l n s : b = " h t t p : / / s c h e m a s . d a t a c o n t r a c t . o r g / 2 0 0 4 / 0 7 / S y s t e m . W i n d o w s " > < b : P o i n t > < b : _ x > 5 0 8 . 1 9 2 3 7 8 8 6 4 6 6 8 4 < / b : _ x > < b : _ y > 3 4 4 < / b : _ y > < / b : P o i n t > < b : P o i n t > < b : _ x > 5 6 2 . 4 5 1 9 0 5 3 6 4 6 6 8 3 9 < / b : _ x > < b : _ y > 3 4 4 < / b : _ y > < / b : P o i n t > < b : P o i n t > < b : _ x > 5 6 4 . 4 5 1 9 0 5 3 6 4 6 6 8 3 9 < / b : _ x > < b : _ y > 3 4 6 < / b : _ y > < / b : P o i n t > < b : P o i n t > < b : _ x > 5 6 4 . 4 5 1 9 0 5 3 6 4 6 6 8 3 9 < / b : _ x > < b : _ y > 3 6 5 . 5 < / b : _ y > < / b : P o i n t > < b : P o i n t > < b : _ x > 5 6 6 . 4 5 1 9 0 5 3 6 4 6 6 8 3 9 < / b : _ x > < b : _ y > 3 6 7 . 5 < / b : _ y > < / b : P o i n t > < b : P o i n t > < b : _ x > 6 2 0 . 7 1 1 4 3 1 7 0 2 9 9 7 5 2 < / b : _ x > < b : _ y > 3 6 7 . 5 < / b : _ y > < / b : P o i n t > < / P o i n t s > < / a : V a l u e > < / a : K e y V a l u e O f D i a g r a m O b j e c t K e y a n y T y p e z b w N T n L X > < a : K e y V a l u e O f D i a g r a m O b j e c t K e y a n y T y p e z b w N T n L X > < a : K e y > < K e y > R e l a t i o n s h i p s \ & l t ; T a b l e s \ D i m - L o c a t i o n s \ C o l u m n s \ S t a t e & g t ; - & l t ; T a b l e s \ D i m - S t a t e _ R e g i o n s \ C o l u m n s \ S t a t e & g t ; < / K e y > < / a : K e y > < a : V a l u e   i : t y p e = " D i a g r a m D i s p l a y L i n k V i e w S t a t e " > < A u t o m a t i o n P r o p e r t y H e l p e r T e x t > E n d   p o i n t   1 :   ( 8 5 2 . 7 1 1 4 3 1 7 0 2 9 9 8 , 3 6 7 . 5 ) .   E n d   p o i n t   2 :   ( 9 3 4 . 9 0 3 8 1 0 5 6 7 6 6 6 , 2 9 4 . 5 8 3 9 6 2 )   < / A u t o m a t i o n P r o p e r t y H e l p e r T e x t > < I s F o c u s e d > t r u e < / I s F o c u s e d > < L a y e d O u t > t r u e < / L a y e d O u t > < P o i n t s   x m l n s : b = " h t t p : / / s c h e m a s . d a t a c o n t r a c t . o r g / 2 0 0 4 / 0 7 / S y s t e m . W i n d o w s " > < b : P o i n t > < b : _ x > 8 5 2 . 7 1 1 4 3 1 7 0 2 9 9 7 5 2 < / b : _ x > < b : _ y > 3 6 7 . 5 < / b : _ y > < / b : P o i n t > < b : P o i n t > < b : _ x > 8 9 1 . 8 0 7 6 2 1 3 6 4 6 6 8 4 2 < / b : _ x > < b : _ y > 3 6 7 . 5 < / b : _ y > < / b : P o i n t > < b : P o i n t > < b : _ x > 8 9 3 . 8 0 7 6 2 1 3 6 4 6 6 8 4 2 < / b : _ x > < b : _ y > 3 6 5 . 5 < / b : _ y > < / b : P o i n t > < b : P o i n t > < b : _ x > 8 9 3 . 8 0 7 6 2 1 3 6 4 6 6 8 4 2 < / b : _ x > < b : _ y > 2 9 6 . 5 8 3 9 6 2 0 0 0 0 0 0 0 4 < / b : _ y > < / b : P o i n t > < b : P o i n t > < b : _ x > 8 9 5 . 8 0 7 6 2 1 3 6 4 6 6 8 4 2 < / b : _ x > < b : _ y > 2 9 4 . 5 8 3 9 6 2 0 0 0 0 0 0 0 4 < / b : _ y > < / b : P o i n t > < b : P o i n t > < b : _ x > 9 3 4 . 9 0 3 8 1 0 5 6 7 6 6 5 6 9 < / b : _ x > < b : _ y > 2 9 4 . 5 8 3 9 6 2 0 0 0 0 0 0 0 4 < / b : _ y > < / b : P o i n t > < / P o i n t s > < / a : V a l u e > < / a : K e y V a l u e O f D i a g r a m O b j e c t K e y a n y T y p e z b w N T n L X > < a : K e y V a l u e O f D i a g r a m O b j e c t K e y a n y T y p e z b w N T n L X > < a : K e y > < K e y > R e l a t i o n s h i p s \ & l t ; T a b l e s \ D i m - L o c a t i o n s \ C o l u m n s \ S t a t e & g t ; - & l t ; T a b l e s \ D i m - S t a t e _ R e g i o n s \ C o l u m n s \ S t a t e & g t ; \ F K < / K e y > < / a : K e y > < a : V a l u e   i : t y p e = " D i a g r a m D i s p l a y L i n k E n d p o i n t V i e w S t a t e " > < H e i g h t > 1 6 < / H e i g h t > < L a b e l L o c a t i o n   x m l n s : b = " h t t p : / / s c h e m a s . d a t a c o n t r a c t . o r g / 2 0 0 4 / 0 7 / S y s t e m . W i n d o w s " > < b : _ x > 8 3 6 . 7 1 1 4 3 1 7 0 2 9 9 7 5 2 < / b : _ x > < b : _ y > 3 5 9 . 5 < / b : _ y > < / L a b e l L o c a t i o n > < L o c a t i o n   x m l n s : b = " h t t p : / / s c h e m a s . d a t a c o n t r a c t . o r g / 2 0 0 4 / 0 7 / S y s t e m . W i n d o w s " > < b : _ x > 8 3 6 . 7 1 1 4 3 1 7 0 2 9 9 7 5 2 < / b : _ x > < b : _ y > 3 6 7 . 5 < / b : _ y > < / L o c a t i o n > < S h a p e R o t a t e A n g l e > 3 6 0 < / S h a p e R o t a t e A n g l e > < W i d t h > 1 6 < / W i d t h > < / a : V a l u e > < / a : K e y V a l u e O f D i a g r a m O b j e c t K e y a n y T y p e z b w N T n L X > < a : K e y V a l u e O f D i a g r a m O b j e c t K e y a n y T y p e z b w N T n L X > < a : K e y > < K e y > R e l a t i o n s h i p s \ & l t ; T a b l e s \ D i m - L o c a t i o n s \ C o l u m n s \ S t a t e & g t ; - & l t ; T a b l e s \ D i m - S t a t e _ R e g i o n s \ C o l u m n s \ S t a t e & g t ; \ P K < / K e y > < / a : K e y > < a : V a l u e   i : t y p e = " D i a g r a m D i s p l a y L i n k E n d p o i n t V i e w S t a t e " > < H e i g h t > 1 6 < / H e i g h t > < L a b e l L o c a t i o n   x m l n s : b = " h t t p : / / s c h e m a s . d a t a c o n t r a c t . o r g / 2 0 0 4 / 0 7 / S y s t e m . W i n d o w s " > < b : _ x > 9 3 4 . 9 0 3 8 1 0 5 6 7 6 6 5 6 9 < / b : _ x > < b : _ y > 2 8 6 . 5 8 3 9 6 2 0 0 0 0 0 0 0 4 < / b : _ y > < / L a b e l L o c a t i o n > < L o c a t i o n   x m l n s : b = " h t t p : / / s c h e m a s . d a t a c o n t r a c t . o r g / 2 0 0 4 / 0 7 / S y s t e m . W i n d o w s " > < b : _ x > 9 5 0 . 9 0 3 8 1 0 5 6 7 6 6 5 6 9 < / b : _ x > < b : _ y > 2 9 4 . 5 8 3 9 6 2 0 0 0 0 0 0 0 4 < / b : _ y > < / L o c a t i o n > < S h a p e R o t a t e A n g l e > 1 8 0 < / S h a p e R o t a t e A n g l e > < W i d t h > 1 6 < / W i d t h > < / a : V a l u e > < / a : K e y V a l u e O f D i a g r a m O b j e c t K e y a n y T y p e z b w N T n L X > < a : K e y V a l u e O f D i a g r a m O b j e c t K e y a n y T y p e z b w N T n L X > < a : K e y > < K e y > R e l a t i o n s h i p s \ & l t ; T a b l e s \ D i m - L o c a t i o n s \ C o l u m n s \ S t a t e & g t ; - & l t ; T a b l e s \ D i m - S t a t e _ R e g i o n s \ C o l u m n s \ S t a t e & g t ; \ C r o s s F i l t e r < / K e y > < / a : K e y > < a : V a l u e   i : t y p e = " D i a g r a m D i s p l a y L i n k C r o s s F i l t e r V i e w S t a t e " > < P o i n t s   x m l n s : b = " h t t p : / / s c h e m a s . d a t a c o n t r a c t . o r g / 2 0 0 4 / 0 7 / S y s t e m . W i n d o w s " > < b : P o i n t > < b : _ x > 8 5 2 . 7 1 1 4 3 1 7 0 2 9 9 7 5 2 < / b : _ x > < b : _ y > 3 6 7 . 5 < / b : _ y > < / b : P o i n t > < b : P o i n t > < b : _ x > 8 9 1 . 8 0 7 6 2 1 3 6 4 6 6 8 4 2 < / b : _ x > < b : _ y > 3 6 7 . 5 < / b : _ y > < / b : P o i n t > < b : P o i n t > < b : _ x > 8 9 3 . 8 0 7 6 2 1 3 6 4 6 6 8 4 2 < / b : _ x > < b : _ y > 3 6 5 . 5 < / b : _ y > < / b : P o i n t > < b : P o i n t > < b : _ x > 8 9 3 . 8 0 7 6 2 1 3 6 4 6 6 8 4 2 < / b : _ x > < b : _ y > 2 9 6 . 5 8 3 9 6 2 0 0 0 0 0 0 0 4 < / b : _ y > < / b : P o i n t > < b : P o i n t > < b : _ x > 8 9 5 . 8 0 7 6 2 1 3 6 4 6 6 8 4 2 < / b : _ x > < b : _ y > 2 9 4 . 5 8 3 9 6 2 0 0 0 0 0 0 0 4 < / b : _ y > < / b : P o i n t > < b : P o i n t > < b : _ x > 9 3 4 . 9 0 3 8 1 0 5 6 7 6 6 5 6 9 < / b : _ x > < b : _ y > 2 9 4 . 5 8 3 9 6 2 0 0 0 0 0 0 0 4 < / b : _ y > < / b : P o i n t > < / P o i n t s > < / a : V a l u e > < / a : K e y V a l u e O f D i a g r a m O b j e c t K e y a n y T y p e z b w N T n L X > < a : K e y V a l u e O f D i a g r a m O b j e c t K e y a n y T y p e z b w N T n L X > < a : K e y > < K e y > T a b l e s \ S a l e s \ M e a s u r e s \ G r o w t h   R a t e   R e v e n u e < / K e y > < / a : K e y > < a : V a l u e   i : t y p e = " D i a g r a m D i s p l a y N o d e V i e w S t a t e " > < H e i g h t > 1 5 0 < / H e i g h t > < I s E x p a n d e d > t r u e < / I s E x p a n d e d > < W i d t h > 2 0 0 < / W i d t h > < / 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 M e a s u r e s \ Q u a n t i t y < / K e y > < / D i a g r a m O b j e c t K e y > < D i a g r a m O b j e c t K e y > < K e y > M e a s u r e s \ Q u a n t i t y \ T a g I n f o \ F o r m u l a < / K e y > < / D i a g r a m O b j e c t K e y > < D i a g r a m O b j e c t K e y > < K e y > M e a s u r e s \ Q u a n t i t y \ T a g I n f o \ V a l u e < / K e y > < / D i a g r a m O b j e c t K e y > < D i a g r a m O b j e c t K e y > < K e y > M e a s u r e s \ C O G S < / K e y > < / D i a g r a m O b j e c t K e y > < D i a g r a m O b j e c t K e y > < K e y > M e a s u r e s \ C O G S \ T a g I n f o \ F o r m u l a < / K e y > < / D i a g r a m O b j e c t K e y > < D i a g r a m O b j e c t K e y > < K e y > M e a s u r e s \ C O G S \ T a g I n f o \ V a l u e < / K e y > < / D i a g r a m O b j e c t K e y > < D i a g r a m O b j e c t K e y > < K e y > M e a s u r e s \ P r o f i t < / K e y > < / D i a g r a m O b j e c t K e y > < D i a g r a m O b j e c t K e y > < K e y > M e a s u r e s \ P r o f i t \ T a g I n f o \ F o r m u l a < / K e y > < / D i a g r a m O b j e c t K e y > < D i a g r a m O b j e c t K e y > < K e y > M e a s u r e s \ P r o f i t \ T a g I n f o \ V a l u e < / K e y > < / D i a g r a m O b j e c t K e y > < D i a g r a m O b j e c t K e y > < K e y > M e a s u r e s \ N o   o f   O r d e r s < / K e y > < / D i a g r a m O b j e c t K e y > < D i a g r a m O b j e c t K e y > < K e y > M e a s u r e s \ N o   o f   O r d e r s \ T a g I n f o \ F o r m u l a < / K e y > < / D i a g r a m O b j e c t K e y > < D i a g r a m O b j e c t K e y > < K e y > M e a s u r e s \ N o   o f   O r d e r s \ T a g I n f o \ V a l u e < / K e y > < / D i a g r a m O b j e c t K e y > < D i a g r a m O b j e c t K e y > < K e y > M e a s u r e s \ N o   o f   C u s t o m e r s < / K e y > < / D i a g r a m O b j e c t K e y > < D i a g r a m O b j e c t K e y > < K e y > M e a s u r e s \ N o   o f   C u s t o m e r s \ T a g I n f o \ F o r m u l a < / K e y > < / D i a g r a m O b j e c t K e y > < D i a g r a m O b j e c t K e y > < K e y > M e a s u r e s \ N o   o f   C u s t o m e r s \ T a g I n f o \ V a l u e < / K e y > < / D i a g r a m O b j e c t K e y > < D i a g r a m O b j e c t K e y > < K e y > M e a s u r e s \ N o   o f   P r o d u c t s < / K e y > < / D i a g r a m O b j e c t K e y > < D i a g r a m O b j e c t K e y > < K e y > M e a s u r e s \ N o   o f   P r o d u c t s \ T a g I n f o \ F o r m u l a < / K e y > < / D i a g r a m O b j e c t K e y > < D i a g r a m O b j e c t K e y > < K e y > M e a s u r e s \ N o   o f   P r o d u c t s \ T a g I n f o \ V a l u e < / K e y > < / D i a g r a m O b j e c t K e y > < D i a g r a m O b j e c t K e y > < K e y > M e a s u r e s \ A v e   O r d e r   V a l u e < / K e y > < / D i a g r a m O b j e c t K e y > < D i a g r a m O b j e c t K e y > < K e y > M e a s u r e s \ A v e   O r d e r   V a l u e \ T a g I n f o \ F o r m u l a < / K e y > < / D i a g r a m O b j e c t K e y > < D i a g r a m O b j e c t K e y > < K e y > M e a s u r e s \ A v e   O r d e r   V a l u e \ T a g I n f o \ V a l u e < / K e y > < / D i a g r a m O b j e c t K e y > < D i a g r a m O b j e c t K e y > < K e y > M e a s u r e s \ L Y   R e v e n u e < / K e y > < / D i a g r a m O b j e c t K e y > < D i a g r a m O b j e c t K e y > < K e y > M e a s u r e s \ L Y   R e v e n u e \ T a g I n f o \ F o r m u l a < / K e y > < / D i a g r a m O b j e c t K e y > < D i a g r a m O b j e c t K e y > < K e y > M e a s u r e s \ L Y   R e v e n u e \ T a g I n f o \ V a l u e < / K e y > < / D i a g r a m O b j e c t K e y > < D i a g r a m O b j e c t K e y > < K e y > M e a s u r e s \ L Y   Q u a n t i t y < / K e y > < / D i a g r a m O b j e c t K e y > < D i a g r a m O b j e c t K e y > < K e y > M e a s u r e s \ L Y   Q u a n t i t y \ T a g I n f o \ F o r m u l a < / K e y > < / D i a g r a m O b j e c t K e y > < D i a g r a m O b j e c t K e y > < K e y > M e a s u r e s \ L Y   Q u a n t i t y \ T a g I n f o \ V a l u e < / K e y > < / D i a g r a m O b j e c t K e y > < D i a g r a m O b j e c t K e y > < K e y > M e a s u r e s \ L Y   C O G S < / K e y > < / D i a g r a m O b j e c t K e y > < D i a g r a m O b j e c t K e y > < K e y > M e a s u r e s \ L Y   C O G S \ T a g I n f o \ F o r m u l a < / K e y > < / D i a g r a m O b j e c t K e y > < D i a g r a m O b j e c t K e y > < K e y > M e a s u r e s \ L Y   C O G S \ T a g I n f o \ V a l u e < / K e y > < / D i a g r a m O b j e c t K e y > < D i a g r a m O b j e c t K e y > < K e y > M e a s u r e s \ L Y   P r o f i t < / K e y > < / D i a g r a m O b j e c t K e y > < D i a g r a m O b j e c t K e y > < K e y > M e a s u r e s \ L Y   P r o f i t \ T a g I n f o \ F o r m u l a < / K e y > < / D i a g r a m O b j e c t K e y > < D i a g r a m O b j e c t K e y > < K e y > M e a s u r e s \ L Y   P r o f i t \ T a g I n f o \ V a l u e < / K e y > < / D i a g r a m O b j e c t K e y > < D i a g r a m O b j e c t K e y > < K e y > M e a s u r e s \ L Y   N o   O r d e r s < / K e y > < / D i a g r a m O b j e c t K e y > < D i a g r a m O b j e c t K e y > < K e y > M e a s u r e s \ L Y   N o   O r d e r s \ T a g I n f o \ F o r m u l a < / K e y > < / D i a g r a m O b j e c t K e y > < D i a g r a m O b j e c t K e y > < K e y > M e a s u r e s \ L Y   N o   O r d e r s \ T a g I n f o \ V a l u e < / K e y > < / D i a g r a m O b j e c t K e y > < D i a g r a m O b j e c t K e y > < K e y > M e a s u r e s \ L Y   A v e   O r d e r < / K e y > < / D i a g r a m O b j e c t K e y > < D i a g r a m O b j e c t K e y > < K e y > M e a s u r e s \ L Y   A v e   O r d e r \ T a g I n f o \ F o r m u l a < / K e y > < / D i a g r a m O b j e c t K e y > < D i a g r a m O b j e c t K e y > < K e y > M e a s u r e s \ L Y   A v e   O r d e r \ T a g I n f o \ V a l u e < / K e y > < / D i a g r a m O b j e c t K e y > < D i a g r a m O b j e c t K e y > < K e y > M e a s u r e s \ L Y   N o   C u s t o m e r s < / K e y > < / D i a g r a m O b j e c t K e y > < D i a g r a m O b j e c t K e y > < K e y > M e a s u r e s \ L Y   N o   C u s t o m e r s \ T a g I n f o \ F o r m u l a < / K e y > < / D i a g r a m O b j e c t K e y > < D i a g r a m O b j e c t K e y > < K e y > M e a s u r e s \ L Y   N o   C u s t o m e r s \ T a g I n f o \ V a l u e < / K e y > < / D i a g r a m O b j e c t K e y > < D i a g r a m O b j e c t K e y > < K e y > M e a s u r e s \ L Y   N o   P r o d u c t s < / K e y > < / D i a g r a m O b j e c t K e y > < D i a g r a m O b j e c t K e y > < K e y > M e a s u r e s \ L Y   N o   P r o d u c t s \ T a g I n f o \ F o r m u l a < / K e y > < / D i a g r a m O b j e c t K e y > < D i a g r a m O b j e c t K e y > < K e y > M e a s u r e s \ L Y   N o   P r o d u c t s \ T a g I n f o \ V a l u e < / K e y > < / D i a g r a m O b j e c t K e y > < D i a g r a m O b j e c t K e y > < K e y > M e a s u r e s \ V a r   R e v e n u e < / K e y > < / D i a g r a m O b j e c t K e y > < D i a g r a m O b j e c t K e y > < K e y > M e a s u r e s \ V a r   R e v e n u e \ T a g I n f o \ F o r m u l a < / K e y > < / D i a g r a m O b j e c t K e y > < D i a g r a m O b j e c t K e y > < K e y > M e a s u r e s \ V a r   R e v e n u e \ T a g I n f o \ V a l u e < / K e y > < / D i a g r a m O b j e c t K e y > < D i a g r a m O b j e c t K e y > < K e y > M e a s u r e s \ V a r   Q u a n t i t y < / K e y > < / D i a g r a m O b j e c t K e y > < D i a g r a m O b j e c t K e y > < K e y > M e a s u r e s \ V a r   Q u a n t i t y \ T a g I n f o \ F o r m u l a < / K e y > < / D i a g r a m O b j e c t K e y > < D i a g r a m O b j e c t K e y > < K e y > M e a s u r e s \ V a r   Q u a n t i t y \ T a g I n f o \ V a l u e < / K e y > < / D i a g r a m O b j e c t K e y > < D i a g r a m O b j e c t K e y > < K e y > M e a s u r e s \ L Y   C O G S %   o f   R e v e n u e < / K e y > < / D i a g r a m O b j e c t K e y > < D i a g r a m O b j e c t K e y > < K e y > M e a s u r e s \ L Y   C O G S %   o f   R e v e n u e \ T a g I n f o \ F o r m u l a < / K e y > < / D i a g r a m O b j e c t K e y > < D i a g r a m O b j e c t K e y > < K e y > M e a s u r e s \ L Y   C O G S %   o f   R e v e n u e \ T a g I n f o \ V a l u e < / K e y > < / D i a g r a m O b j e c t K e y > < D i a g r a m O b j e c t K e y > < K e y > M e a s u r e s \ L Y   P r o f i t %   o f   R e v e n u e < / K e y > < / D i a g r a m O b j e c t K e y > < D i a g r a m O b j e c t K e y > < K e y > M e a s u r e s \ L Y   P r o f i t %   o f   R e v e n u e \ T a g I n f o \ F o r m u l a < / K e y > < / D i a g r a m O b j e c t K e y > < D i a g r a m O b j e c t K e y > < K e y > M e a s u r e s \ L Y   P r o f i t %   o f   R e v e n u e \ T a g I n f o \ V a l u e < / K e y > < / D i a g r a m O b j e c t K e y > < D i a g r a m O b j e c t K e y > < K e y > M e a s u r e s \ V a r   N o   O r d e r s < / K e y > < / D i a g r a m O b j e c t K e y > < D i a g r a m O b j e c t K e y > < K e y > M e a s u r e s \ V a r   N o   O r d e r s \ T a g I n f o \ F o r m u l a < / K e y > < / D i a g r a m O b j e c t K e y > < D i a g r a m O b j e c t K e y > < K e y > M e a s u r e s \ V a r   N o   O r d e r s \ T a g I n f o \ V a l u e < / K e y > < / D i a g r a m O b j e c t K e y > < D i a g r a m O b j e c t K e y > < K e y > M e a s u r e s \ V a r   N o   C u s t o m e r s < / K e y > < / D i a g r a m O b j e c t K e y > < D i a g r a m O b j e c t K e y > < K e y > M e a s u r e s \ V a r   N o   C u s t o m e r s \ T a g I n f o \ F o r m u l a < / K e y > < / D i a g r a m O b j e c t K e y > < D i a g r a m O b j e c t K e y > < K e y > M e a s u r e s \ V a r   N o   C u s t o m e r s \ T a g I n f o \ V a l u e < / K e y > < / D i a g r a m O b j e c t K e y > < D i a g r a m O b j e c t K e y > < K e y > M e a s u r e s \ V a r   N o   P r o d u c t s < / K e y > < / D i a g r a m O b j e c t K e y > < D i a g r a m O b j e c t K e y > < K e y > M e a s u r e s \ V a r   N o   P r o d u c t s \ T a g I n f o \ F o r m u l a < / K e y > < / D i a g r a m O b j e c t K e y > < D i a g r a m O b j e c t K e y > < K e y > M e a s u r e s \ V a r   N o   P r o d u c t s \ T a g I n f o \ V a l u e < / K e y > < / D i a g r a m O b j e c t K e y > < D i a g r a m O b j e c t K e y > < K e y > M e a s u r e s \ V a r   A v e   O r d e r < / K e y > < / D i a g r a m O b j e c t K e y > < D i a g r a m O b j e c t K e y > < K e y > M e a s u r e s \ V a r   A v e   O r d e r \ T a g I n f o \ F o r m u l a < / K e y > < / D i a g r a m O b j e c t K e y > < D i a g r a m O b j e c t K e y > < K e y > M e a s u r e s \ V a r   A v e   O r d e r \ T a g I n f o \ V a l u e < / K e y > < / D i a g r a m O b j e c t K e y > < D i a g r a m O b j e c t K e y > < K e y > M e a s u r e s \ G r o w t h   R a t e   R e v e n u e < / K e y > < / D i a g r a m O b j e c t K e y > < D i a g r a m O b j e c t K e y > < K e y > M e a s u r e s \ G r o w t h   R a t e   R e v e n u e \ T a g I n f o \ F o r m u l a < / K e y > < / D i a g r a m O b j e c t K e y > < D i a g r a m O b j e c t K e y > < K e y > M e a s u r e s \ G r o w t h   R a t e   R e v e n u e \ T a g I n f o \ V a l u e < / K e y > < / D i a g r a m O b j e c t K e y > < D i a g r a m O b j e c t K e y > < K e y > M e a s u r e s \ G r o w t h   R a t e   Q u a n t i t y < / K e y > < / D i a g r a m O b j e c t K e y > < D i a g r a m O b j e c t K e y > < K e y > M e a s u r e s \ G r o w t h   R a t e   Q u a n t i t y \ T a g I n f o \ F o r m u l a < / K e y > < / D i a g r a m O b j e c t K e y > < D i a g r a m O b j e c t K e y > < K e y > M e a s u r e s \ G r o w t h   R a t e   Q u a n t i t y \ T a g I n f o \ V a l u e < / K e y > < / D i a g r a m O b j e c t K e y > < D i a g r a m O b j e c t K e y > < K e y > M e a s u r e s \ C O G S %   o f   R e v e n u e < / K e y > < / D i a g r a m O b j e c t K e y > < D i a g r a m O b j e c t K e y > < K e y > M e a s u r e s \ C O G S %   o f   R e v e n u e \ T a g I n f o \ F o r m u l a < / K e y > < / D i a g r a m O b j e c t K e y > < D i a g r a m O b j e c t K e y > < K e y > M e a s u r e s \ C O G S %   o f   R e v e n u e \ T a g I n f o \ V a l u e < / K e y > < / D i a g r a m O b j e c t K e y > < D i a g r a m O b j e c t K e y > < K e y > M e a s u r e s \ P r o f i t %   o f   R e v e n u e < / K e y > < / D i a g r a m O b j e c t K e y > < D i a g r a m O b j e c t K e y > < K e y > M e a s u r e s \ P r o f i t %   o f   R e v e n u e \ T a g I n f o \ F o r m u l a < / K e y > < / D i a g r a m O b j e c t K e y > < D i a g r a m O b j e c t K e y > < K e y > M e a s u r e s \ P r o f i t %   o f   R e v e n u e \ T a g I n f o \ V a l u e < / K e y > < / D i a g r a m O b j e c t K e y > < D i a g r a m O b j e c t K e y > < K e y > M e a s u r e s \ V a r %   N o   o r d e r s < / K e y > < / D i a g r a m O b j e c t K e y > < D i a g r a m O b j e c t K e y > < K e y > M e a s u r e s \ V a r %   N o   o r d e r s \ T a g I n f o \ F o r m u l a < / K e y > < / D i a g r a m O b j e c t K e y > < D i a g r a m O b j e c t K e y > < K e y > M e a s u r e s \ V a r %   N o   o r d e r s \ T a g I n f o \ V a l u e < / K e y > < / D i a g r a m O b j e c t K e y > < D i a g r a m O b j e c t K e y > < K e y > M e a s u r e s \ V a r %   N o   C u s t o m e r s < / K e y > < / D i a g r a m O b j e c t K e y > < D i a g r a m O b j e c t K e y > < K e y > M e a s u r e s \ V a r %   N o   C u s t o m e r s \ T a g I n f o \ F o r m u l a < / K e y > < / D i a g r a m O b j e c t K e y > < D i a g r a m O b j e c t K e y > < K e y > M e a s u r e s \ V a r %   N o   C u s t o m e r s \ T a g I n f o \ V a l u e < / K e y > < / D i a g r a m O b j e c t K e y > < D i a g r a m O b j e c t K e y > < K e y > M e a s u r e s \ V a r %   N o   P r o d u c t s < / K e y > < / D i a g r a m O b j e c t K e y > < D i a g r a m O b j e c t K e y > < K e y > M e a s u r e s \ V a r %   N o   P r o d u c t s \ T a g I n f o \ F o r m u l a < / K e y > < / D i a g r a m O b j e c t K e y > < D i a g r a m O b j e c t K e y > < K e y > M e a s u r e s \ V a r %   N o   P r o d u c t s \ T a g I n f o \ V a l u e < / K e y > < / D i a g r a m O b j e c t K e y > < D i a g r a m O b j e c t K e y > < K e y > M e a s u r e s \ V a r %   A v g   O r d e r s   V a l u e < / K e y > < / D i a g r a m O b j e c t K e y > < D i a g r a m O b j e c t K e y > < K e y > M e a s u r e s \ V a r %   A v g   O r d e r s   V a l u e \ T a g I n f o \ F o r m u l a < / K e y > < / D i a g r a m O b j e c t K e y > < D i a g r a m O b j e c t K e y > < K e y > M e a s u r e s \ V a r %   A v g   O r d e r s   V a l u e \ T a g I n f o \ V a l u e < / K e y > < / D i a g r a m O b j e c t K e y > < D i a g r a m O b j e c t K e y > < K e y > M e a s u r e s \ V a r %   P r o f i t < / K e y > < / D i a g r a m O b j e c t K e y > < D i a g r a m O b j e c t K e y > < K e y > M e a s u r e s \ V a r %   P r o f i t \ T a g I n f o \ F o r m u l a < / K e y > < / D i a g r a m O b j e c t K e y > < D i a g r a m O b j e c t K e y > < K e y > M e a s u r e s \ V a r %   P r o f i t \ T a g I n f o \ V a l u e < / K e y > < / D i a g r a m O b j e c t K e y > < D i a g r a m O b j e c t K e y > < K e y > C o l u m n s \ O r d e r N u m b e r < / K e y > < / D i a g r a m O b j e c t K e y > < D i a g r a m O b j e c t K e y > < K e y > C o l u m n s \ S a l e s   C h a n n e l < / K e y > < / D i a g r a m O b j e c t K e y > < D i a g r a m O b j e c t K e y > < K e y > C o l u m n s \ W a r e h o u s e C o d e < / K e y > < / D i a g r a m O b j e c t K e y > < D i a g r a m O b j e c t K e y > < K e y > C o l u m n s \ O r d e r D a t e < / K e y > < / D i a g r a m O b j e c t K e y > < D i a g r a m O b j e c t K e y > < K e y > C o l u m n s \ _ S a l e s T e a m I D < / K e y > < / D i a g r a m O b j e c t K e y > < D i a g r a m O b j e c t K e y > < K e y > C o l u m n s \ _ C u s t o m e r I D < / K e y > < / D i a g r a m O b j e c t K e y > < D i a g r a m O b j e c t K e y > < K e y > C o l u m n s \ _ S t o r e I D < / K e y > < / D i a g r a m O b j e c t K e y > < D i a g r a m O b j e c t K e y > < K e y > C o l u m n s \ _ P r o d u c t I D < / K e y > < / D i a g r a m O b j e c t K e y > < D i a g r a m O b j e c t K e y > < K e y > C o l u m n s \ O r d e r   Q u a n t i t y < / K e y > < / D i a g r a m O b j e c t K e y > < D i a g r a m O b j e c t K e y > < K e y > C o l u m n s \ U n i t   P r i c e 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M e a s u r e G r i d T e x t > < C o l u m n > 1 < / C o l u m n > < L a y e d O u t > t r u e < / L a y e d O u t > < R o w > 1 < / R o w > < T e x t > N o   o f   M e a u s e r s < / T e x t > < / M e a s u r e G r i d T e x t > < M e a s u r e G r i d T e x t > < C o l u m n > 2 < / C o l u m n > < L a y e d O u t > t r u e < / L a y e d O u t > < R o w > 1 < / R o w > < T e x t > M e a s u r e s   N a m e < / T e x t > < / M e a s u r e G r i d T e x t > < M e a s u r e G r i d T e x t > < C o l u m n > 1 < / C o l u m n > < L a y e d O u t > t r u e < / L a y e d O u t > < R o w > 2 < / R o w > < T e x t > 1 < / T e x t > < / M e a s u r e G r i d T e x t > < M e a s u r e G r i d T e x t > < C o l u m n > 1 < / C o l u m n > < L a y e d O u t > t r u e < / L a y e d O u t > < R o w > 3 < / R o w > < T e x t > 2 < / T e x t > < / M e a s u r e G r i d T e x t > < M e a s u r e G r i d T e x t > < C o l u m n > 1 < / C o l u m n > < L a y e d O u t > t r u e < / L a y e d O u t > < R o w > 4 < / R o w > < T e x t > 3 < / T e x t > < / M e a s u r e G r i d T e x t > < M e a s u r e G r i d T e x t > < C o l u m n > 1 < / C o l u m n > < L a y e d O u t > t r u e < / L a y e d O u t > < R o w > 5 < / R o w > < T e x t > 4 < / T e x t > < / M e a s u r e G r i d T e x t > < M e a s u r e G r i d T e x t > < C o l u m n > 1 < / C o l u m n > < L a y e d O u t > t r u e < / L a y e d O u t > < R o w > 6 < / R o w > < T e x t > 5 < / T e x t > < / M e a s u r e G r i d T e x t > < M e a s u r e G r i d T e x t > < C o l u m n > 1 < / C o l u m n > < L a y e d O u t > t r u e < / L a y e d O u t > < R o w > 7 < / R o w > < T e x t > 6 < / T e x t > < / M e a s u r e G r i d T e x t > < M e a s u r e G r i d T e x t > < C o l u m n > 1 < / C o l u m n > < L a y e d O u t > t r u e < / L a y e d O u t > < R o w > 8 < / R o w > < T e x t > 7 < / T e x t > < / M e a s u r e G r i d T e x t > < M e a s u r e G r i d T e x t > < C o l u m n > 1 < / C o l u m n > < L a y e d O u t > t r u e < / L a y e d O u t > < R o w > 9 < / R o w > < T e x t > 8 < / T e x t > < / M e a s u r e G r i d T e x t > < M e a s u r e G r i d T e x t > < C o l u m n > 1 < / C o l u m n > < L a y e d O u t > t r u e < / L a y e d O u t > < R o w > 1 0 < / R o w > < T e x t > 9 < / T e x t > < / M e a s u r e G r i d T e x t > < M e a s u r e G r i d T e x t > < C o l u m n > 1 < / C o l u m n > < L a y e d O u t > t r u e < / L a y e d O u t > < R o w > 1 1 < / R o w > < T e x t > 1 0 < / T e x t > < / M e a s u r e G r i d T e x t > < M e a s u r e G r i d T e x t > < C o l u m n > 1 < / C o l u m n > < L a y e d O u t > t r u e < / L a y e d O u t > < R o w > 1 2 < / R o w > < T e x t > 1 1 < / T e x t > < / M e a s u r e G r i d T e x t > < M e a s u r e G r i d T e x t > < C o l u m n > 1 < / C o l u m n > < L a y e d O u t > t r u e < / L a y e d O u t > < R o w > 1 3 < / R o w > < T e x t > 1 2 < / T e x t > < / M e a s u r e G r i d T e x t > < M e a s u r e G r i d T e x t > < C o l u m n > 1 < / C o l u m n > < L a y e d O u t > t r u e < / L a y e d O u t > < R o w > 1 4 < / R o w > < T e x t > 1 3 < / T e x t > < / M e a s u r e G r i d T e x t > < M e a s u r e G r i d T e x t > < C o l u m n > 1 < / C o l u m n > < L a y e d O u t > t r u e < / L a y e d O u t > < R o w > 1 5 < / R o w > < T e x t > 1 4 < / T e x t > < / M e a s u r e G r i d T e x t > < M e a s u r e G r i d T e x t > < C o l u m n > 1 < / C o l u m n > < L a y e d O u t > t r u e < / L a y e d O u t > < R o w > 1 6 < / R o w > < T e x t > 1 5 < / T e x t > < / M e a s u r e G r i d T e x t > < M e a s u r e G r i d T e x t > < C o l u m n > 1 < / C o l u m n > < L a y e d O u t > t r u e < / L a y e d O u t > < R o w > 1 7 < / R o w > < T e x t > 1 6 < / T e x t > < / M e a s u r e G r i d T e x t > < M e a s u r e G r i d T e x t > < C o l u m n > 1 < / C o l u m n > < L a y e d O u t > t r u e < / L a y e d O u t > < R o w > 1 8 < / R o w > < T e x t > 1 7 < / T e x t > < / M e a s u r e G r i d T e x t > < M e a s u r e G r i d T e x t > < C o l u m n > 1 < / C o l u m n > < L a y e d O u t > t r u e < / L a y e d O u t > < R o w > 1 9 < / R o w > < T e x t > 1 8 < / T e x t > < / M e a s u r e G r i d T e x t > < M e a s u r e G r i d T e x t > < C o l u m n > 1 < / C o l u m n > < L a y e d O u t > t r u e < / L a y e d O u t > < R o w > 2 0 < / R o w > < T e x t > 1 9 < / T e x t > < / M e a s u r e G r i d T e x t > < M e a s u r e G r i d T e x t > < C o l u m n > 1 < / C o l u m n > < L a y e d O u t > t r u e < / L a y e d O u t > < R o w > 2 1 < / R o w > < T e x t > 2 0 < / T e x t > < / M e a s u r e G r i d T e x t > < M e a s u r e G r i d T e x t > < C o l u m n > 1 < / C o l u m n > < L a y e d O u t > t r u e < / L a y e d O u t > < R o w > 2 2 < / R o w > < T e x t > 2 1 < / T e x t > < / M e a s u r e G r i d T e x t > < M e a s u r e G r i d T e x t > < C o l u m n > 1 < / C o l u m n > < L a y e d O u t > t r u e < / L a y e d O u t > < R o w > 2 3 < / R o w > < T e x t > 2 2 < / T e x t > < / M e a s u r e G r i d T e x t > < M e a s u r e G r i d T e x t > < C o l u m n > 1 < / C o l u m n > < L a y e d O u t > t r u e < / L a y e d O u t > < R o w > 2 4 < / R o w > < T e x t > 2 3 < / T e x t > < / M e a s u r e G r i d T e x t > < M e a s u r e G r i d T e x t > < C o l u m n > 1 < / C o l u m n > < L a y e d O u t > t r u e < / L a y e d O u t > < R o w > 2 5 < / R o w > < T e x t > 2 4 < / T e x t > < / M e a s u r e G r i d T e x t > < M e a s u r e G r i d T e x t > < C o l u m n > 1 < / C o l u m n > < L a y e d O u t > t r u e < / L a y e d O u t > < R o w > 2 6 < / R o w > < T e x t > 2 5 < / T e x t > < / M e a s u r e G r i d T e x t > < M e a s u r e G r i d T e x t > < C o l u m n > 1 < / C o l u m n > < L a y e d O u t > t r u e < / L a y e d O u t > < R o w > 2 7 < / R o w > < T e x t > 2 6 < / T e x t > < / M e a s u r e G r i d T e x t > < M e a s u r e G r i d T e x t > < C o l u m n > 1 < / C o l u m n > < L a y e d O u t > t r u e < / L a y e d O u t > < R o w > 2 8 < / R o w > < T e x t > 2 7 < / T e x t > < / M e a s u r e G r i d T e x t > < M e a s u r e G r i d T e x t > < C o l u m n > 1 < / C o l u m n > < L a y e d O u t > t r u e < / L a y e d O u t > < R o w > 2 9 < / R o w > < T e x t > 2 8 < / T e x t > < / M e a s u r e G r i d T e x t > < M e a s u r e G r i d T e x t > < C o l u m n > 1 < / C o l u m n > < L a y e d O u t > t r u e < / L a y e d O u t > < R o w > 3 0 < / R o w > < T e x t > 2 9 < / T e x t > < / M e a s u r e G r i d T e x t > < M e a s u r e G r i d T e x t > < C o l u m n > 1 < / C o l u m n > < L a y e d O u t > t r u e < / L a y e d O u t > < R o w > 3 1 < / R o w > < T e x t > 3 0 < / T e x t > < / M e a s u r e G r i d T e x t > < M e a s u r e G r i d T e x t > < C o l u m n > 1 < / C o l u m n > < L a y e d O u t > t r u e < / L a y e d O u t > < R o w > 3 2 < / R o w > < T e x t > 3 1 < / T e x t > < / M e a s u r e G r i d T e x t > < M e a s u r e G r i d T e x t > < C o l u m n > 1 < / C o l u m n > < L a y e d O u t > t r u e < / L a y e d O u t > < R o w > 3 3 < / R o w > < T e x t > 3 2 < / T e x t > < / M e a s u r e G r i d T e x t > < M e a s u r e G r i d T e x t > < C o l u m n > 1 < / C o l u m n > < L a y e d O u t > t r u e < / L a y e d O u t > < R o w > 3 4 < / R o w > < T e x t > 3 3 < / T e x t > < / M e a s u r e G r i d T e x t > < M e a s u r e G r i d T e x t > < C o l u m n > 3 < / C o l u m n > < L a y e d O u t > t r u e < / L a y e d O u t > < R o w > 2 < / R o w > < T e x t > BJE)  'DE(J9'*< / T e x t > < / M e a s u r e G r i d T e x t > < M e a s u r e G r i d T e x t > < C o l u m n > 3 < / C o l u m n > < L a y e d O u t > t r u e < / L a y e d O u t > < R o w > 3 < / R o w > < T e x t > -,E  'DE(J9'*< / T e x t > < / M e a s u r e G r i d T e x t > < M e a s u r e G r i d T e x t > < C o l u m n > 3 < / C o l u m n > < L a y e d O u t > t r u e < / L a y e d O u t > < R o w > 4 < / R o w > < T e x t > *CDA)  'DE(J9'*< / T e x t > < / M e a s u r e G r i d T e x t > < M e a s u r e G r i d T e x t > < C o l u m n > 3 < / C o l u m n > < L a y e d O u t > t r u e < / L a y e d O u t > < R o w > 5 < / R o w > < T e x t > 'D'1('-< / T e x t > < / M e a s u r e G r i d T e x t > < M e a s u r e G r i d T e x t > < C o l u m n > 3 < / C o l u m n > < L a y e d O u t > t r u e < / L a y e d O u t > < R o w > 6 < / R o w > < T e x t > 9//  #H'E1  'D(J9< / T e x t > < / M e a s u r e G r i d T e x t > < M e a s u r e G r i d T e x t > < C o l u m n > 3 < / C o l u m n > < L a y e d O u t > t r u e < / L a y e d O u t > < R o w > 7 < / R o w > < T e x t > 9//  'D9ED'!< / T e x t > < / M e a s u r e G r i d T e x t > < M e a s u r e G r i d T e x t > < C o l u m n > 3 < / C o l u m n > < L a y e d O u t > t r u e < / L a y e d O u t > < R o w > 8 < / R o w > < T e x t > 9//  'DEF*,'*< / T e x t > < / M e a s u r e G r i d T e x t > < M e a s u r e G r i d T e x t > < C o l u m n > 3 < / C o l u m n > < L a y e d O u t > t r u e < / L a y e d O u t > < R o w > 9 < / R o w > < T e x t > E*H37  BJE)  'D'H1/1< / T e x t > < / M e a s u r e G r i d T e x t > < M e a s u r e G r i d T e x t > < C o l u m n > 3 < / C o l u m n > < L a y e d O u t > t r u e < / L a y e d O u t > < R o w > 1 0 < / R o w > < T e x t > BJE)  'DE(J9'*  DD3F)  'D3'(B)< / T e x t > < / M e a s u r e G r i d T e x t > < M e a s u r e G r i d T e x t > < C o l u m n > 3 < / C o l u m n > < L a y e d O u t > t r u e < / L a y e d O u t > < R o w > 1 1 < / R o w > < T e x t > -,E  'DE(J9'*  DD3F)  'D3'(B)< / T e x t > < / M e a s u r e G r i d T e x t > < M e a s u r e G r i d T e x t > < C o l u m n > 3 < / C o l u m n > < L a y e d O u t > t r u e < / L a y e d O u t > < R o w > 1 2 < / R o w > < T e x t > *CDA)  'DE(J9'*  DD3F)  'D3'(B)< / T e x t > < / M e a s u r e G r i d T e x t > < M e a s u r e G r i d T e x t > < C o l u m n > 3 < / C o l u m n > < L a y e d O u t > t r u e < / L a y e d O u t > < R o w > 1 3 < / R o w > < T e x t > 'D'1('-  DD9'E  'D3'(B< / T e x t > < / M e a s u r e G r i d T e x t > < M e a s u r e G r i d T e x t > < C o l u m n > 3 < / C o l u m n > < L a y e d O u t > t r u e < / L a y e d O u t > < R o w > 1 4 < / R o w > < T e x t > 9//  #H'E1  'D(J9  DD9'E  'D3'(B< / T e x t > < / M e a s u r e G r i d T e x t > < M e a s u r e G r i d T e x t > < C o l u m n > 3 < / C o l u m n > < L a y e d O u t > t r u e < / L a y e d O u t > < R o w > 1 5 < / R o w > < T e x t > E*H37  BJE)  #E1  'D*H1J/  'D9'E  'D3'(B< / T e x t > < / M e a s u r e G r i d T e x t > < M e a s u r e G r i d T e x t > < C o l u m n > 3 < / C o l u m n > < L a y e d O u t > t r u e < / L a y e d O u t > < R o w > 1 6 < / R o w > < T e x t > 9//  'D9ED'!  DD9'E  'D3'(B< / T e x t > < / M e a s u r e G r i d T e x t > < M e a s u r e G r i d T e x t > < C o l u m n > 3 < / C o l u m n > < L a y e d O u t > t r u e < / L a y e d O u t > < R o w > 1 7 < / R o w > < T e x t > 9//  'DEF*,'*  DD9'E  'DE'6I< / T e x t > < / M e a s u r e G r i d T e x t > < M e a s u r e G r i d T e x t > < C o l u m n > 3 < / C o l u m n > < L a y e d O u t > t r u e < / L a y e d O u t > < R o w > 1 8 < / R o w > < T e x t > 'D*:J1  AI  BJE)  'DE(J9'*< / T e x t > < / M e a s u r e G r i d T e x t > < M e a s u r e G r i d T e x t > < C o l u m n > 3 < / C o l u m n > < L a y e d O u t > t r u e < / L a y e d O u t > < R o w > 1 9 < / R o w > < T e x t > 'D*:J1  AI  -,E  'DE(J9'*< / T e x t > < / M e a s u r e G r i d T e x t > < M e a s u r e G r i d T e x t > < C o l u m n > 3 < / C o l u m n > < L a y e d O u t > t r u e < / L a y e d O u t > < R o w > 2 0 < / R o w > < T e x t > F3()  *CDA)  'DE(J9'*  DD9'E  'D3'(B  'DI  'DE(J9'*< / T e x t > < / M e a s u r e G r i d T e x t > < M e a s u r e G r i d T e x t > < C o l u m n > 3 < / C o l u m n > < L a y e d O u t > t r u e < / L a y e d O u t > < R o w > 2 1 < / R o w > < T e x t > F3()  'D1('-  DD9'E  'D3'(B  'DI  'DE(J9'*< / T e x t > < / M e a s u r e G r i d T e x t > < M e a s u r e G r i d T e x t > < C o l u m n > 3 < / C o l u m n > < L a y e d O u t > t r u e < / L a y e d O u t > < R o w > 2 2 < / R o w > < T e x t > 'D*:J1  AI  9//  #H'E1  'D(J9< / T e x t > < / M e a s u r e G r i d T e x t > < M e a s u r e G r i d T e x t > < C o l u m n > 3 < / C o l u m n > < L a y e d O u t > t r u e < / L a y e d O u t > < R o w > 2 3 < / R o w > < T e x t > 'D*:J1  AI  9//  'D9ED'!< / T e x t > < / M e a s u r e G r i d T e x t > < M e a s u r e G r i d T e x t > < C o l u m n > 3 < / C o l u m n > < L a y e d O u t > t r u e < / L a y e d O u t > < R o w > 2 4 < / R o w > < T e x t > 'D*:J1  AI  9//  'DEF*,'*< / T e x t > < / M e a s u r e G r i d T e x t > < M e a s u r e G r i d T e x t > < C o l u m n > 3 < / C o l u m n > < L a y e d O u t > t r u e < / L a y e d O u t > < R o w > 2 5 < / R o w > < T e x t > 'D*:J1  AI  E*H37  #E1  'D*H1J/< / T e x t > < / M e a s u r e G r i d T e x t > < M e a s u r e G r i d T e x t > < C o l u m n > 3 < / C o l u m n > < L a y e d O u t > t r u e < / L a y e d O u t > < R o w > 2 6 < / R o w > < T e x t > F3()  'DFEH  / 'D'F.A'6  AI  BJE)  'DE(J9'*< / T e x t > < / M e a s u r e G r i d T e x t > < M e a s u r e G r i d T e x t > < C o l u m n > 3 < / C o l u m n > < L a y e d O u t > t r u e < / L a y e d O u t > < R o w > 2 7 < / R o w > < T e x t > F3()  'DFEH  / 'D'F.A'6  AI  -,E  'DE(J9'*< / T e x t > < / M e a s u r e G r i d T e x t > < M e a s u r e G r i d T e x t > < C o l u m n > 3 < / C o l u m n > < L a y e d O u t > t r u e < / L a y e d O u t > < R o w > 2 8 < / R o w > < T e x t > F3()  *CDA)  'DE(J9'*  DD9'E  'D-'DI  'DI  'DE(J9'*< / T e x t > < / M e a s u r e G r i d T e x t > < M e a s u r e G r i d T e x t > < C o l u m n > 3 < / C o l u m n > < L a y e d O u t > t r u e < / L a y e d O u t > < R o w > 2 9 < / R o w > < T e x t > F3()  'D'1('-  'D-'DJ)  DDE(J9'*< / T e x t > < / M e a s u r e G r i d T e x t > < M e a s u r e G r i d T e x t > < C o l u m n > 3 < / C o l u m n > < L a y e d O u t > t r u e < / L a y e d O u t > < R o w > 3 0 < / R o w > < T e x t > F3()  'D*:J1  AI  9//  #H'E1  'D(J9< / T e x t > < / M e a s u r e G r i d T e x t > < M e a s u r e G r i d T e x t > < C o l u m n > 3 < / C o l u m n > < L a y e d O u t > t r u e < / L a y e d O u t > < R o w > 3 1 < / R o w > < T e x t > F3()  'D*:J1  AI  9//  'D9ED'!< / T e x t > < / M e a s u r e G r i d T e x t > < M e a s u r e G r i d T e x t > < C o l u m n > 3 < / C o l u m n > < L a y e d O u t > t r u e < / L a y e d O u t > < R o w > 3 2 < / R o w > < T e x t > F3()  'D*:J1  AI  9//  'DEF*,'*< / T e x t > < / M e a s u r e G r i d T e x t > < M e a s u r e G r i d T e x t > < C o l u m n > 3 < / C o l u m n > < L a y e d O u t > t r u e < / L a y e d O u t > < R o w > 3 3 < / R o w > < T e x t > F3()  'D*:J1  AI  E*H37  #HE1  'D*H1J/< / T e x t > < / M e a s u r e G r i d T e x t > < M e a s u r e G r i d T e x t > < C o l u m n > 3 < / C o l u m n > < L a y e d O u t > t r u e < / L a y e d O u t > < R o w > 3 4 < / R o w > < T e x t > F3()  'D*:J1  AI  'D'1('-< / T e x t > < / M e a s u r e G r i d T e x t > < M e a s u r e G r i d T e x t > < C o l u m n > 3 < / C o l u m n > < L a y e d O u t > t r u e < / L a y e d O u t > < R o w > 1 < / R o w > < T e x t > 'DE$41/   'DEBJ'3< / 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 2 < / C o l u m n > < L a y e d O u t > t r u e < / L a y e d O u t > < R o w > 2 < / 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 M e a s u r e s \ Q u a n t i t y < / K e y > < / a : K e y > < a : V a l u e   i : t y p e = " M e a s u r e G r i d N o d e V i e w S t a t e " > < C o l u m n > 2 < / C o l u m n > < L a y e d O u t > t r u e < / L a y e d O u t > < R o w > 3 < / R o w > < / a : V a l u e > < / a : K e y V a l u e O f D i a g r a m O b j e c t K e y a n y T y p e z b w N T n L X > < a : K e y V a l u e O f D i a g r a m O b j e c t K e y a n y T y p e z b w N T n L X > < a : K e y > < K e y > M e a s u r e s \ Q u a n t i t y \ T a g I n f o \ F o r m u l a < / K e y > < / a : K e y > < a : V a l u e   i : t y p e = " M e a s u r e G r i d V i e w S t a t e I D i a g r a m T a g A d d i t i o n a l I n f o " / > < / a : K e y V a l u e O f D i a g r a m O b j e c t K e y a n y T y p e z b w N T n L X > < a : K e y V a l u e O f D i a g r a m O b j e c t K e y a n y T y p e z b w N T n L X > < a : K e y > < K e y > M e a s u r e s \ Q u a n t i t y \ T a g I n f o \ V a l u e < / K e y > < / a : K e y > < a : V a l u e   i : t y p e = " M e a s u r e G r i d V i e w S t a t e I D i a g r a m T a g A d d i t i o n a l I n f o " / > < / a : K e y V a l u e O f D i a g r a m O b j e c t K e y a n y T y p e z b w N T n L X > < a : K e y V a l u e O f D i a g r a m O b j e c t K e y a n y T y p e z b w N T n L X > < a : K e y > < K e y > M e a s u r e s \ C O G S < / K e y > < / a : K e y > < a : V a l u e   i : t y p e = " M e a s u r e G r i d N o d e V i e w S t a t e " > < C o l u m n > 2 < / C o l u m n > < L a y e d O u t > t r u e < / L a y e d O u t > < R o w > 4 < / R o w > < / a : V a l u e > < / a : K e y V a l u e O f D i a g r a m O b j e c t K e y a n y T y p e z b w N T n L X > < a : K e y V a l u e O f D i a g r a m O b j e c t K e y a n y T y p e z b w N T n L X > < a : K e y > < K e y > M e a s u r e s \ C O G S \ T a g I n f o \ F o r m u l a < / K e y > < / a : K e y > < a : V a l u e   i : t y p e = " M e a s u r e G r i d V i e w S t a t e I D i a g r a m T a g A d d i t i o n a l I n f o " / > < / a : K e y V a l u e O f D i a g r a m O b j e c t K e y a n y T y p e z b w N T n L X > < a : K e y V a l u e O f D i a g r a m O b j e c t K e y a n y T y p e z b w N T n L X > < a : K e y > < K e y > M e a s u r e s \ C O G S \ T a g I n f o \ V a l u e < / K e y > < / a : K e y > < a : V a l u e   i : t y p e = " M e a s u r e G r i d V i e w S t a t e I D i a g r a m T a g A d d i t i o n a l I n f o " / > < / a : K e y V a l u e O f D i a g r a m O b j e c t K e y a n y T y p e z b w N T n L X > < a : K e y V a l u e O f D i a g r a m O b j e c t K e y a n y T y p e z b w N T n L X > < a : K e y > < K e y > M e a s u r e s \ P r o f i t < / K e y > < / a : K e y > < a : V a l u e   i : t y p e = " M e a s u r e G r i d N o d e V i e w S t a t e " > < C o l u m n > 2 < / C o l u m n > < L a y e d O u t > t r u e < / L a y e d O u t > < R o w > 5 < / R o w > < / 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 M e a s u r e s \ N o   o f   O r d e r s < / K e y > < / a : K e y > < a : V a l u e   i : t y p e = " M e a s u r e G r i d N o d e V i e w S t a t e " > < C o l u m n > 2 < / C o l u m n > < L a y e d O u t > t r u e < / L a y e d O u t > < R o w > 6 < / R o w > < / a : V a l u e > < / a : K e y V a l u e O f D i a g r a m O b j e c t K e y a n y T y p e z b w N T n L X > < a : K e y V a l u e O f D i a g r a m O b j e c t K e y a n y T y p e z b w N T n L X > < a : K e y > < K e y > M e a s u r e s \ N o   o f   O r d e r s \ T a g I n f o \ F o r m u l a < / K e y > < / a : K e y > < a : V a l u e   i : t y p e = " M e a s u r e G r i d V i e w S t a t e I D i a g r a m T a g A d d i t i o n a l I n f o " / > < / a : K e y V a l u e O f D i a g r a m O b j e c t K e y a n y T y p e z b w N T n L X > < a : K e y V a l u e O f D i a g r a m O b j e c t K e y a n y T y p e z b w N T n L X > < a : K e y > < K e y > M e a s u r e s \ N o   o f   O r d e r s \ T a g I n f o \ V a l u e < / K e y > < / a : K e y > < a : V a l u e   i : t y p e = " M e a s u r e G r i d V i e w S t a t e I D i a g r a m T a g A d d i t i o n a l I n f o " / > < / a : K e y V a l u e O f D i a g r a m O b j e c t K e y a n y T y p e z b w N T n L X > < a : K e y V a l u e O f D i a g r a m O b j e c t K e y a n y T y p e z b w N T n L X > < a : K e y > < K e y > M e a s u r e s \ N o   o f   C u s t o m e r s < / K e y > < / a : K e y > < a : V a l u e   i : t y p e = " M e a s u r e G r i d N o d e V i e w S t a t e " > < C o l u m n > 2 < / C o l u m n > < L a y e d O u t > t r u e < / L a y e d O u t > < R o w > 7 < / R o w > < / a : V a l u e > < / a : K e y V a l u e O f D i a g r a m O b j e c t K e y a n y T y p e z b w N T n L X > < a : K e y V a l u e O f D i a g r a m O b j e c t K e y a n y T y p e z b w N T n L X > < a : K e y > < K e y > M e a s u r e s \ N o   o f   C u s t o m e r s \ T a g I n f o \ F o r m u l a < / K e y > < / a : K e y > < a : V a l u e   i : t y p e = " M e a s u r e G r i d V i e w S t a t e I D i a g r a m T a g A d d i t i o n a l I n f o " / > < / a : K e y V a l u e O f D i a g r a m O b j e c t K e y a n y T y p e z b w N T n L X > < a : K e y V a l u e O f D i a g r a m O b j e c t K e y a n y T y p e z b w N T n L X > < a : K e y > < K e y > M e a s u r e s \ N o   o f   C u s t o m e r s \ T a g I n f o \ V a l u e < / K e y > < / a : K e y > < a : V a l u e   i : t y p e = " M e a s u r e G r i d V i e w S t a t e I D i a g r a m T a g A d d i t i o n a l I n f o " / > < / a : K e y V a l u e O f D i a g r a m O b j e c t K e y a n y T y p e z b w N T n L X > < a : K e y V a l u e O f D i a g r a m O b j e c t K e y a n y T y p e z b w N T n L X > < a : K e y > < K e y > M e a s u r e s \ N o   o f   P r o d u c t s < / K e y > < / a : K e y > < a : V a l u e   i : t y p e = " M e a s u r e G r i d N o d e V i e w S t a t e " > < C o l u m n > 2 < / C o l u m n > < L a y e d O u t > t r u e < / L a y e d O u t > < R o w > 8 < / R o w > < / a : V a l u e > < / a : K e y V a l u e O f D i a g r a m O b j e c t K e y a n y T y p e z b w N T n L X > < a : K e y V a l u e O f D i a g r a m O b j e c t K e y a n y T y p e z b w N T n L X > < a : K e y > < K e y > M e a s u r e s \ N o   o f   P r o d u c t s \ T a g I n f o \ F o r m u l a < / K e y > < / a : K e y > < a : V a l u e   i : t y p e = " M e a s u r e G r i d V i e w S t a t e I D i a g r a m T a g A d d i t i o n a l I n f o " / > < / a : K e y V a l u e O f D i a g r a m O b j e c t K e y a n y T y p e z b w N T n L X > < a : K e y V a l u e O f D i a g r a m O b j e c t K e y a n y T y p e z b w N T n L X > < a : K e y > < K e y > M e a s u r e s \ N o   o f   P r o d u c t s \ T a g I n f o \ V a l u e < / K e y > < / a : K e y > < a : V a l u e   i : t y p e = " M e a s u r e G r i d V i e w S t a t e I D i a g r a m T a g A d d i t i o n a l I n f o " / > < / a : K e y V a l u e O f D i a g r a m O b j e c t K e y a n y T y p e z b w N T n L X > < a : K e y V a l u e O f D i a g r a m O b j e c t K e y a n y T y p e z b w N T n L X > < a : K e y > < K e y > M e a s u r e s \ A v e   O r d e r   V a l u e < / K e y > < / a : K e y > < a : V a l u e   i : t y p e = " M e a s u r e G r i d N o d e V i e w S t a t e " > < C o l u m n > 2 < / C o l u m n > < L a y e d O u t > t r u e < / L a y e d O u t > < R o w > 9 < / R o w > < / a : V a l u e > < / a : K e y V a l u e O f D i a g r a m O b j e c t K e y a n y T y p e z b w N T n L X > < a : K e y V a l u e O f D i a g r a m O b j e c t K e y a n y T y p e z b w N T n L X > < a : K e y > < K e y > M e a s u r e s \ A v e   O r d e r   V a l u e \ T a g I n f o \ F o r m u l a < / K e y > < / a : K e y > < a : V a l u e   i : t y p e = " M e a s u r e G r i d V i e w S t a t e I D i a g r a m T a g A d d i t i o n a l I n f o " / > < / a : K e y V a l u e O f D i a g r a m O b j e c t K e y a n y T y p e z b w N T n L X > < a : K e y V a l u e O f D i a g r a m O b j e c t K e y a n y T y p e z b w N T n L X > < a : K e y > < K e y > M e a s u r e s \ A v e   O r d e r   V a l u e \ T a g I n f o \ V a l u e < / K e y > < / a : K e y > < a : V a l u e   i : t y p e = " M e a s u r e G r i d V i e w S t a t e I D i a g r a m T a g A d d i t i o n a l I n f o " / > < / a : K e y V a l u e O f D i a g r a m O b j e c t K e y a n y T y p e z b w N T n L X > < a : K e y V a l u e O f D i a g r a m O b j e c t K e y a n y T y p e z b w N T n L X > < a : K e y > < K e y > M e a s u r e s \ L Y   R e v e n u e < / K e y > < / a : K e y > < a : V a l u e   i : t y p e = " M e a s u r e G r i d N o d e V i e w S t a t e " > < C o l u m n > 2 < / C o l u m n > < L a y e d O u t > t r u e < / L a y e d O u t > < R o w > 1 0 < / R o w > < / a : V a l u e > < / a : K e y V a l u e O f D i a g r a m O b j e c t K e y a n y T y p e z b w N T n L X > < a : K e y V a l u e O f D i a g r a m O b j e c t K e y a n y T y p e z b w N T n L X > < a : K e y > < K e y > M e a s u r e s \ L Y   R e v e n u e \ T a g I n f o \ F o r m u l a < / K e y > < / a : K e y > < a : V a l u e   i : t y p e = " M e a s u r e G r i d V i e w S t a t e I D i a g r a m T a g A d d i t i o n a l I n f o " / > < / a : K e y V a l u e O f D i a g r a m O b j e c t K e y a n y T y p e z b w N T n L X > < a : K e y V a l u e O f D i a g r a m O b j e c t K e y a n y T y p e z b w N T n L X > < a : K e y > < K e y > M e a s u r e s \ L Y   R e v e n u e \ T a g I n f o \ V a l u e < / K e y > < / a : K e y > < a : V a l u e   i : t y p e = " M e a s u r e G r i d V i e w S t a t e I D i a g r a m T a g A d d i t i o n a l I n f o " / > < / a : K e y V a l u e O f D i a g r a m O b j e c t K e y a n y T y p e z b w N T n L X > < a : K e y V a l u e O f D i a g r a m O b j e c t K e y a n y T y p e z b w N T n L X > < a : K e y > < K e y > M e a s u r e s \ L Y   Q u a n t i t y < / K e y > < / a : K e y > < a : V a l u e   i : t y p e = " M e a s u r e G r i d N o d e V i e w S t a t e " > < C o l u m n > 2 < / C o l u m n > < L a y e d O u t > t r u e < / L a y e d O u t > < R o w > 1 1 < / R o w > < / a : V a l u e > < / a : K e y V a l u e O f D i a g r a m O b j e c t K e y a n y T y p e z b w N T n L X > < a : K e y V a l u e O f D i a g r a m O b j e c t K e y a n y T y p e z b w N T n L X > < a : K e y > < K e y > M e a s u r e s \ L Y   Q u a n t i t y \ T a g I n f o \ F o r m u l a < / K e y > < / a : K e y > < a : V a l u e   i : t y p e = " M e a s u r e G r i d V i e w S t a t e I D i a g r a m T a g A d d i t i o n a l I n f o " / > < / a : K e y V a l u e O f D i a g r a m O b j e c t K e y a n y T y p e z b w N T n L X > < a : K e y V a l u e O f D i a g r a m O b j e c t K e y a n y T y p e z b w N T n L X > < a : K e y > < K e y > M e a s u r e s \ L Y   Q u a n t i t y \ T a g I n f o \ V a l u e < / K e y > < / a : K e y > < a : V a l u e   i : t y p e = " M e a s u r e G r i d V i e w S t a t e I D i a g r a m T a g A d d i t i o n a l I n f o " / > < / a : K e y V a l u e O f D i a g r a m O b j e c t K e y a n y T y p e z b w N T n L X > < a : K e y V a l u e O f D i a g r a m O b j e c t K e y a n y T y p e z b w N T n L X > < a : K e y > < K e y > M e a s u r e s \ L Y   C O G S < / K e y > < / a : K e y > < a : V a l u e   i : t y p e = " M e a s u r e G r i d N o d e V i e w S t a t e " > < C o l u m n > 2 < / C o l u m n > < L a y e d O u t > t r u e < / L a y e d O u t > < R o w > 1 2 < / R o w > < / a : V a l u e > < / a : K e y V a l u e O f D i a g r a m O b j e c t K e y a n y T y p e z b w N T n L X > < a : K e y V a l u e O f D i a g r a m O b j e c t K e y a n y T y p e z b w N T n L X > < a : K e y > < K e y > M e a s u r e s \ L Y   C O G S \ T a g I n f o \ F o r m u l a < / K e y > < / a : K e y > < a : V a l u e   i : t y p e = " M e a s u r e G r i d V i e w S t a t e I D i a g r a m T a g A d d i t i o n a l I n f o " / > < / a : K e y V a l u e O f D i a g r a m O b j e c t K e y a n y T y p e z b w N T n L X > < a : K e y V a l u e O f D i a g r a m O b j e c t K e y a n y T y p e z b w N T n L X > < a : K e y > < K e y > M e a s u r e s \ L Y   C O G S \ T a g I n f o \ V a l u e < / K e y > < / a : K e y > < a : V a l u e   i : t y p e = " M e a s u r e G r i d V i e w S t a t e I D i a g r a m T a g A d d i t i o n a l I n f o " / > < / a : K e y V a l u e O f D i a g r a m O b j e c t K e y a n y T y p e z b w N T n L X > < a : K e y V a l u e O f D i a g r a m O b j e c t K e y a n y T y p e z b w N T n L X > < a : K e y > < K e y > M e a s u r e s \ L Y   P r o f i t < / K e y > < / a : K e y > < a : V a l u e   i : t y p e = " M e a s u r e G r i d N o d e V i e w S t a t e " > < C o l u m n > 2 < / C o l u m n > < L a y e d O u t > t r u e < / L a y e d O u t > < R o w > 1 3 < / R o w > < / a : V a l u e > < / a : K e y V a l u e O f D i a g r a m O b j e c t K e y a n y T y p e z b w N T n L X > < a : K e y V a l u e O f D i a g r a m O b j e c t K e y a n y T y p e z b w N T n L X > < a : K e y > < K e y > M e a s u r e s \ L Y   P r o f i t \ T a g I n f o \ F o r m u l a < / K e y > < / a : K e y > < a : V a l u e   i : t y p e = " M e a s u r e G r i d V i e w S t a t e I D i a g r a m T a g A d d i t i o n a l I n f o " / > < / a : K e y V a l u e O f D i a g r a m O b j e c t K e y a n y T y p e z b w N T n L X > < a : K e y V a l u e O f D i a g r a m O b j e c t K e y a n y T y p e z b w N T n L X > < a : K e y > < K e y > M e a s u r e s \ L Y   P r o f i t \ T a g I n f o \ V a l u e < / K e y > < / a : K e y > < a : V a l u e   i : t y p e = " M e a s u r e G r i d V i e w S t a t e I D i a g r a m T a g A d d i t i o n a l I n f o " / > < / a : K e y V a l u e O f D i a g r a m O b j e c t K e y a n y T y p e z b w N T n L X > < a : K e y V a l u e O f D i a g r a m O b j e c t K e y a n y T y p e z b w N T n L X > < a : K e y > < K e y > M e a s u r e s \ L Y   N o   O r d e r s < / K e y > < / a : K e y > < a : V a l u e   i : t y p e = " M e a s u r e G r i d N o d e V i e w S t a t e " > < C o l u m n > 2 < / C o l u m n > < L a y e d O u t > t r u e < / L a y e d O u t > < R o w > 1 4 < / R o w > < / a : V a l u e > < / a : K e y V a l u e O f D i a g r a m O b j e c t K e y a n y T y p e z b w N T n L X > < a : K e y V a l u e O f D i a g r a m O b j e c t K e y a n y T y p e z b w N T n L X > < a : K e y > < K e y > M e a s u r e s \ L Y   N o   O r d e r s \ T a g I n f o \ F o r m u l a < / K e y > < / a : K e y > < a : V a l u e   i : t y p e = " M e a s u r e G r i d V i e w S t a t e I D i a g r a m T a g A d d i t i o n a l I n f o " / > < / a : K e y V a l u e O f D i a g r a m O b j e c t K e y a n y T y p e z b w N T n L X > < a : K e y V a l u e O f D i a g r a m O b j e c t K e y a n y T y p e z b w N T n L X > < a : K e y > < K e y > M e a s u r e s \ L Y   N o   O r d e r s \ T a g I n f o \ V a l u e < / K e y > < / a : K e y > < a : V a l u e   i : t y p e = " M e a s u r e G r i d V i e w S t a t e I D i a g r a m T a g A d d i t i o n a l I n f o " / > < / a : K e y V a l u e O f D i a g r a m O b j e c t K e y a n y T y p e z b w N T n L X > < a : K e y V a l u e O f D i a g r a m O b j e c t K e y a n y T y p e z b w N T n L X > < a : K e y > < K e y > M e a s u r e s \ L Y   A v e   O r d e r < / K e y > < / a : K e y > < a : V a l u e   i : t y p e = " M e a s u r e G r i d N o d e V i e w S t a t e " > < C o l u m n > 2 < / C o l u m n > < L a y e d O u t > t r u e < / L a y e d O u t > < R o w > 1 5 < / R o w > < / a : V a l u e > < / a : K e y V a l u e O f D i a g r a m O b j e c t K e y a n y T y p e z b w N T n L X > < a : K e y V a l u e O f D i a g r a m O b j e c t K e y a n y T y p e z b w N T n L X > < a : K e y > < K e y > M e a s u r e s \ L Y   A v e   O r d e r \ T a g I n f o \ F o r m u l a < / K e y > < / a : K e y > < a : V a l u e   i : t y p e = " M e a s u r e G r i d V i e w S t a t e I D i a g r a m T a g A d d i t i o n a l I n f o " / > < / a : K e y V a l u e O f D i a g r a m O b j e c t K e y a n y T y p e z b w N T n L X > < a : K e y V a l u e O f D i a g r a m O b j e c t K e y a n y T y p e z b w N T n L X > < a : K e y > < K e y > M e a s u r e s \ L Y   A v e   O r d e r \ T a g I n f o \ V a l u e < / K e y > < / a : K e y > < a : V a l u e   i : t y p e = " M e a s u r e G r i d V i e w S t a t e I D i a g r a m T a g A d d i t i o n a l I n f o " / > < / a : K e y V a l u e O f D i a g r a m O b j e c t K e y a n y T y p e z b w N T n L X > < a : K e y V a l u e O f D i a g r a m O b j e c t K e y a n y T y p e z b w N T n L X > < a : K e y > < K e y > M e a s u r e s \ L Y   N o   C u s t o m e r s < / K e y > < / a : K e y > < a : V a l u e   i : t y p e = " M e a s u r e G r i d N o d e V i e w S t a t e " > < C o l u m n > 2 < / C o l u m n > < L a y e d O u t > t r u e < / L a y e d O u t > < R o w > 1 6 < / R o w > < / a : V a l u e > < / a : K e y V a l u e O f D i a g r a m O b j e c t K e y a n y T y p e z b w N T n L X > < a : K e y V a l u e O f D i a g r a m O b j e c t K e y a n y T y p e z b w N T n L X > < a : K e y > < K e y > M e a s u r e s \ L Y   N o   C u s t o m e r s \ T a g I n f o \ F o r m u l a < / K e y > < / a : K e y > < a : V a l u e   i : t y p e = " M e a s u r e G r i d V i e w S t a t e I D i a g r a m T a g A d d i t i o n a l I n f o " / > < / a : K e y V a l u e O f D i a g r a m O b j e c t K e y a n y T y p e z b w N T n L X > < a : K e y V a l u e O f D i a g r a m O b j e c t K e y a n y T y p e z b w N T n L X > < a : K e y > < K e y > M e a s u r e s \ L Y   N o   C u s t o m e r s \ T a g I n f o \ V a l u e < / K e y > < / a : K e y > < a : V a l u e   i : t y p e = " M e a s u r e G r i d V i e w S t a t e I D i a g r a m T a g A d d i t i o n a l I n f o " / > < / a : K e y V a l u e O f D i a g r a m O b j e c t K e y a n y T y p e z b w N T n L X > < a : K e y V a l u e O f D i a g r a m O b j e c t K e y a n y T y p e z b w N T n L X > < a : K e y > < K e y > M e a s u r e s \ L Y   N o   P r o d u c t s < / K e y > < / a : K e y > < a : V a l u e   i : t y p e = " M e a s u r e G r i d N o d e V i e w S t a t e " > < C o l u m n > 2 < / C o l u m n > < L a y e d O u t > t r u e < / L a y e d O u t > < R o w > 1 7 < / R o w > < / a : V a l u e > < / a : K e y V a l u e O f D i a g r a m O b j e c t K e y a n y T y p e z b w N T n L X > < a : K e y V a l u e O f D i a g r a m O b j e c t K e y a n y T y p e z b w N T n L X > < a : K e y > < K e y > M e a s u r e s \ L Y   N o   P r o d u c t s \ T a g I n f o \ F o r m u l a < / K e y > < / a : K e y > < a : V a l u e   i : t y p e = " M e a s u r e G r i d V i e w S t a t e I D i a g r a m T a g A d d i t i o n a l I n f o " / > < / a : K e y V a l u e O f D i a g r a m O b j e c t K e y a n y T y p e z b w N T n L X > < a : K e y V a l u e O f D i a g r a m O b j e c t K e y a n y T y p e z b w N T n L X > < a : K e y > < K e y > M e a s u r e s \ L Y   N o   P r o d u c t s \ T a g I n f o \ V a l u e < / K e y > < / a : K e y > < a : V a l u e   i : t y p e = " M e a s u r e G r i d V i e w S t a t e I D i a g r a m T a g A d d i t i o n a l I n f o " / > < / a : K e y V a l u e O f D i a g r a m O b j e c t K e y a n y T y p e z b w N T n L X > < a : K e y V a l u e O f D i a g r a m O b j e c t K e y a n y T y p e z b w N T n L X > < a : K e y > < K e y > M e a s u r e s \ V a r   R e v e n u e < / K e y > < / a : K e y > < a : V a l u e   i : t y p e = " M e a s u r e G r i d N o d e V i e w S t a t e " > < C o l u m n > 2 < / C o l u m n > < L a y e d O u t > t r u e < / L a y e d O u t > < R o w > 1 8 < / R o w > < / a : V a l u e > < / a : K e y V a l u e O f D i a g r a m O b j e c t K e y a n y T y p e z b w N T n L X > < a : K e y V a l u e O f D i a g r a m O b j e c t K e y a n y T y p e z b w N T n L X > < a : K e y > < K e y > M e a s u r e s \ V a r   R e v e n u e \ T a g I n f o \ F o r m u l a < / K e y > < / a : K e y > < a : V a l u e   i : t y p e = " M e a s u r e G r i d V i e w S t a t e I D i a g r a m T a g A d d i t i o n a l I n f o " / > < / a : K e y V a l u e O f D i a g r a m O b j e c t K e y a n y T y p e z b w N T n L X > < a : K e y V a l u e O f D i a g r a m O b j e c t K e y a n y T y p e z b w N T n L X > < a : K e y > < K e y > M e a s u r e s \ V a r   R e v e n u e \ T a g I n f o \ V a l u e < / K e y > < / a : K e y > < a : V a l u e   i : t y p e = " M e a s u r e G r i d V i e w S t a t e I D i a g r a m T a g A d d i t i o n a l I n f o " / > < / a : K e y V a l u e O f D i a g r a m O b j e c t K e y a n y T y p e z b w N T n L X > < a : K e y V a l u e O f D i a g r a m O b j e c t K e y a n y T y p e z b w N T n L X > < a : K e y > < K e y > M e a s u r e s \ V a r   Q u a n t i t y < / K e y > < / a : K e y > < a : V a l u e   i : t y p e = " M e a s u r e G r i d N o d e V i e w S t a t e " > < C o l u m n > 2 < / C o l u m n > < L a y e d O u t > t r u e < / L a y e d O u t > < R o w > 1 9 < / R o w > < / a : V a l u e > < / a : K e y V a l u e O f D i a g r a m O b j e c t K e y a n y T y p e z b w N T n L X > < a : K e y V a l u e O f D i a g r a m O b j e c t K e y a n y T y p e z b w N T n L X > < a : K e y > < K e y > M e a s u r e s \ V a r   Q u a n t i t y \ T a g I n f o \ F o r m u l a < / K e y > < / a : K e y > < a : V a l u e   i : t y p e = " M e a s u r e G r i d V i e w S t a t e I D i a g r a m T a g A d d i t i o n a l I n f o " / > < / a : K e y V a l u e O f D i a g r a m O b j e c t K e y a n y T y p e z b w N T n L X > < a : K e y V a l u e O f D i a g r a m O b j e c t K e y a n y T y p e z b w N T n L X > < a : K e y > < K e y > M e a s u r e s \ V a r   Q u a n t i t y \ T a g I n f o \ V a l u e < / K e y > < / a : K e y > < a : V a l u e   i : t y p e = " M e a s u r e G r i d V i e w S t a t e I D i a g r a m T a g A d d i t i o n a l I n f o " / > < / a : K e y V a l u e O f D i a g r a m O b j e c t K e y a n y T y p e z b w N T n L X > < a : K e y V a l u e O f D i a g r a m O b j e c t K e y a n y T y p e z b w N T n L X > < a : K e y > < K e y > M e a s u r e s \ L Y   C O G S %   o f   R e v e n u e < / K e y > < / a : K e y > < a : V a l u e   i : t y p e = " M e a s u r e G r i d N o d e V i e w S t a t e " > < C o l u m n > 2 < / C o l u m n > < L a y e d O u t > t r u e < / L a y e d O u t > < R o w > 2 0 < / R o w > < / a : V a l u e > < / a : K e y V a l u e O f D i a g r a m O b j e c t K e y a n y T y p e z b w N T n L X > < a : K e y V a l u e O f D i a g r a m O b j e c t K e y a n y T y p e z b w N T n L X > < a : K e y > < K e y > M e a s u r e s \ L Y   C O G S %   o f   R e v e n u e \ T a g I n f o \ F o r m u l a < / K e y > < / a : K e y > < a : V a l u e   i : t y p e = " M e a s u r e G r i d V i e w S t a t e I D i a g r a m T a g A d d i t i o n a l I n f o " / > < / a : K e y V a l u e O f D i a g r a m O b j e c t K e y a n y T y p e z b w N T n L X > < a : K e y V a l u e O f D i a g r a m O b j e c t K e y a n y T y p e z b w N T n L X > < a : K e y > < K e y > M e a s u r e s \ L Y   C O G S %   o f   R e v e n u e \ T a g I n f o \ V a l u e < / K e y > < / a : K e y > < a : V a l u e   i : t y p e = " M e a s u r e G r i d V i e w S t a t e I D i a g r a m T a g A d d i t i o n a l I n f o " / > < / a : K e y V a l u e O f D i a g r a m O b j e c t K e y a n y T y p e z b w N T n L X > < a : K e y V a l u e O f D i a g r a m O b j e c t K e y a n y T y p e z b w N T n L X > < a : K e y > < K e y > M e a s u r e s \ L Y   P r o f i t %   o f   R e v e n u e < / K e y > < / a : K e y > < a : V a l u e   i : t y p e = " M e a s u r e G r i d N o d e V i e w S t a t e " > < C o l u m n > 2 < / C o l u m n > < L a y e d O u t > t r u e < / L a y e d O u t > < R o w > 2 1 < / R o w > < / a : V a l u e > < / a : K e y V a l u e O f D i a g r a m O b j e c t K e y a n y T y p e z b w N T n L X > < a : K e y V a l u e O f D i a g r a m O b j e c t K e y a n y T y p e z b w N T n L X > < a : K e y > < K e y > M e a s u r e s \ L Y   P r o f i t %   o f   R e v e n u e \ T a g I n f o \ F o r m u l a < / K e y > < / a : K e y > < a : V a l u e   i : t y p e = " M e a s u r e G r i d V i e w S t a t e I D i a g r a m T a g A d d i t i o n a l I n f o " / > < / a : K e y V a l u e O f D i a g r a m O b j e c t K e y a n y T y p e z b w N T n L X > < a : K e y V a l u e O f D i a g r a m O b j e c t K e y a n y T y p e z b w N T n L X > < a : K e y > < K e y > M e a s u r e s \ L Y   P r o f i t %   o f   R e v e n u e \ T a g I n f o \ V a l u e < / K e y > < / a : K e y > < a : V a l u e   i : t y p e = " M e a s u r e G r i d V i e w S t a t e I D i a g r a m T a g A d d i t i o n a l I n f o " / > < / a : K e y V a l u e O f D i a g r a m O b j e c t K e y a n y T y p e z b w N T n L X > < a : K e y V a l u e O f D i a g r a m O b j e c t K e y a n y T y p e z b w N T n L X > < a : K e y > < K e y > M e a s u r e s \ V a r   N o   O r d e r s < / K e y > < / a : K e y > < a : V a l u e   i : t y p e = " M e a s u r e G r i d N o d e V i e w S t a t e " > < C o l u m n > 2 < / C o l u m n > < L a y e d O u t > t r u e < / L a y e d O u t > < R o w > 2 2 < / R o w > < / a : V a l u e > < / a : K e y V a l u e O f D i a g r a m O b j e c t K e y a n y T y p e z b w N T n L X > < a : K e y V a l u e O f D i a g r a m O b j e c t K e y a n y T y p e z b w N T n L X > < a : K e y > < K e y > M e a s u r e s \ V a r   N o   O r d e r s \ T a g I n f o \ F o r m u l a < / K e y > < / a : K e y > < a : V a l u e   i : t y p e = " M e a s u r e G r i d V i e w S t a t e I D i a g r a m T a g A d d i t i o n a l I n f o " / > < / a : K e y V a l u e O f D i a g r a m O b j e c t K e y a n y T y p e z b w N T n L X > < a : K e y V a l u e O f D i a g r a m O b j e c t K e y a n y T y p e z b w N T n L X > < a : K e y > < K e y > M e a s u r e s \ V a r   N o   O r d e r s \ T a g I n f o \ V a l u e < / K e y > < / a : K e y > < a : V a l u e   i : t y p e = " M e a s u r e G r i d V i e w S t a t e I D i a g r a m T a g A d d i t i o n a l I n f o " / > < / a : K e y V a l u e O f D i a g r a m O b j e c t K e y a n y T y p e z b w N T n L X > < a : K e y V a l u e O f D i a g r a m O b j e c t K e y a n y T y p e z b w N T n L X > < a : K e y > < K e y > M e a s u r e s \ V a r   N o   C u s t o m e r s < / K e y > < / a : K e y > < a : V a l u e   i : t y p e = " M e a s u r e G r i d N o d e V i e w S t a t e " > < C o l u m n > 2 < / C o l u m n > < L a y e d O u t > t r u e < / L a y e d O u t > < R o w > 2 3 < / R o w > < / a : V a l u e > < / a : K e y V a l u e O f D i a g r a m O b j e c t K e y a n y T y p e z b w N T n L X > < a : K e y V a l u e O f D i a g r a m O b j e c t K e y a n y T y p e z b w N T n L X > < a : K e y > < K e y > M e a s u r e s \ V a r   N o   C u s t o m e r s \ T a g I n f o \ F o r m u l a < / K e y > < / a : K e y > < a : V a l u e   i : t y p e = " M e a s u r e G r i d V i e w S t a t e I D i a g r a m T a g A d d i t i o n a l I n f o " / > < / a : K e y V a l u e O f D i a g r a m O b j e c t K e y a n y T y p e z b w N T n L X > < a : K e y V a l u e O f D i a g r a m O b j e c t K e y a n y T y p e z b w N T n L X > < a : K e y > < K e y > M e a s u r e s \ V a r   N o   C u s t o m e r s \ T a g I n f o \ V a l u e < / K e y > < / a : K e y > < a : V a l u e   i : t y p e = " M e a s u r e G r i d V i e w S t a t e I D i a g r a m T a g A d d i t i o n a l I n f o " / > < / a : K e y V a l u e O f D i a g r a m O b j e c t K e y a n y T y p e z b w N T n L X > < a : K e y V a l u e O f D i a g r a m O b j e c t K e y a n y T y p e z b w N T n L X > < a : K e y > < K e y > M e a s u r e s \ V a r   N o   P r o d u c t s < / K e y > < / a : K e y > < a : V a l u e   i : t y p e = " M e a s u r e G r i d N o d e V i e w S t a t e " > < C o l u m n > 2 < / C o l u m n > < L a y e d O u t > t r u e < / L a y e d O u t > < R o w > 2 4 < / R o w > < / a : V a l u e > < / a : K e y V a l u e O f D i a g r a m O b j e c t K e y a n y T y p e z b w N T n L X > < a : K e y V a l u e O f D i a g r a m O b j e c t K e y a n y T y p e z b w N T n L X > < a : K e y > < K e y > M e a s u r e s \ V a r   N o   P r o d u c t s \ T a g I n f o \ F o r m u l a < / K e y > < / a : K e y > < a : V a l u e   i : t y p e = " M e a s u r e G r i d V i e w S t a t e I D i a g r a m T a g A d d i t i o n a l I n f o " / > < / a : K e y V a l u e O f D i a g r a m O b j e c t K e y a n y T y p e z b w N T n L X > < a : K e y V a l u e O f D i a g r a m O b j e c t K e y a n y T y p e z b w N T n L X > < a : K e y > < K e y > M e a s u r e s \ V a r   N o   P r o d u c t s \ T a g I n f o \ V a l u e < / K e y > < / a : K e y > < a : V a l u e   i : t y p e = " M e a s u r e G r i d V i e w S t a t e I D i a g r a m T a g A d d i t i o n a l I n f o " / > < / a : K e y V a l u e O f D i a g r a m O b j e c t K e y a n y T y p e z b w N T n L X > < a : K e y V a l u e O f D i a g r a m O b j e c t K e y a n y T y p e z b w N T n L X > < a : K e y > < K e y > M e a s u r e s \ V a r   A v e   O r d e r < / K e y > < / a : K e y > < a : V a l u e   i : t y p e = " M e a s u r e G r i d N o d e V i e w S t a t e " > < C o l u m n > 2 < / C o l u m n > < L a y e d O u t > t r u e < / L a y e d O u t > < R o w > 2 5 < / R o w > < / a : V a l u e > < / a : K e y V a l u e O f D i a g r a m O b j e c t K e y a n y T y p e z b w N T n L X > < a : K e y V a l u e O f D i a g r a m O b j e c t K e y a n y T y p e z b w N T n L X > < a : K e y > < K e y > M e a s u r e s \ V a r   A v e   O r d e r \ T a g I n f o \ F o r m u l a < / K e y > < / a : K e y > < a : V a l u e   i : t y p e = " M e a s u r e G r i d V i e w S t a t e I D i a g r a m T a g A d d i t i o n a l I n f o " / > < / a : K e y V a l u e O f D i a g r a m O b j e c t K e y a n y T y p e z b w N T n L X > < a : K e y V a l u e O f D i a g r a m O b j e c t K e y a n y T y p e z b w N T n L X > < a : K e y > < K e y > M e a s u r e s \ V a r   A v e   O r d e r \ T a g I n f o \ V a l u e < / K e y > < / a : K e y > < a : V a l u e   i : t y p e = " M e a s u r e G r i d V i e w S t a t e I D i a g r a m T a g A d d i t i o n a l I n f o " / > < / a : K e y V a l u e O f D i a g r a m O b j e c t K e y a n y T y p e z b w N T n L X > < a : K e y V a l u e O f D i a g r a m O b j e c t K e y a n y T y p e z b w N T n L X > < a : K e y > < K e y > M e a s u r e s \ G r o w t h   R a t e   R e v e n u e < / K e y > < / a : K e y > < a : V a l u e   i : t y p e = " M e a s u r e G r i d N o d e V i e w S t a t e " > < C o l u m n > 2 < / C o l u m n > < L a y e d O u t > t r u e < / L a y e d O u t > < R o w > 2 6 < / R o w > < / a : V a l u e > < / a : K e y V a l u e O f D i a g r a m O b j e c t K e y a n y T y p e z b w N T n L X > < a : K e y V a l u e O f D i a g r a m O b j e c t K e y a n y T y p e z b w N T n L X > < a : K e y > < K e y > M e a s u r e s \ G r o w t h   R a t e   R e v e n u e \ T a g I n f o \ F o r m u l a < / K e y > < / a : K e y > < a : V a l u e   i : t y p e = " M e a s u r e G r i d V i e w S t a t e I D i a g r a m T a g A d d i t i o n a l I n f o " / > < / a : K e y V a l u e O f D i a g r a m O b j e c t K e y a n y T y p e z b w N T n L X > < a : K e y V a l u e O f D i a g r a m O b j e c t K e y a n y T y p e z b w N T n L X > < a : K e y > < K e y > M e a s u r e s \ G r o w t h   R a t e   R e v e n u e \ T a g I n f o \ V a l u e < / K e y > < / a : K e y > < a : V a l u e   i : t y p e = " M e a s u r e G r i d V i e w S t a t e I D i a g r a m T a g A d d i t i o n a l I n f o " / > < / a : K e y V a l u e O f D i a g r a m O b j e c t K e y a n y T y p e z b w N T n L X > < a : K e y V a l u e O f D i a g r a m O b j e c t K e y a n y T y p e z b w N T n L X > < a : K e y > < K e y > M e a s u r e s \ G r o w t h   R a t e   Q u a n t i t y < / K e y > < / a : K e y > < a : V a l u e   i : t y p e = " M e a s u r e G r i d N o d e V i e w S t a t e " > < C o l u m n > 2 < / C o l u m n > < L a y e d O u t > t r u e < / L a y e d O u t > < R o w > 2 7 < / R o w > < / a : V a l u e > < / a : K e y V a l u e O f D i a g r a m O b j e c t K e y a n y T y p e z b w N T n L X > < a : K e y V a l u e O f D i a g r a m O b j e c t K e y a n y T y p e z b w N T n L X > < a : K e y > < K e y > M e a s u r e s \ G r o w t h   R a t e   Q u a n t i t y \ T a g I n f o \ F o r m u l a < / K e y > < / a : K e y > < a : V a l u e   i : t y p e = " M e a s u r e G r i d V i e w S t a t e I D i a g r a m T a g A d d i t i o n a l I n f o " / > < / a : K e y V a l u e O f D i a g r a m O b j e c t K e y a n y T y p e z b w N T n L X > < a : K e y V a l u e O f D i a g r a m O b j e c t K e y a n y T y p e z b w N T n L X > < a : K e y > < K e y > M e a s u r e s \ G r o w t h   R a t e   Q u a n t i t y \ T a g I n f o \ V a l u e < / K e y > < / a : K e y > < a : V a l u e   i : t y p e = " M e a s u r e G r i d V i e w S t a t e I D i a g r a m T a g A d d i t i o n a l I n f o " / > < / a : K e y V a l u e O f D i a g r a m O b j e c t K e y a n y T y p e z b w N T n L X > < a : K e y V a l u e O f D i a g r a m O b j e c t K e y a n y T y p e z b w N T n L X > < a : K e y > < K e y > M e a s u r e s \ C O G S %   o f   R e v e n u e < / K e y > < / a : K e y > < a : V a l u e   i : t y p e = " M e a s u r e G r i d N o d e V i e w S t a t e " > < C o l u m n > 2 < / C o l u m n > < L a y e d O u t > t r u e < / L a y e d O u t > < R o w > 2 8 < / R o w > < / a : V a l u e > < / a : K e y V a l u e O f D i a g r a m O b j e c t K e y a n y T y p e z b w N T n L X > < a : K e y V a l u e O f D i a g r a m O b j e c t K e y a n y T y p e z b w N T n L X > < a : K e y > < K e y > M e a s u r e s \ C O G S %   o f   R e v e n u e \ T a g I n f o \ F o r m u l a < / K e y > < / a : K e y > < a : V a l u e   i : t y p e = " M e a s u r e G r i d V i e w S t a t e I D i a g r a m T a g A d d i t i o n a l I n f o " / > < / a : K e y V a l u e O f D i a g r a m O b j e c t K e y a n y T y p e z b w N T n L X > < a : K e y V a l u e O f D i a g r a m O b j e c t K e y a n y T y p e z b w N T n L X > < a : K e y > < K e y > M e a s u r e s \ C O G S %   o f   R e v e n u e \ T a g I n f o \ V a l u e < / K e y > < / a : K e y > < a : V a l u e   i : t y p e = " M e a s u r e G r i d V i e w S t a t e I D i a g r a m T a g A d d i t i o n a l I n f o " / > < / a : K e y V a l u e O f D i a g r a m O b j e c t K e y a n y T y p e z b w N T n L X > < a : K e y V a l u e O f D i a g r a m O b j e c t K e y a n y T y p e z b w N T n L X > < a : K e y > < K e y > M e a s u r e s \ P r o f i t %   o f   R e v e n u e < / K e y > < / a : K e y > < a : V a l u e   i : t y p e = " M e a s u r e G r i d N o d e V i e w S t a t e " > < C o l u m n > 2 < / C o l u m n > < L a y e d O u t > t r u e < / L a y e d O u t > < R o w > 2 9 < / R o w > < / a : V a l u e > < / a : K e y V a l u e O f D i a g r a m O b j e c t K e y a n y T y p e z b w N T n L X > < a : K e y V a l u e O f D i a g r a m O b j e c t K e y a n y T y p e z b w N T n L X > < a : K e y > < K e y > M e a s u r e s \ P r o f i t %   o f   R e v e n u e \ T a g I n f o \ F o r m u l a < / K e y > < / a : K e y > < a : V a l u e   i : t y p e = " M e a s u r e G r i d V i e w S t a t e I D i a g r a m T a g A d d i t i o n a l I n f o " / > < / a : K e y V a l u e O f D i a g r a m O b j e c t K e y a n y T y p e z b w N T n L X > < a : K e y V a l u e O f D i a g r a m O b j e c t K e y a n y T y p e z b w N T n L X > < a : K e y > < K e y > M e a s u r e s \ P r o f i t %   o f   R e v e n u e \ T a g I n f o \ V a l u e < / K e y > < / a : K e y > < a : V a l u e   i : t y p e = " M e a s u r e G r i d V i e w S t a t e I D i a g r a m T a g A d d i t i o n a l I n f o " / > < / a : K e y V a l u e O f D i a g r a m O b j e c t K e y a n y T y p e z b w N T n L X > < a : K e y V a l u e O f D i a g r a m O b j e c t K e y a n y T y p e z b w N T n L X > < a : K e y > < K e y > M e a s u r e s \ V a r %   N o   o r d e r s < / K e y > < / a : K e y > < a : V a l u e   i : t y p e = " M e a s u r e G r i d N o d e V i e w S t a t e " > < C o l u m n > 2 < / C o l u m n > < L a y e d O u t > t r u e < / L a y e d O u t > < R o w > 3 0 < / R o w > < / a : V a l u e > < / a : K e y V a l u e O f D i a g r a m O b j e c t K e y a n y T y p e z b w N T n L X > < a : K e y V a l u e O f D i a g r a m O b j e c t K e y a n y T y p e z b w N T n L X > < a : K e y > < K e y > M e a s u r e s \ V a r %   N o   o r d e r s \ T a g I n f o \ F o r m u l a < / K e y > < / a : K e y > < a : V a l u e   i : t y p e = " M e a s u r e G r i d V i e w S t a t e I D i a g r a m T a g A d d i t i o n a l I n f o " / > < / a : K e y V a l u e O f D i a g r a m O b j e c t K e y a n y T y p e z b w N T n L X > < a : K e y V a l u e O f D i a g r a m O b j e c t K e y a n y T y p e z b w N T n L X > < a : K e y > < K e y > M e a s u r e s \ V a r %   N o   o r d e r s \ T a g I n f o \ V a l u e < / K e y > < / a : K e y > < a : V a l u e   i : t y p e = " M e a s u r e G r i d V i e w S t a t e I D i a g r a m T a g A d d i t i o n a l I n f o " / > < / a : K e y V a l u e O f D i a g r a m O b j e c t K e y a n y T y p e z b w N T n L X > < a : K e y V a l u e O f D i a g r a m O b j e c t K e y a n y T y p e z b w N T n L X > < a : K e y > < K e y > M e a s u r e s \ V a r %   N o   C u s t o m e r s < / K e y > < / a : K e y > < a : V a l u e   i : t y p e = " M e a s u r e G r i d N o d e V i e w S t a t e " > < C o l u m n > 2 < / C o l u m n > < L a y e d O u t > t r u e < / L a y e d O u t > < R o w > 3 1 < / R o w > < / a : V a l u e > < / a : K e y V a l u e O f D i a g r a m O b j e c t K e y a n y T y p e z b w N T n L X > < a : K e y V a l u e O f D i a g r a m O b j e c t K e y a n y T y p e z b w N T n L X > < a : K e y > < K e y > M e a s u r e s \ V a r %   N o   C u s t o m e r s \ T a g I n f o \ F o r m u l a < / K e y > < / a : K e y > < a : V a l u e   i : t y p e = " M e a s u r e G r i d V i e w S t a t e I D i a g r a m T a g A d d i t i o n a l I n f o " / > < / a : K e y V a l u e O f D i a g r a m O b j e c t K e y a n y T y p e z b w N T n L X > < a : K e y V a l u e O f D i a g r a m O b j e c t K e y a n y T y p e z b w N T n L X > < a : K e y > < K e y > M e a s u r e s \ V a r %   N o   C u s t o m e r s \ T a g I n f o \ V a l u e < / K e y > < / a : K e y > < a : V a l u e   i : t y p e = " M e a s u r e G r i d V i e w S t a t e I D i a g r a m T a g A d d i t i o n a l I n f o " / > < / a : K e y V a l u e O f D i a g r a m O b j e c t K e y a n y T y p e z b w N T n L X > < a : K e y V a l u e O f D i a g r a m O b j e c t K e y a n y T y p e z b w N T n L X > < a : K e y > < K e y > M e a s u r e s \ V a r %   N o   P r o d u c t s < / K e y > < / a : K e y > < a : V a l u e   i : t y p e = " M e a s u r e G r i d N o d e V i e w S t a t e " > < C o l u m n > 2 < / C o l u m n > < L a y e d O u t > t r u e < / L a y e d O u t > < R o w > 3 2 < / R o w > < / a : V a l u e > < / a : K e y V a l u e O f D i a g r a m O b j e c t K e y a n y T y p e z b w N T n L X > < a : K e y V a l u e O f D i a g r a m O b j e c t K e y a n y T y p e z b w N T n L X > < a : K e y > < K e y > M e a s u r e s \ V a r %   N o   P r o d u c t s \ T a g I n f o \ F o r m u l a < / K e y > < / a : K e y > < a : V a l u e   i : t y p e = " M e a s u r e G r i d V i e w S t a t e I D i a g r a m T a g A d d i t i o n a l I n f o " / > < / a : K e y V a l u e O f D i a g r a m O b j e c t K e y a n y T y p e z b w N T n L X > < a : K e y V a l u e O f D i a g r a m O b j e c t K e y a n y T y p e z b w N T n L X > < a : K e y > < K e y > M e a s u r e s \ V a r %   N o   P r o d u c t s \ T a g I n f o \ V a l u e < / K e y > < / a : K e y > < a : V a l u e   i : t y p e = " M e a s u r e G r i d V i e w S t a t e I D i a g r a m T a g A d d i t i o n a l I n f o " / > < / a : K e y V a l u e O f D i a g r a m O b j e c t K e y a n y T y p e z b w N T n L X > < a : K e y V a l u e O f D i a g r a m O b j e c t K e y a n y T y p e z b w N T n L X > < a : K e y > < K e y > M e a s u r e s \ V a r %   A v g   O r d e r s   V a l u e < / K e y > < / a : K e y > < a : V a l u e   i : t y p e = " M e a s u r e G r i d N o d e V i e w S t a t e " > < C o l u m n > 2 < / C o l u m n > < L a y e d O u t > t r u e < / L a y e d O u t > < R o w > 3 3 < / R o w > < / a : V a l u e > < / a : K e y V a l u e O f D i a g r a m O b j e c t K e y a n y T y p e z b w N T n L X > < a : K e y V a l u e O f D i a g r a m O b j e c t K e y a n y T y p e z b w N T n L X > < a : K e y > < K e y > M e a s u r e s \ V a r %   A v g   O r d e r s   V a l u e \ T a g I n f o \ F o r m u l a < / K e y > < / a : K e y > < a : V a l u e   i : t y p e = " M e a s u r e G r i d V i e w S t a t e I D i a g r a m T a g A d d i t i o n a l I n f o " / > < / a : K e y V a l u e O f D i a g r a m O b j e c t K e y a n y T y p e z b w N T n L X > < a : K e y V a l u e O f D i a g r a m O b j e c t K e y a n y T y p e z b w N T n L X > < a : K e y > < K e y > M e a s u r e s \ V a r %   A v g   O r d e r s   V a l u e \ T a g I n f o \ V a l u e < / K e y > < / a : K e y > < a : V a l u e   i : t y p e = " M e a s u r e G r i d V i e w S t a t e I D i a g r a m T a g A d d i t i o n a l I n f o " / > < / a : K e y V a l u e O f D i a g r a m O b j e c t K e y a n y T y p e z b w N T n L X > < a : K e y V a l u e O f D i a g r a m O b j e c t K e y a n y T y p e z b w N T n L X > < a : K e y > < K e y > M e a s u r e s \ V a r %   P r o f i t < / K e y > < / a : K e y > < a : V a l u e   i : t y p e = " M e a s u r e G r i d N o d e V i e w S t a t e " > < C o l u m n > 2 < / C o l u m n > < L a y e d O u t > t r u e < / L a y e d O u t > < R o w > 3 4 < / R o w > < / a : V a l u e > < / a : K e y V a l u e O f D i a g r a m O b j e c t K e y a n y T y p e z b w N T n L X > < a : K e y V a l u e O f D i a g r a m O b j e c t K e y a n y T y p e z b w N T n L X > < a : K e y > < K e y > M e a s u r e s \ V a r %   P r o f i t \ T a g I n f o \ F o r m u l a < / K e y > < / a : K e y > < a : V a l u e   i : t y p e = " M e a s u r e G r i d V i e w S t a t e I D i a g r a m T a g A d d i t i o n a l I n f o " / > < / a : K e y V a l u e O f D i a g r a m O b j e c t K e y a n y T y p e z b w N T n L X > < a : K e y V a l u e O f D i a g r a m O b j e c t K e y a n y T y p e z b w N T n L X > < a : K e y > < K e y > M e a s u r e s \ V a r %   P r o f i t \ T a g I n f o \ V a l u e 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a : K e y V a l u e O f D i a g r a m O b j e c t K e y a n y T y p e z b w N T n L X > < a : K e y > < K e y > C o l u m n s \ W a r e h o u s e C o d e < / 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 C o l u m n s \ _ S a l e s T e a m I D < / K e y > < / a : K e y > < a : V a l u e   i : t y p e = " M e a s u r e G r i d N o d e V i e w S t a t e " > < C o l u m n > 4 < / C o l u m n > < L a y e d O u t > t r u e < / L a y e d O u t > < / a : V a l u e > < / a : K e y V a l u e O f D i a g r a m O b j e c t K e y a n y T y p e z b w N T n L X > < a : K e y V a l u e O f D i a g r a m O b j e c t K e y a n y T y p e z b w N T n L X > < a : K e y > < K e y > C o l u m n s \ _ C u s t o m e r I D < / K e y > < / a : K e y > < a : V a l u e   i : t y p e = " M e a s u r e G r i d N o d e V i e w S t a t e " > < C o l u m n > 5 < / C o l u m n > < L a y e d O u t > t r u e < / L a y e d O u t > < / a : V a l u e > < / a : K e y V a l u e O f D i a g r a m O b j e c t K e y a n y T y p e z b w N T n L X > < a : K e y V a l u e O f D i a g r a m O b j e c t K e y a n y T y p e z b w N T n L X > < a : K e y > < K e y > C o l u m n s \ _ S t o r e I D < / K e y > < / a : K e y > < a : V a l u e   i : t y p e = " M e a s u r e G r i d N o d e V i e w S t a t e " > < C o l u m n > 6 < / C o l u m n > < L a y e d O u t > t r u e < / L a y e d O u t > < / a : V a l u e > < / a : K e y V a l u e O f D i a g r a m O b j e c t K e y a n y T y p e z b w N T n L X > < a : K e y V a l u e O f D i a g r a m O b j e c t K e y a n y T y p e z b w N T n L X > < a : K e y > < K e y > C o l u m n s \ _ P r o d u c t I D < / 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V i e w S t a t e s > < / D i a g r a m M a n a g e r . S e r i a l i z a b l e D i a g r a m > < D i a g r a m M a n a g e r . S e r i a l i z a b l e D i a g r a m > < A d a p t e r   i : t y p e = " M e a s u r e D i a g r a m S a n d b o x A d a p t e r " > < T a b l e N a m e > D i m - S a l e s _ T e a m 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 D i m - S a l e s _ T e a m 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 C o l u m n s \ _ S a l e s T e a m I D < / K e y > < / D i a g r a m O b j e c t K e y > < D i a g r a m O b j e c t K e y > < K e y > C o l u m n s \ S a l e s   T e a m < / 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 C o l u m n s \ _ S a l e s T e a m I D < / K e y > < / a : K e y > < a : V a l u e   i : t y p e = " M e a s u r e G r i d N o d e V i e w S t a t e " > < L a y e d O u t > t r u e < / L a y e d O u t > < / a : V a l u e > < / a : K e y V a l u e O f D i a g r a m O b j e c t K e y a n y T y p e z b w N T n L X > < a : K e y V a l u e O f D i a g r a m O b j e c t K e y a n y T y p e z b w N T n L X > < a : K e y > < K e y > C o l u m n s \ S a l e s   T e a m < / 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A r r a y O f D i a g r a m M a n a g e r . S e r i a l i z a b l e D i a g r a m > ] ] > < / C u s t o m C o n t e n t > < / G e m i n i > 
</file>

<file path=customXml/item44.xml>��< ? x m l   v e r s i o n = " 1 . 0 "   e n c o d i n g = " U T F - 1 6 " ? > < G e m i n i   x m l n s = " h t t p : / / g e m i n i / p i v o t c u s t o m i z a t i o n / S a n d b o x N o n E m p t y " > < C u s t o m C o n t e n t > < ! [ C D A T A [ 1 ] ] > < / C u s t o m C o n t e n t > < / G e m i n i > 
</file>

<file path=customXml/item45.xml>��< ? x m l   v e r s i o n = " 1 . 0 "   e n c o d i n g = " U T F - 1 6 " ? > < G e m i n i   x m l n s = " h t t p : / / g e m i n i / p i v o t c u s t o m i z a t i o n / I s S a n d b o x E m b e d d e d " > < C u s t o m C o n t e n t > < ! [ C D A T A [ y e s ] ] > < / C u s t o m C o n t e n t > < / G e m i n i > 
</file>

<file path=customXml/item46.xml>��< ? x m l   v e r s i o n = " 1 . 0 "   e n c o d i n g = " U T F - 1 6 " ? > < G e m i n i   x m l n s = " h t t p : / / g e m i n i / p i v o t c u s t o m i z a t i o n / P o w e r P i v o t V e r s i o n " > < C u s t o m C o n t e n t > < ! [ C D A T A [ 2 0 1 5 . 1 3 0 . 1 6 0 5 . 1 5 6 7 ] ] > < / C u s t o m C o n t e n t > < / G e m i n i > 
</file>

<file path=customXml/item47.xml>��< ? x m l   v e r s i o n = " 1 . 0 "   e n c o d i n g = " U T F - 1 6 " ? > < G e m i n i   x m l n s = " h t t p : / / g e m i n i / p i v o t c u s t o m i z a t i o n / R e l a t i o n s h i p A u t o D e t e c t i o n E n a b l e d " > < C u s t o m C o n t e n t > < ! [ C D A T A [ T r u e ] ] > < / C u s t o m C o n t e n t > < / G e m i n i > 
</file>

<file path=customXml/item4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 2 0 2 4 - 0 5 - 1 2 T 1 9 : 5 3 : 1 9 . 0 8 5 3 1 3 4 + 0 3 : 0 0 < / L a s t P r o c e s s e d T i m e > < / D a t a M o d e l i n g S a n d b o x . S e r i a l i z e d S a n d b o x E r r o r C a c h e > ] ] > < / C u s t o m C o n t e n t > < / G e m i n i > 
</file>

<file path=customXml/item5.xml>��< ? x m l   v e r s i o n = " 1 . 0 "   e n c o d i n g = " U T F - 1 6 " ? > < G e m i n i   x m l n s = " h t t p : / / g e m i n i / p i v o t c u s t o m i z a t i o n / f 6 9 7 c c 2 d - d e 7 a - 4 2 d 3 - b 1 4 f - 7 1 c 1 c f 8 7 e 6 5 e " > < 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 L Y   C O G S %   o f   R e v e n u e < / M e a s u r e N a m e > < D i s p l a y N a m e > L Y   C O G S %   o f   R e v e n u e < / D i s p l a y N a m e > < V i s i b l e > F a l s e < / V i s i b l e > < / i t e m > < i t e m > < M e a s u r e N a m e > L Y   P r o f i t %   o f   R e v e n u e < / M e a s u r e N a m e > < D i s p l a y N a m e > L Y   P r o f i t %   o f   R e v e n u e < / D i s p l a y N a m e > < V i s i b l e > F a l s e < / V i s i b l e > < / i t e m > < i t e m > < M e a s u r e N a m e > C O G S %   o f   R e v e n u e < / M e a s u r e N a m e > < D i s p l a y N a m e > C O G S %   o f   R e v e n u e < / D i s p l a y N a m e > < V i s i b l e > F a l s e < / V i s i b l e > < / i t e m > < i t e m > < M e a s u r e N a m e > P r o f i t %   o f   R e v e n u e < / M e a s u r e N a m e > < D i s p l a y N a m e > P r o f i t %   o f   R e v e n u e < / D i s p l a y N a m e > < V i s i b l e > F a l s e < / V i s i b l e > < / i t e m > < i t e m > < M e a s u r e N a m e > V a r %   P r o f i t < / M e a s u r e N a m e > < D i s p l a y N a m e > V a r %   P r o f i t < / D i s p l a y N a m e > < V i s i b l e > F a l s e < / V i s i b l e > < / i t e m > < / C a l c u l a t e d F i e l d s > < S A H o s t H a s h > 0 < / S A H o s t H a s h > < G e m i n i F i e l d L i s t V i s i b l e > T r u e < / G e m i n i F i e l d L i s t V i s i b l e > < / S e t t i n g s > ] ] > < / C u s t o m C o n t e n t > < / G e m i n i > 
</file>

<file path=customXml/item6.xml>��< ? x m l   v e r s i o n = " 1 . 0 "   e n c o d i n g = " U T F - 1 6 " ? > < G e m i n i   x m l n s = " h t t p : / / g e m i n i / p i v o t c u s t o m i z a t i o n / T a b l e X M L _ D i m - S a l e s _ T e a m _ 6 5 0 7 1 a 0 8 - 9 6 2 2 - 4 c d 3 - a 1 6 d - 0 0 1 8 b 9 d d 9 6 a f " > < C u s t o m C o n t e n t > < ! [ C D A T A [ < T a b l e W i d g e t G r i d S e r i a l i z a t i o n   x m l n s : x s d = " h t t p : / / w w w . w 3 . o r g / 2 0 0 1 / X M L S c h e m a "   x m l n s : x s i = " h t t p : / / w w w . w 3 . o r g / 2 0 0 1 / X M L S c h e m a - i n s t a n c e " > < C o l u m n S u g g e s t e d T y p e   / > < C o l u m n F o r m a t   / > < C o l u m n A c c u r a c y   / > < C o l u m n C u r r e n c y S y m b o l   / > < C o l u m n P o s i t i v e P a t t e r n   / > < C o l u m n N e g a t i v e P a t t e r n   / > < C o l u m n W i d t h s > < i t e m > < k e y > < s t r i n g > _ S a l e s T e a m I D < / s t r i n g > < / k e y > < v a l u e > < i n t > 1 2 1 < / i n t > < / v a l u e > < / i t e m > < i t e m > < k e y > < s t r i n g > S a l e s   T e a m < / s t r i n g > < / k e y > < v a l u e > < i n t > 1 0 4 < / i n t > < / v a l u e > < / i t e m > < i t e m > < k e y > < s t r i n g > R e g i o n < / s t r i n g > < / k e y > < v a l u e > < i n t > 7 9 < / i n t > < / v a l u e > < / i t e m > < / C o l u m n W i d t h s > < C o l u m n D i s p l a y I n d e x > < i t e m > < k e y > < s t r i n g > _ S a l e s T e a m I D < / s t r i n g > < / k e y > < v a l u e > < i n t > 0 < / i n t > < / v a l u e > < / i t e m > < i t e m > < k e y > < s t r i n g > S a l e s   T e a m < / 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7 1 3 f d 9 9 - 6 5 9 6 - 4 2 6 b - 8 3 4 e - d 6 8 f 4 9 8 f 1 3 1 b " > < 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8.xml>��< ? x m l   v e r s i o n = " 1 . 0 "   e n c o d i n g = " U T F - 1 6 " ? > < G e m i n i   x m l n s = " h t t p : / / g e m i n i / p i v o t c u s t o m i z a t i o n / 8 4 3 f 4 3 5 4 - c a a c - 4 f a 9 - 8 6 6 5 - 1 d 6 e 7 c 5 c 0 c 9 4 " > < 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9.xml>��< ? x m l   v e r s i o n = " 1 . 0 "   e n c o d i n g = " U T F - 1 6 " ? > < G e m i n i   x m l n s = " h t t p : / / g e m i n i / p i v o t c u s t o m i z a t i o n / 6 7 0 9 f 9 9 3 - a 4 a 3 - 4 a 3 5 - 9 e c 0 - f 2 1 8 0 6 2 6 2 d 4 c " > < C u s t o m C o n t e n t > < ! [ C D A T A [ < ? x m l   v e r s i o n = " 1 . 0 "   e n c o d i n g = " u t f - 1 6 " ? > < S e t t i n g s > < C a l c u l a t e d F i e l d s > < i t e m > < M e a s u r e N a m e > R e v e n u e < / M e a s u r e N a m e > < D i s p l a y N a m e > R e v e n u e < / D i s p l a y N a m e > < V i s i b l e > F a l s e < / V i s i b l e > < / i t e m > < i t e m > < M e a s u r e N a m e > Q u a n t i t y < / M e a s u r e N a m e > < D i s p l a y N a m e > Q u a n t i t y < / D i s p l a y N a m e > < V i s i b l e > F a l s e < / V i s i b l e > < / i t e m > < i t e m > < M e a s u r e N a m e > C O G S < / M e a s u r e N a m e > < D i s p l a y N a m e > C O G S < / D i s p l a y N a m e > < V i s i b l e > F a l s e < / V i s i b l e > < / i t e m > < i t e m > < M e a s u r e N a m e > P r o f i t < / M e a s u r e N a m e > < D i s p l a y N a m e > P r o f i t < / D i s p l a y N a m e > < V i s i b l e > F a l s e < / V i s i b l e > < / i t e m > < i t e m > < M e a s u r e N a m e > N o   o f   O r d e r s < / M e a s u r e N a m e > < D i s p l a y N a m e > N o   o f   O r d e r s < / D i s p l a y N a m e > < V i s i b l e > F a l s e < / V i s i b l e > < / i t e m > < i t e m > < M e a s u r e N a m e > N o   o f   C u s t o m e r s < / M e a s u r e N a m e > < D i s p l a y N a m e > N o   o f   C u s t o m e r s < / D i s p l a y N a m e > < V i s i b l e > F a l s e < / V i s i b l e > < / i t e m > < i t e m > < M e a s u r e N a m e > N o   o f   P r o d u c t s < / M e a s u r e N a m e > < D i s p l a y N a m e > N o   o f   P r o d u c t s < / D i s p l a y N a m e > < V i s i b l e > F a l s e < / V i s i b l e > < / i t e m > < i t e m > < M e a s u r e N a m e > A v e   O r d e r   V a l u e < / M e a s u r e N a m e > < D i s p l a y N a m e > A v e   O r d e r   V a l u e < / D i s p l a y N a m e > < V i s i b l e > F a l s e < / V i s i b l e > < / i t e m > < i t e m > < M e a s u r e N a m e > L Y   R e v e n u e < / M e a s u r e N a m e > < D i s p l a y N a m e > L Y   R e v e n u e < / D i s p l a y N a m e > < V i s i b l e > F a l s e < / V i s i b l e > < / i t e m > < i t e m > < M e a s u r e N a m e > L Y   Q u a n t i t y < / M e a s u r e N a m e > < D i s p l a y N a m e > L Y   Q u a n t i t y < / D i s p l a y N a m e > < V i s i b l e > F a l s e < / V i s i b l e > < / i t e m > < i t e m > < M e a s u r e N a m e > L Y   C O G S < / M e a s u r e N a m e > < D i s p l a y N a m e > L Y   C O G S < / D i s p l a y N a m e > < V i s i b l e > F a l s e < / V i s i b l e > < / i t e m > < i t e m > < M e a s u r e N a m e > L Y   P r o f i t < / M e a s u r e N a m e > < D i s p l a y N a m e > L Y   P r o f i t < / D i s p l a y N a m e > < V i s i b l e > F a l s e < / V i s i b l e > < / i t e m > < i t e m > < M e a s u r e N a m e > L Y   N o   O r d e r s < / M e a s u r e N a m e > < D i s p l a y N a m e > L Y   N o   O r d e r s < / D i s p l a y N a m e > < V i s i b l e > F a l s e < / V i s i b l e > < / i t e m > < i t e m > < M e a s u r e N a m e > L Y   A v e   O r d e r < / M e a s u r e N a m e > < D i s p l a y N a m e > L Y   A v e   O r d e r < / D i s p l a y N a m e > < V i s i b l e > F a l s e < / V i s i b l e > < / i t e m > < i t e m > < M e a s u r e N a m e > L Y   N o   C u s t o m e r s < / M e a s u r e N a m e > < D i s p l a y N a m e > L Y   N o   C u s t o m e r s < / D i s p l a y N a m e > < V i s i b l e > F a l s e < / V i s i b l e > < / i t e m > < i t e m > < M e a s u r e N a m e > L Y   N o   P r o d u c t s < / M e a s u r e N a m e > < D i s p l a y N a m e > L Y   N o   P r o d u c t s < / D i s p l a y N a m e > < V i s i b l e > F a l s e < / V i s i b l e > < / i t e m > < i t e m > < M e a s u r e N a m e > V a r   R e v e n u e < / M e a s u r e N a m e > < D i s p l a y N a m e > V a r   R e v e n u e < / D i s p l a y N a m e > < V i s i b l e > F a l s e < / V i s i b l e > < / i t e m > < i t e m > < M e a s u r e N a m e > V a r   Q u a n t i t y < / M e a s u r e N a m e > < D i s p l a y N a m e > V a r   Q u a n t i t y < / D i s p l a y N a m e > < V i s i b l e > F a l s e < / V i s i b l e > < / i t e m > < i t e m > < M e a s u r e N a m e > L Y   C O G S %   o f   R e v e n u e < / M e a s u r e N a m e > < D i s p l a y N a m e > L Y   C O G S %   o f   R e v e n u e < / D i s p l a y N a m e > < V i s i b l e > F a l s e < / V i s i b l e > < / i t e m > < i t e m > < M e a s u r e N a m e > L Y   P r o f i t %   o f   R e v e n u e < / M e a s u r e N a m e > < D i s p l a y N a m e > L Y   P r o f i t % 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 A v e   O r d e r < / M e a s u r e N a m e > < D i s p l a y N a m e > V a r   A v e   O r d e r < / D i s p l a y N a m e > < V i s i b l e > F a l s e < / V i s i b l e > < / i t e m > < i t e m > < M e a s u r e N a m e > V a r %   R e v e n u e < / M e a s u r e N a m e > < D i s p l a y N a m e > V a r %   R e v e n u e < / D i s p l a y N a m e > < V i s i b l e > F a l s e < / V i s i b l e > < / i t e m > < i t e m > < M e a s u r e N a m e > V a r %   Q u a n t i t y < / M e a s u r e N a m e > < D i s p l a y N a m e > V a r %   Q u a n t i t y < / D i s p l a y N a m e > < V i s i b l e > F a l s e < / V i s i b l e > < / i t e m > < i t e m > < M e a s u r e N a m e > C O G S %   o f   R e v e n u e < / M e a s u r e N a m e > < D i s p l a y N a m e > C O G S %   o f   R e v e n u e < / D i s p l a y N a m e > < V i s i b l e > F a l s e < / V i s i b l e > < / i t e m > < i t e m > < M e a s u r e N a m e > P r o f i t %   o f   R e v e n u e < / M e a s u r e N a m e > < D i s p l a y N a m e > P r o f i t %   o f   R e v e n u e < / D i s p l a y N a m e > < V i s i b l e > F a l s e < / V i s i b l e > < / i t e m > < i t e m > < M e a s u r e N a m e > V a r %   N o   o r d e r s < / M e a s u r e N a m e > < D i s p l a y N a m e > V a r %   N o   o r d e r s < / D i s p l a y N a m e > < V i s i b l e > F a l s e < / V i s i b l e > < / i t e m > < i t e m > < M e a s u r e N a m e > V a r %   N o   C u s t o m e r s < / M e a s u r e N a m e > < D i s p l a y N a m e > V a r %   N o   C u s t o m e r s < / D i s p l a y N a m e > < V i s i b l e > F a l s e < / V i s i b l e > < / i t e m > < i t e m > < M e a s u r e N a m e > V a r %   N o   P r o d u c t s < / M e a s u r e N a m e > < D i s p l a y N a m e > V a r %   N o   P r o d u c t s < / D i s p l a y N a m e > < V i s i b l e > F a l s e < / V i s i b l e > < / i t e m > < i t e m > < M e a s u r e N a m e > V a r %   A v g   O r d e r s   V a l u e < / M e a s u r e N a m e > < D i s p l a y N a m e > V a r %   A v g   O r d e r s   V a l u e < / D i s p l a y N a m e > < V i s i b l e > F a l s e < / V i s i b l e > < / i t e m > < i t e m > < M e a s u r e N a m e > V a r %   P r o f i t < / M e a s u r e N a m e > < D i s p l a y N a m e > V a r %   P r o f i t 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3AC496C-A11D-4366-BC26-6FB538DBB530}">
  <ds:schemaRefs/>
</ds:datastoreItem>
</file>

<file path=customXml/itemProps10.xml><?xml version="1.0" encoding="utf-8"?>
<ds:datastoreItem xmlns:ds="http://schemas.openxmlformats.org/officeDocument/2006/customXml" ds:itemID="{DEC97AD6-72AC-4036-9EEF-7CA0C0096E02}">
  <ds:schemaRefs/>
</ds:datastoreItem>
</file>

<file path=customXml/itemProps11.xml><?xml version="1.0" encoding="utf-8"?>
<ds:datastoreItem xmlns:ds="http://schemas.openxmlformats.org/officeDocument/2006/customXml" ds:itemID="{E1B79B0D-371A-4B93-9ED7-FC97502B9A23}">
  <ds:schemaRefs/>
</ds:datastoreItem>
</file>

<file path=customXml/itemProps12.xml><?xml version="1.0" encoding="utf-8"?>
<ds:datastoreItem xmlns:ds="http://schemas.openxmlformats.org/officeDocument/2006/customXml" ds:itemID="{072A698C-2508-43A0-A0B8-87C844F2FC98}">
  <ds:schemaRefs/>
</ds:datastoreItem>
</file>

<file path=customXml/itemProps13.xml><?xml version="1.0" encoding="utf-8"?>
<ds:datastoreItem xmlns:ds="http://schemas.openxmlformats.org/officeDocument/2006/customXml" ds:itemID="{76D72C02-A528-40FA-AF75-B1EC8F908990}">
  <ds:schemaRefs/>
</ds:datastoreItem>
</file>

<file path=customXml/itemProps14.xml><?xml version="1.0" encoding="utf-8"?>
<ds:datastoreItem xmlns:ds="http://schemas.openxmlformats.org/officeDocument/2006/customXml" ds:itemID="{13DD36DD-D615-4A2C-B1F5-8B853493C0FC}">
  <ds:schemaRefs/>
</ds:datastoreItem>
</file>

<file path=customXml/itemProps15.xml><?xml version="1.0" encoding="utf-8"?>
<ds:datastoreItem xmlns:ds="http://schemas.openxmlformats.org/officeDocument/2006/customXml" ds:itemID="{336A9588-57DD-475D-B746-51C869407CA3}">
  <ds:schemaRefs/>
</ds:datastoreItem>
</file>

<file path=customXml/itemProps16.xml><?xml version="1.0" encoding="utf-8"?>
<ds:datastoreItem xmlns:ds="http://schemas.openxmlformats.org/officeDocument/2006/customXml" ds:itemID="{A76D9743-B0CB-482E-ACF6-E61A6181E7E7}">
  <ds:schemaRefs/>
</ds:datastoreItem>
</file>

<file path=customXml/itemProps17.xml><?xml version="1.0" encoding="utf-8"?>
<ds:datastoreItem xmlns:ds="http://schemas.openxmlformats.org/officeDocument/2006/customXml" ds:itemID="{6762BDD2-1E37-4820-B8FF-1BEFCC2A3C2E}">
  <ds:schemaRefs/>
</ds:datastoreItem>
</file>

<file path=customXml/itemProps18.xml><?xml version="1.0" encoding="utf-8"?>
<ds:datastoreItem xmlns:ds="http://schemas.openxmlformats.org/officeDocument/2006/customXml" ds:itemID="{719F845C-1470-4D90-9AEC-CB093E67044A}">
  <ds:schemaRefs/>
</ds:datastoreItem>
</file>

<file path=customXml/itemProps19.xml><?xml version="1.0" encoding="utf-8"?>
<ds:datastoreItem xmlns:ds="http://schemas.openxmlformats.org/officeDocument/2006/customXml" ds:itemID="{EAD985CC-3555-400E-882C-01D27A9B6DA9}">
  <ds:schemaRefs>
    <ds:schemaRef ds:uri="http://schemas.microsoft.com/DataMashup"/>
  </ds:schemaRefs>
</ds:datastoreItem>
</file>

<file path=customXml/itemProps2.xml><?xml version="1.0" encoding="utf-8"?>
<ds:datastoreItem xmlns:ds="http://schemas.openxmlformats.org/officeDocument/2006/customXml" ds:itemID="{D4CF2107-D28E-424A-BD00-D79EA4FC9F25}">
  <ds:schemaRefs/>
</ds:datastoreItem>
</file>

<file path=customXml/itemProps20.xml><?xml version="1.0" encoding="utf-8"?>
<ds:datastoreItem xmlns:ds="http://schemas.openxmlformats.org/officeDocument/2006/customXml" ds:itemID="{661DEA90-22DC-4E25-A72D-0B816495B40E}">
  <ds:schemaRefs/>
</ds:datastoreItem>
</file>

<file path=customXml/itemProps21.xml><?xml version="1.0" encoding="utf-8"?>
<ds:datastoreItem xmlns:ds="http://schemas.openxmlformats.org/officeDocument/2006/customXml" ds:itemID="{DFEC006A-C284-4FA5-866B-2C38BBB901C5}">
  <ds:schemaRefs/>
</ds:datastoreItem>
</file>

<file path=customXml/itemProps22.xml><?xml version="1.0" encoding="utf-8"?>
<ds:datastoreItem xmlns:ds="http://schemas.openxmlformats.org/officeDocument/2006/customXml" ds:itemID="{8ACB8DFA-749E-4BFA-ABA8-831B54083631}">
  <ds:schemaRefs/>
</ds:datastoreItem>
</file>

<file path=customXml/itemProps23.xml><?xml version="1.0" encoding="utf-8"?>
<ds:datastoreItem xmlns:ds="http://schemas.openxmlformats.org/officeDocument/2006/customXml" ds:itemID="{B5F6EB03-AEE2-49E6-9825-D4700606F40A}">
  <ds:schemaRefs/>
</ds:datastoreItem>
</file>

<file path=customXml/itemProps24.xml><?xml version="1.0" encoding="utf-8"?>
<ds:datastoreItem xmlns:ds="http://schemas.openxmlformats.org/officeDocument/2006/customXml" ds:itemID="{8A50A1ED-E674-45C0-95FA-8D0B64A23B27}">
  <ds:schemaRefs/>
</ds:datastoreItem>
</file>

<file path=customXml/itemProps25.xml><?xml version="1.0" encoding="utf-8"?>
<ds:datastoreItem xmlns:ds="http://schemas.openxmlformats.org/officeDocument/2006/customXml" ds:itemID="{7DE612F9-73E1-4CC1-9B33-2CD0F9917E91}">
  <ds:schemaRefs/>
</ds:datastoreItem>
</file>

<file path=customXml/itemProps26.xml><?xml version="1.0" encoding="utf-8"?>
<ds:datastoreItem xmlns:ds="http://schemas.openxmlformats.org/officeDocument/2006/customXml" ds:itemID="{D8F77B80-5660-4787-825A-0003B25F965D}">
  <ds:schemaRefs/>
</ds:datastoreItem>
</file>

<file path=customXml/itemProps27.xml><?xml version="1.0" encoding="utf-8"?>
<ds:datastoreItem xmlns:ds="http://schemas.openxmlformats.org/officeDocument/2006/customXml" ds:itemID="{3C76FCDC-A9F2-4F02-A568-F549C0973735}">
  <ds:schemaRefs/>
</ds:datastoreItem>
</file>

<file path=customXml/itemProps28.xml><?xml version="1.0" encoding="utf-8"?>
<ds:datastoreItem xmlns:ds="http://schemas.openxmlformats.org/officeDocument/2006/customXml" ds:itemID="{32E2D8D4-A9EE-4E92-88C2-D10B53ABCEDC}">
  <ds:schemaRefs/>
</ds:datastoreItem>
</file>

<file path=customXml/itemProps29.xml><?xml version="1.0" encoding="utf-8"?>
<ds:datastoreItem xmlns:ds="http://schemas.openxmlformats.org/officeDocument/2006/customXml" ds:itemID="{A7A465BE-2301-4109-959E-4F299345A8AC}">
  <ds:schemaRefs/>
</ds:datastoreItem>
</file>

<file path=customXml/itemProps3.xml><?xml version="1.0" encoding="utf-8"?>
<ds:datastoreItem xmlns:ds="http://schemas.openxmlformats.org/officeDocument/2006/customXml" ds:itemID="{30ACC8EC-A064-4A0F-8144-8A0976D8A229}">
  <ds:schemaRefs/>
</ds:datastoreItem>
</file>

<file path=customXml/itemProps30.xml><?xml version="1.0" encoding="utf-8"?>
<ds:datastoreItem xmlns:ds="http://schemas.openxmlformats.org/officeDocument/2006/customXml" ds:itemID="{EB26282B-8FCF-4C35-86C0-98A9053DAD6D}">
  <ds:schemaRefs/>
</ds:datastoreItem>
</file>

<file path=customXml/itemProps31.xml><?xml version="1.0" encoding="utf-8"?>
<ds:datastoreItem xmlns:ds="http://schemas.openxmlformats.org/officeDocument/2006/customXml" ds:itemID="{14835936-3A9C-4032-8253-0FEAB2EBFBF7}">
  <ds:schemaRefs/>
</ds:datastoreItem>
</file>

<file path=customXml/itemProps32.xml><?xml version="1.0" encoding="utf-8"?>
<ds:datastoreItem xmlns:ds="http://schemas.openxmlformats.org/officeDocument/2006/customXml" ds:itemID="{E2F645D5-08B4-4B4E-BAF4-0719FD47FFC5}">
  <ds:schemaRefs/>
</ds:datastoreItem>
</file>

<file path=customXml/itemProps33.xml><?xml version="1.0" encoding="utf-8"?>
<ds:datastoreItem xmlns:ds="http://schemas.openxmlformats.org/officeDocument/2006/customXml" ds:itemID="{8EAA95EA-2E86-43E5-84CC-C54FD952848F}">
  <ds:schemaRefs/>
</ds:datastoreItem>
</file>

<file path=customXml/itemProps34.xml><?xml version="1.0" encoding="utf-8"?>
<ds:datastoreItem xmlns:ds="http://schemas.openxmlformats.org/officeDocument/2006/customXml" ds:itemID="{6A207F0E-F0F1-40FE-AE70-AC0D3D35270D}">
  <ds:schemaRefs/>
</ds:datastoreItem>
</file>

<file path=customXml/itemProps35.xml><?xml version="1.0" encoding="utf-8"?>
<ds:datastoreItem xmlns:ds="http://schemas.openxmlformats.org/officeDocument/2006/customXml" ds:itemID="{5C6B0A04-3918-4A64-A22C-CEAD4BA7DF8E}">
  <ds:schemaRefs/>
</ds:datastoreItem>
</file>

<file path=customXml/itemProps36.xml><?xml version="1.0" encoding="utf-8"?>
<ds:datastoreItem xmlns:ds="http://schemas.openxmlformats.org/officeDocument/2006/customXml" ds:itemID="{CEE43181-555D-4D94-B764-50BB66105D01}">
  <ds:schemaRefs/>
</ds:datastoreItem>
</file>

<file path=customXml/itemProps37.xml><?xml version="1.0" encoding="utf-8"?>
<ds:datastoreItem xmlns:ds="http://schemas.openxmlformats.org/officeDocument/2006/customXml" ds:itemID="{6E268659-5C26-4232-88D5-BCA6FEAE6A10}">
  <ds:schemaRefs/>
</ds:datastoreItem>
</file>

<file path=customXml/itemProps38.xml><?xml version="1.0" encoding="utf-8"?>
<ds:datastoreItem xmlns:ds="http://schemas.openxmlformats.org/officeDocument/2006/customXml" ds:itemID="{07B2BFC3-973B-4C83-86FE-3D303CB51D10}">
  <ds:schemaRefs/>
</ds:datastoreItem>
</file>

<file path=customXml/itemProps39.xml><?xml version="1.0" encoding="utf-8"?>
<ds:datastoreItem xmlns:ds="http://schemas.openxmlformats.org/officeDocument/2006/customXml" ds:itemID="{1930E40F-968E-408F-ADD3-B21AF7BDE0F8}">
  <ds:schemaRefs/>
</ds:datastoreItem>
</file>

<file path=customXml/itemProps4.xml><?xml version="1.0" encoding="utf-8"?>
<ds:datastoreItem xmlns:ds="http://schemas.openxmlformats.org/officeDocument/2006/customXml" ds:itemID="{34B8E83F-91ED-4FB2-9BA1-18EAFF8FC3CF}">
  <ds:schemaRefs/>
</ds:datastoreItem>
</file>

<file path=customXml/itemProps40.xml><?xml version="1.0" encoding="utf-8"?>
<ds:datastoreItem xmlns:ds="http://schemas.openxmlformats.org/officeDocument/2006/customXml" ds:itemID="{B47C4946-D03A-46F5-8C1D-9A3A2AB93FC1}">
  <ds:schemaRefs/>
</ds:datastoreItem>
</file>

<file path=customXml/itemProps41.xml><?xml version="1.0" encoding="utf-8"?>
<ds:datastoreItem xmlns:ds="http://schemas.openxmlformats.org/officeDocument/2006/customXml" ds:itemID="{E6C766F0-3A64-480F-A5AC-F76621815FA4}">
  <ds:schemaRefs/>
</ds:datastoreItem>
</file>

<file path=customXml/itemProps42.xml><?xml version="1.0" encoding="utf-8"?>
<ds:datastoreItem xmlns:ds="http://schemas.openxmlformats.org/officeDocument/2006/customXml" ds:itemID="{A6649AE5-C80D-4889-BE5D-A2F14EFAFF88}">
  <ds:schemaRefs/>
</ds:datastoreItem>
</file>

<file path=customXml/itemProps43.xml><?xml version="1.0" encoding="utf-8"?>
<ds:datastoreItem xmlns:ds="http://schemas.openxmlformats.org/officeDocument/2006/customXml" ds:itemID="{26860AD1-F0D4-434E-A2BB-CE83B5827C20}">
  <ds:schemaRefs/>
</ds:datastoreItem>
</file>

<file path=customXml/itemProps44.xml><?xml version="1.0" encoding="utf-8"?>
<ds:datastoreItem xmlns:ds="http://schemas.openxmlformats.org/officeDocument/2006/customXml" ds:itemID="{1EEF32C0-EE80-4BBA-8726-8ABD0AD87F56}">
  <ds:schemaRefs/>
</ds:datastoreItem>
</file>

<file path=customXml/itemProps45.xml><?xml version="1.0" encoding="utf-8"?>
<ds:datastoreItem xmlns:ds="http://schemas.openxmlformats.org/officeDocument/2006/customXml" ds:itemID="{B768A723-7F36-4EB8-9C41-3B2EC60E7AD4}">
  <ds:schemaRefs/>
</ds:datastoreItem>
</file>

<file path=customXml/itemProps46.xml><?xml version="1.0" encoding="utf-8"?>
<ds:datastoreItem xmlns:ds="http://schemas.openxmlformats.org/officeDocument/2006/customXml" ds:itemID="{475337B0-D87D-4E42-890F-941CA2212804}">
  <ds:schemaRefs/>
</ds:datastoreItem>
</file>

<file path=customXml/itemProps47.xml><?xml version="1.0" encoding="utf-8"?>
<ds:datastoreItem xmlns:ds="http://schemas.openxmlformats.org/officeDocument/2006/customXml" ds:itemID="{DBD4DA66-B56F-4785-8B6B-154258C170B8}">
  <ds:schemaRefs/>
</ds:datastoreItem>
</file>

<file path=customXml/itemProps48.xml><?xml version="1.0" encoding="utf-8"?>
<ds:datastoreItem xmlns:ds="http://schemas.openxmlformats.org/officeDocument/2006/customXml" ds:itemID="{16DAC4E3-77B7-4B1D-A4A9-DD9E3120FF86}">
  <ds:schemaRefs/>
</ds:datastoreItem>
</file>

<file path=customXml/itemProps5.xml><?xml version="1.0" encoding="utf-8"?>
<ds:datastoreItem xmlns:ds="http://schemas.openxmlformats.org/officeDocument/2006/customXml" ds:itemID="{23F7D07F-FC11-40B0-9244-47C4E1275658}">
  <ds:schemaRefs/>
</ds:datastoreItem>
</file>

<file path=customXml/itemProps6.xml><?xml version="1.0" encoding="utf-8"?>
<ds:datastoreItem xmlns:ds="http://schemas.openxmlformats.org/officeDocument/2006/customXml" ds:itemID="{D92AD673-85FD-4DAD-A355-8203879FB75D}">
  <ds:schemaRefs/>
</ds:datastoreItem>
</file>

<file path=customXml/itemProps7.xml><?xml version="1.0" encoding="utf-8"?>
<ds:datastoreItem xmlns:ds="http://schemas.openxmlformats.org/officeDocument/2006/customXml" ds:itemID="{841FE086-9094-44EA-891D-37EC94DA0E69}">
  <ds:schemaRefs/>
</ds:datastoreItem>
</file>

<file path=customXml/itemProps8.xml><?xml version="1.0" encoding="utf-8"?>
<ds:datastoreItem xmlns:ds="http://schemas.openxmlformats.org/officeDocument/2006/customXml" ds:itemID="{FB81BF37-8B45-44A9-9E69-7E83D83A4B96}">
  <ds:schemaRefs/>
</ds:datastoreItem>
</file>

<file path=customXml/itemProps9.xml><?xml version="1.0" encoding="utf-8"?>
<ds:datastoreItem xmlns:ds="http://schemas.openxmlformats.org/officeDocument/2006/customXml" ds:itemID="{E38E016A-74E0-4139-AD4C-799A9DC598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Prep</vt:lpstr>
      <vt:lpstr>prep2</vt:lpstr>
      <vt:lpstr>Revenue&amp;Profit Analysis</vt:lpstr>
      <vt:lpstr>Region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sayed rme</cp:lastModifiedBy>
  <cp:lastPrinted>2023-08-09T18:33:59Z</cp:lastPrinted>
  <dcterms:created xsi:type="dcterms:W3CDTF">2015-06-05T18:17:20Z</dcterms:created>
  <dcterms:modified xsi:type="dcterms:W3CDTF">2024-05-12T16:53:19Z</dcterms:modified>
</cp:coreProperties>
</file>