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codeName="ThisWorkbook"/>
  <xr:revisionPtr revIDLastSave="0" documentId="13_ncr:11_{C83082BB-54F5-42FC-8C15-0B1B7E68A0B6}" xr6:coauthVersionLast="46" xr6:coauthVersionMax="46" xr10:uidLastSave="{00000000-0000-0000-0000-000000000000}"/>
  <bookViews>
    <workbookView xWindow="-108" yWindow="-108" windowWidth="23256" windowHeight="12576" xr2:uid="{00000000-000D-0000-FFFF-FFFF00000000}"/>
  </bookViews>
  <sheets>
    <sheet name="Projektplan" sheetId="11" r:id="rId1"/>
    <sheet name="Info" sheetId="12" r:id="rId2"/>
  </sheets>
  <definedNames>
    <definedName name="_xlnm.Print_Titles" localSheetId="0">Projektplan!$4:$6</definedName>
    <definedName name="Heute" localSheetId="0">TODAY()</definedName>
    <definedName name="Projektanfang">Projektplan!$D$3</definedName>
    <definedName name="task_end" localSheetId="0">Projektplan!$E1</definedName>
    <definedName name="task_progress" localSheetId="0">Projektplan!$C1</definedName>
    <definedName name="task_start" localSheetId="0">Projektplan!$D1</definedName>
    <definedName name="Woche_anzeigen">Projektplan!$D$4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1" l="1"/>
  <c r="G5" i="11" s="1"/>
  <c r="G6" i="11" s="1"/>
  <c r="D9" i="11" l="1"/>
  <c r="E9" i="11" s="1"/>
  <c r="D10" i="11" s="1"/>
  <c r="E10" i="11" s="1"/>
  <c r="D11" i="11" l="1"/>
  <c r="H5" i="11"/>
  <c r="G4" i="11"/>
  <c r="E11" i="11" l="1"/>
  <c r="D12" i="11" s="1"/>
  <c r="I5" i="11"/>
  <c r="H6" i="11"/>
  <c r="E12" i="11" l="1"/>
  <c r="D14" i="11" s="1"/>
  <c r="J5" i="11"/>
  <c r="I6" i="11"/>
  <c r="E14" i="11" l="1"/>
  <c r="D15" i="11"/>
  <c r="E15" i="11" s="1"/>
  <c r="D16" i="11" s="1"/>
  <c r="K5" i="11"/>
  <c r="J6" i="11"/>
  <c r="E16" i="11" l="1"/>
  <c r="D18" i="11" s="1"/>
  <c r="E18" i="11" s="1"/>
  <c r="D19" i="11" s="1"/>
  <c r="E19" i="11" s="1"/>
  <c r="L5" i="11"/>
  <c r="K6" i="11"/>
  <c r="D17" i="11" l="1"/>
  <c r="M5" i="11"/>
  <c r="L6" i="11"/>
  <c r="E17" i="11" l="1"/>
  <c r="N5" i="11"/>
  <c r="M6" i="11"/>
  <c r="N6" i="11" l="1"/>
  <c r="O5" i="11"/>
  <c r="N4" i="11"/>
  <c r="P5" i="11" l="1"/>
  <c r="O6" i="11"/>
  <c r="Q5" i="11" l="1"/>
  <c r="P6" i="11"/>
  <c r="R5" i="11" l="1"/>
  <c r="Q6" i="11"/>
  <c r="S5" i="11" l="1"/>
  <c r="R6" i="11"/>
  <c r="T5" i="11" l="1"/>
  <c r="S6" i="11"/>
  <c r="U5" i="11" l="1"/>
  <c r="T6" i="11"/>
  <c r="U6" i="11" l="1"/>
  <c r="V5" i="11"/>
  <c r="U4" i="11"/>
  <c r="W5" i="11" l="1"/>
  <c r="V6" i="11"/>
  <c r="X5" i="11" l="1"/>
  <c r="W6" i="11"/>
  <c r="Y5" i="11" l="1"/>
  <c r="X6" i="11"/>
  <c r="Z5" i="11" l="1"/>
  <c r="Y6" i="11"/>
  <c r="AA5" i="11" l="1"/>
  <c r="Z6" i="11"/>
  <c r="AB5" i="11" l="1"/>
  <c r="AA6" i="11"/>
  <c r="AB6" i="11" l="1"/>
  <c r="AC5" i="11"/>
  <c r="AB4" i="11"/>
  <c r="AD5" i="11" l="1"/>
  <c r="AC6" i="11"/>
  <c r="AE5" i="11" l="1"/>
  <c r="AD6" i="11"/>
  <c r="AF5" i="11" l="1"/>
  <c r="AE6" i="11"/>
  <c r="AG5" i="11" l="1"/>
  <c r="AF6" i="11"/>
  <c r="AH5" i="11" l="1"/>
  <c r="AG6" i="11"/>
  <c r="AH6" i="11" l="1"/>
  <c r="AI5" i="11"/>
  <c r="AJ5" i="11" l="1"/>
  <c r="AI6" i="11"/>
  <c r="AI4" i="11"/>
  <c r="AK5" i="11" l="1"/>
  <c r="AJ6" i="11"/>
  <c r="AL5" i="11" l="1"/>
  <c r="AK6" i="11"/>
  <c r="AM5" i="11" l="1"/>
  <c r="AL6" i="11"/>
  <c r="AN5" i="11" l="1"/>
  <c r="AM6" i="11"/>
  <c r="AO5" i="11" l="1"/>
  <c r="AN6" i="11"/>
  <c r="AO6" i="11" l="1"/>
  <c r="AP5" i="11"/>
  <c r="AQ5" i="11" l="1"/>
  <c r="AP6" i="11"/>
  <c r="AP4" i="11"/>
  <c r="AQ6" i="11" l="1"/>
  <c r="AR5" i="11"/>
  <c r="AR6" i="11" l="1"/>
  <c r="AS5" i="11"/>
  <c r="AS6" i="11" l="1"/>
  <c r="AT5" i="11"/>
  <c r="AT6" i="11" l="1"/>
  <c r="AU5" i="11"/>
  <c r="AU6" i="11" l="1"/>
  <c r="AV5" i="11"/>
  <c r="AW5" i="11" l="1"/>
  <c r="AV6" i="11"/>
  <c r="AW6" i="11" l="1"/>
  <c r="AX5" i="11"/>
  <c r="AW4" i="11"/>
  <c r="AX6" i="11" l="1"/>
  <c r="AY5" i="11"/>
  <c r="AY6" i="11" l="1"/>
  <c r="AZ5" i="11"/>
  <c r="AZ6" i="11" l="1"/>
  <c r="BA5" i="11"/>
  <c r="BA6" i="11" l="1"/>
  <c r="BB5" i="11"/>
  <c r="BB6" i="11" l="1"/>
  <c r="BC5" i="11"/>
  <c r="BC6" i="11" l="1"/>
  <c r="BD5" i="11"/>
  <c r="BD6" i="11" l="1"/>
  <c r="BE5" i="11"/>
  <c r="BD4" i="11"/>
  <c r="BE6" i="11" l="1"/>
  <c r="BF5" i="11"/>
  <c r="BF6" i="11" l="1"/>
  <c r="BG5" i="11"/>
  <c r="BG6" i="11" l="1"/>
  <c r="BH5" i="11"/>
  <c r="BH6" i="11" l="1"/>
  <c r="BI5" i="11"/>
  <c r="BI6" i="11" l="1"/>
  <c r="BJ5" i="11"/>
  <c r="BJ6" i="11" l="1"/>
  <c r="BK5" i="11"/>
  <c r="BK6" i="11" s="1"/>
  <c r="BK4" i="11" l="1"/>
  <c r="BL5" i="11"/>
  <c r="BM5" i="11" l="1"/>
  <c r="BL6" i="11"/>
  <c r="BN5" i="11" l="1"/>
  <c r="BM6" i="11"/>
  <c r="BO5" i="11" l="1"/>
  <c r="BN6" i="11"/>
  <c r="BP5" i="11" l="1"/>
  <c r="BO6" i="11"/>
  <c r="BQ5" i="11" l="1"/>
  <c r="BQ6" i="11" s="1"/>
  <c r="BP6" i="11"/>
</calcChain>
</file>

<file path=xl/sharedStrings.xml><?xml version="1.0" encoding="utf-8"?>
<sst xmlns="http://schemas.openxmlformats.org/spreadsheetml/2006/main" count="48" uniqueCount="48">
  <si>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</si>
  <si>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</si>
  <si>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</si>
  <si>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</si>
  <si>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</si>
  <si>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</si>
  <si>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</si>
  <si>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</si>
  <si>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</si>
  <si>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</si>
  <si>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</si>
  <si>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Diese Zeile kennzeichnet das Ende des Projektplans. Geben Sie in dieser Zeile NICHTS EIN. 
Fügen Sie ÜBER dieser Zeile neue Zeilen ein, um mit der Erstellung Ihres Projektplans fortzufahren.</t>
  </si>
  <si>
    <t>AUFGABE</t>
  </si>
  <si>
    <t>Neue Zeilen ÜBER dieser einfügen</t>
  </si>
  <si>
    <t>START</t>
  </si>
  <si>
    <t>ENDE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</si>
  <si>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</si>
  <si>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</si>
  <si>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</si>
  <si>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</si>
  <si>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</si>
  <si>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</si>
  <si>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</si>
  <si>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</si>
  <si>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</si>
  <si>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</si>
  <si>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</si>
  <si>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</si>
  <si>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</si>
  <si>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</si>
  <si>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</si>
  <si>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OSZ IMT</t>
  </si>
  <si>
    <t>Krebs</t>
  </si>
  <si>
    <t>Auflistung der User Stories + DoD</t>
  </si>
  <si>
    <t>Tasks der User Stories erstellen + Planning Poker</t>
  </si>
  <si>
    <t>Versionsverwaltung einrichten</t>
  </si>
  <si>
    <t>Scrum Board einrichten</t>
  </si>
  <si>
    <t>Sprint Planning 2: Priorisierung der User Stories, Festlegung der Sprintziele, Klärung techn. Bedürfnisse</t>
  </si>
  <si>
    <t xml:space="preserve">Vorbereitung (Scrum Planning Meeting 1) </t>
  </si>
  <si>
    <t>Entwicklung</t>
  </si>
  <si>
    <t>Entwicklung eines Modells in Form eines Klassendiagramms</t>
  </si>
  <si>
    <t>Software programmieren + Tests</t>
  </si>
  <si>
    <t>Abgabe des Projekts</t>
  </si>
  <si>
    <t>Sprint Review und Sprint Retrospektive</t>
  </si>
  <si>
    <t>BLÖCKE</t>
  </si>
  <si>
    <t>FORT-SCHRITT</t>
  </si>
  <si>
    <t>FA 92 - AS Projekt: Game of Life</t>
  </si>
  <si>
    <t>Prozess-Dokumentation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</si>
</sst>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71"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6" fillId="13" borderId="0" applyNumberFormat="0" applyBorder="0" applyAlignment="0" applyProtection="0"/>
    <xf numFmtId="0" fontId="27" fillId="14" borderId="11" applyNumberFormat="0" applyAlignment="0" applyProtection="0"/>
    <xf numFmtId="0" fontId="28" fillId="15" borderId="12" applyNumberFormat="0" applyAlignment="0" applyProtection="0"/>
    <xf numFmtId="0" fontId="29" fillId="15" borderId="11" applyNumberFormat="0" applyAlignment="0" applyProtection="0"/>
    <xf numFmtId="0" fontId="30" fillId="0" borderId="13" applyNumberFormat="0" applyFill="0" applyAlignment="0" applyProtection="0"/>
    <xf numFmtId="0" fontId="31" fillId="16" borderId="14" applyNumberFormat="0" applyAlignment="0" applyProtection="0"/>
    <xf numFmtId="0" fontId="32" fillId="0" borderId="0" applyNumberFormat="0" applyFill="0" applyBorder="0" applyAlignment="0" applyProtection="0"/>
    <xf numFmtId="0" fontId="8" fillId="17"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21"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21"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21"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21"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21"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cellStyleXfs>
  <cellXfs count="65">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1" fillId="9" borderId="8" xfId="0" applyFont="1" applyFill="1" applyBorder="1" applyAlignment="1">
      <alignment horizontal="center" vertical="center" shrinkToFit="1"/>
    </xf>
    <xf numFmtId="0" fontId="13"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5"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12" fillId="0" borderId="0" xfId="5" applyAlignment="1">
      <alignment horizontal="left"/>
    </xf>
    <xf numFmtId="0" fontId="9" fillId="0" borderId="0" xfId="6"/>
    <xf numFmtId="0" fontId="9" fillId="0" borderId="0" xfId="7">
      <alignment vertical="top"/>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8" fillId="3" borderId="2" xfId="10" applyNumberFormat="1" applyFill="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4" borderId="2" xfId="10" applyNumberFormat="1" applyFill="1">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0" fontId="8" fillId="0" borderId="7" xfId="8" applyBorder="1">
      <alignment horizontal="right" indent="1"/>
    </xf>
    <xf numFmtId="169" fontId="10" fillId="6" borderId="6" xfId="0" applyNumberFormat="1" applyFont="1" applyFill="1" applyBorder="1" applyAlignment="1">
      <alignment horizontal="center" vertical="center"/>
    </xf>
    <xf numFmtId="169" fontId="10" fillId="6" borderId="0" xfId="0" applyNumberFormat="1" applyFont="1" applyFill="1" applyAlignment="1">
      <alignment horizontal="center" vertical="center"/>
    </xf>
    <xf numFmtId="169" fontId="10" fillId="6" borderId="7" xfId="0" applyNumberFormat="1" applyFont="1" applyFill="1" applyBorder="1" applyAlignment="1">
      <alignment horizontal="center" vertical="center"/>
    </xf>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168" fontId="8" fillId="0" borderId="3" xfId="9" applyNumberFormat="1">
      <alignment horizontal="center" vertical="center"/>
    </xf>
    <xf numFmtId="0" fontId="0" fillId="0" borderId="10" xfId="0" applyBorder="1"/>
    <xf numFmtId="0" fontId="8" fillId="3" borderId="2" xfId="12" applyFill="1" applyAlignment="1">
      <alignment horizontal="left" vertical="center" wrapText="1" indent="2"/>
    </xf>
    <xf numFmtId="0" fontId="5" fillId="8" borderId="2" xfId="0" applyFont="1" applyFill="1" applyBorder="1" applyAlignment="1">
      <alignment horizontal="left" vertical="center" wrapText="1" indent="1"/>
    </xf>
    <xf numFmtId="0" fontId="8" fillId="4" borderId="2" xfId="12" applyFill="1" applyAlignment="1">
      <alignment horizontal="left" vertical="center" wrapText="1" indent="2"/>
    </xf>
    <xf numFmtId="167" fontId="8" fillId="5" borderId="2" xfId="10" applyNumberFormat="1" applyFill="1">
      <alignment horizontal="center" vertical="center"/>
    </xf>
    <xf numFmtId="0" fontId="5" fillId="5" borderId="2" xfId="12" applyFont="1" applyFill="1" applyAlignment="1">
      <alignment horizontal="left" vertical="center" wrapText="1" indent="2"/>
    </xf>
    <xf numFmtId="167" fontId="5" fillId="5" borderId="2" xfId="10" applyNumberFormat="1" applyFont="1" applyFill="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Q22"/>
  <sheetViews>
    <sheetView showGridLines="0" tabSelected="1" showRuler="0" zoomScale="70" zoomScaleNormal="70" zoomScalePageLayoutView="70" workbookViewId="0">
      <pane ySplit="6" topLeftCell="A7" activePane="bottomLeft" state="frozen"/>
      <selection pane="bottomLeft" activeCell="B17" sqref="B17"/>
    </sheetView>
  </sheetViews>
  <sheetFormatPr baseColWidth="10" defaultColWidth="9.109375" defaultRowHeight="30" customHeight="1" x14ac:dyDescent="0.3"/>
  <cols>
    <col min="1" max="1" width="2.6640625" style="35" customWidth="1"/>
    <col min="2" max="2" width="34.109375" customWidth="1"/>
    <col min="3" max="3" width="12.109375" customWidth="1"/>
    <col min="4" max="4" width="12.44140625" style="4" customWidth="1"/>
    <col min="5" max="5" width="10.44140625" customWidth="1"/>
    <col min="6" max="6" width="10.5546875" customWidth="1"/>
    <col min="7" max="69" width="2.5546875" customWidth="1"/>
  </cols>
  <sheetData>
    <row r="1" spans="1:69" ht="30" customHeight="1" x14ac:dyDescent="0.55000000000000004">
      <c r="A1" s="36" t="s">
        <v>0</v>
      </c>
      <c r="B1" s="39" t="s">
        <v>46</v>
      </c>
      <c r="C1" s="1"/>
      <c r="D1" s="3"/>
      <c r="E1" s="24"/>
      <c r="G1" s="10"/>
    </row>
    <row r="2" spans="1:69" ht="30" customHeight="1" x14ac:dyDescent="0.35">
      <c r="A2" s="35" t="s">
        <v>1</v>
      </c>
      <c r="B2" s="40" t="s">
        <v>31</v>
      </c>
      <c r="G2" s="38"/>
    </row>
    <row r="3" spans="1:69" ht="30" customHeight="1" x14ac:dyDescent="0.3">
      <c r="A3" s="35" t="s">
        <v>2</v>
      </c>
      <c r="B3" s="41" t="s">
        <v>32</v>
      </c>
      <c r="C3" s="50"/>
      <c r="D3" s="57">
        <f ca="1">TODAY()</f>
        <v>44256</v>
      </c>
      <c r="E3" s="57"/>
    </row>
    <row r="4" spans="1:69" ht="30" customHeight="1" x14ac:dyDescent="0.3">
      <c r="A4" s="36" t="s">
        <v>3</v>
      </c>
      <c r="C4" s="50"/>
      <c r="D4" s="6">
        <v>1</v>
      </c>
      <c r="G4" s="54">
        <f ca="1">G5</f>
        <v>44256</v>
      </c>
      <c r="H4" s="55"/>
      <c r="I4" s="55"/>
      <c r="J4" s="55"/>
      <c r="K4" s="55"/>
      <c r="L4" s="55"/>
      <c r="M4" s="56"/>
      <c r="N4" s="54">
        <f ca="1">N5</f>
        <v>44263</v>
      </c>
      <c r="O4" s="55"/>
      <c r="P4" s="55"/>
      <c r="Q4" s="55"/>
      <c r="R4" s="55"/>
      <c r="S4" s="55"/>
      <c r="T4" s="56"/>
      <c r="U4" s="54">
        <f ca="1">U5</f>
        <v>44270</v>
      </c>
      <c r="V4" s="55"/>
      <c r="W4" s="55"/>
      <c r="X4" s="55"/>
      <c r="Y4" s="55"/>
      <c r="Z4" s="55"/>
      <c r="AA4" s="56"/>
      <c r="AB4" s="54">
        <f ca="1">AB5</f>
        <v>44277</v>
      </c>
      <c r="AC4" s="55"/>
      <c r="AD4" s="55"/>
      <c r="AE4" s="55"/>
      <c r="AF4" s="55"/>
      <c r="AG4" s="55"/>
      <c r="AH4" s="56"/>
      <c r="AI4" s="54">
        <f ca="1">AI5</f>
        <v>44284</v>
      </c>
      <c r="AJ4" s="55"/>
      <c r="AK4" s="55"/>
      <c r="AL4" s="55"/>
      <c r="AM4" s="55"/>
      <c r="AN4" s="55"/>
      <c r="AO4" s="56"/>
      <c r="AP4" s="54">
        <f ca="1">AP5</f>
        <v>44291</v>
      </c>
      <c r="AQ4" s="55"/>
      <c r="AR4" s="55"/>
      <c r="AS4" s="55"/>
      <c r="AT4" s="55"/>
      <c r="AU4" s="55"/>
      <c r="AV4" s="56"/>
      <c r="AW4" s="54">
        <f ca="1">AW5</f>
        <v>44298</v>
      </c>
      <c r="AX4" s="55"/>
      <c r="AY4" s="55"/>
      <c r="AZ4" s="55"/>
      <c r="BA4" s="55"/>
      <c r="BB4" s="55"/>
      <c r="BC4" s="56"/>
      <c r="BD4" s="54">
        <f ca="1">BD5</f>
        <v>44305</v>
      </c>
      <c r="BE4" s="55"/>
      <c r="BF4" s="55"/>
      <c r="BG4" s="55"/>
      <c r="BH4" s="55"/>
      <c r="BI4" s="55"/>
      <c r="BJ4" s="56"/>
      <c r="BK4" s="54">
        <f ca="1">BK5</f>
        <v>44312</v>
      </c>
      <c r="BL4" s="55"/>
      <c r="BM4" s="55"/>
      <c r="BN4" s="55"/>
      <c r="BO4" s="55"/>
      <c r="BP4" s="55"/>
      <c r="BQ4" s="56"/>
    </row>
    <row r="5" spans="1:69" ht="15" customHeight="1" x14ac:dyDescent="0.3">
      <c r="A5" s="36" t="s">
        <v>4</v>
      </c>
      <c r="B5" s="58"/>
      <c r="C5" s="58"/>
      <c r="D5" s="58"/>
      <c r="E5" s="58"/>
      <c r="F5" s="58"/>
      <c r="G5" s="51">
        <f ca="1">Projektanfang-WEEKDAY(Projektanfang,1)+2+7*(Woche_anzeigen-1)</f>
        <v>44256</v>
      </c>
      <c r="H5" s="52">
        <f ca="1">G5+1</f>
        <v>44257</v>
      </c>
      <c r="I5" s="52">
        <f t="shared" ref="I5:AV5" ca="1" si="0">H5+1</f>
        <v>44258</v>
      </c>
      <c r="J5" s="52">
        <f t="shared" ca="1" si="0"/>
        <v>44259</v>
      </c>
      <c r="K5" s="52">
        <f t="shared" ca="1" si="0"/>
        <v>44260</v>
      </c>
      <c r="L5" s="52">
        <f t="shared" ca="1" si="0"/>
        <v>44261</v>
      </c>
      <c r="M5" s="53">
        <f t="shared" ca="1" si="0"/>
        <v>44262</v>
      </c>
      <c r="N5" s="51">
        <f ca="1">M5+1</f>
        <v>44263</v>
      </c>
      <c r="O5" s="52">
        <f ca="1">N5+1</f>
        <v>44264</v>
      </c>
      <c r="P5" s="52">
        <f t="shared" ca="1" si="0"/>
        <v>44265</v>
      </c>
      <c r="Q5" s="52">
        <f t="shared" ca="1" si="0"/>
        <v>44266</v>
      </c>
      <c r="R5" s="52">
        <f t="shared" ca="1" si="0"/>
        <v>44267</v>
      </c>
      <c r="S5" s="52">
        <f t="shared" ca="1" si="0"/>
        <v>44268</v>
      </c>
      <c r="T5" s="53">
        <f t="shared" ca="1" si="0"/>
        <v>44269</v>
      </c>
      <c r="U5" s="51">
        <f ca="1">T5+1</f>
        <v>44270</v>
      </c>
      <c r="V5" s="52">
        <f ca="1">U5+1</f>
        <v>44271</v>
      </c>
      <c r="W5" s="52">
        <f t="shared" ca="1" si="0"/>
        <v>44272</v>
      </c>
      <c r="X5" s="52">
        <f t="shared" ca="1" si="0"/>
        <v>44273</v>
      </c>
      <c r="Y5" s="52">
        <f t="shared" ca="1" si="0"/>
        <v>44274</v>
      </c>
      <c r="Z5" s="52">
        <f t="shared" ca="1" si="0"/>
        <v>44275</v>
      </c>
      <c r="AA5" s="53">
        <f t="shared" ca="1" si="0"/>
        <v>44276</v>
      </c>
      <c r="AB5" s="51">
        <f ca="1">AA5+1</f>
        <v>44277</v>
      </c>
      <c r="AC5" s="52">
        <f ca="1">AB5+1</f>
        <v>44278</v>
      </c>
      <c r="AD5" s="52">
        <f t="shared" ca="1" si="0"/>
        <v>44279</v>
      </c>
      <c r="AE5" s="52">
        <f t="shared" ca="1" si="0"/>
        <v>44280</v>
      </c>
      <c r="AF5" s="52">
        <f t="shared" ca="1" si="0"/>
        <v>44281</v>
      </c>
      <c r="AG5" s="52">
        <f t="shared" ca="1" si="0"/>
        <v>44282</v>
      </c>
      <c r="AH5" s="53">
        <f t="shared" ca="1" si="0"/>
        <v>44283</v>
      </c>
      <c r="AI5" s="51">
        <f ca="1">AH5+1</f>
        <v>44284</v>
      </c>
      <c r="AJ5" s="52">
        <f ca="1">AI5+1</f>
        <v>44285</v>
      </c>
      <c r="AK5" s="52">
        <f t="shared" ca="1" si="0"/>
        <v>44286</v>
      </c>
      <c r="AL5" s="52">
        <f t="shared" ca="1" si="0"/>
        <v>44287</v>
      </c>
      <c r="AM5" s="52">
        <f t="shared" ca="1" si="0"/>
        <v>44288</v>
      </c>
      <c r="AN5" s="52">
        <f t="shared" ca="1" si="0"/>
        <v>44289</v>
      </c>
      <c r="AO5" s="53">
        <f t="shared" ca="1" si="0"/>
        <v>44290</v>
      </c>
      <c r="AP5" s="51">
        <f ca="1">AO5+1</f>
        <v>44291</v>
      </c>
      <c r="AQ5" s="52">
        <f ca="1">AP5+1</f>
        <v>44292</v>
      </c>
      <c r="AR5" s="52">
        <f t="shared" ca="1" si="0"/>
        <v>44293</v>
      </c>
      <c r="AS5" s="52">
        <f t="shared" ca="1" si="0"/>
        <v>44294</v>
      </c>
      <c r="AT5" s="52">
        <f t="shared" ca="1" si="0"/>
        <v>44295</v>
      </c>
      <c r="AU5" s="52">
        <f t="shared" ca="1" si="0"/>
        <v>44296</v>
      </c>
      <c r="AV5" s="53">
        <f t="shared" ca="1" si="0"/>
        <v>44297</v>
      </c>
      <c r="AW5" s="51">
        <f ca="1">AV5+1</f>
        <v>44298</v>
      </c>
      <c r="AX5" s="52">
        <f ca="1">AW5+1</f>
        <v>44299</v>
      </c>
      <c r="AY5" s="52">
        <f t="shared" ref="AY5:BC5" ca="1" si="1">AX5+1</f>
        <v>44300</v>
      </c>
      <c r="AZ5" s="52">
        <f t="shared" ca="1" si="1"/>
        <v>44301</v>
      </c>
      <c r="BA5" s="52">
        <f t="shared" ca="1" si="1"/>
        <v>44302</v>
      </c>
      <c r="BB5" s="52">
        <f t="shared" ca="1" si="1"/>
        <v>44303</v>
      </c>
      <c r="BC5" s="53">
        <f t="shared" ca="1" si="1"/>
        <v>44304</v>
      </c>
      <c r="BD5" s="51">
        <f ca="1">BC5+1</f>
        <v>44305</v>
      </c>
      <c r="BE5" s="52">
        <f ca="1">BD5+1</f>
        <v>44306</v>
      </c>
      <c r="BF5" s="52">
        <f t="shared" ref="BF5:BJ5" ca="1" si="2">BE5+1</f>
        <v>44307</v>
      </c>
      <c r="BG5" s="52">
        <f t="shared" ca="1" si="2"/>
        <v>44308</v>
      </c>
      <c r="BH5" s="52">
        <f t="shared" ca="1" si="2"/>
        <v>44309</v>
      </c>
      <c r="BI5" s="52">
        <f t="shared" ca="1" si="2"/>
        <v>44310</v>
      </c>
      <c r="BJ5" s="53">
        <f t="shared" ca="1" si="2"/>
        <v>44311</v>
      </c>
      <c r="BK5" s="51">
        <f ca="1">BJ5+1</f>
        <v>44312</v>
      </c>
      <c r="BL5" s="52">
        <f ca="1">BK5+1</f>
        <v>44313</v>
      </c>
      <c r="BM5" s="52">
        <f t="shared" ref="BM5" ca="1" si="3">BL5+1</f>
        <v>44314</v>
      </c>
      <c r="BN5" s="52">
        <f t="shared" ref="BN5" ca="1" si="4">BM5+1</f>
        <v>44315</v>
      </c>
      <c r="BO5" s="52">
        <f t="shared" ref="BO5" ca="1" si="5">BN5+1</f>
        <v>44316</v>
      </c>
      <c r="BP5" s="52">
        <f t="shared" ref="BP5" ca="1" si="6">BO5+1</f>
        <v>44317</v>
      </c>
      <c r="BQ5" s="53">
        <f t="shared" ref="BQ5" ca="1" si="7">BP5+1</f>
        <v>44318</v>
      </c>
    </row>
    <row r="6" spans="1:69" ht="30" customHeight="1" thickBot="1" x14ac:dyDescent="0.35">
      <c r="A6" s="36" t="s">
        <v>5</v>
      </c>
      <c r="B6" s="7" t="s">
        <v>12</v>
      </c>
      <c r="C6" s="8" t="s">
        <v>45</v>
      </c>
      <c r="D6" s="8" t="s">
        <v>14</v>
      </c>
      <c r="E6" s="8" t="s">
        <v>15</v>
      </c>
      <c r="F6" s="8" t="s">
        <v>44</v>
      </c>
      <c r="G6" s="9" t="str">
        <f t="shared" ref="G6:AL6" ca="1" si="8">LEFT(TEXT(G5,"TTT"),1)</f>
        <v>M</v>
      </c>
      <c r="H6" s="9" t="str">
        <f t="shared" ca="1" si="8"/>
        <v>D</v>
      </c>
      <c r="I6" s="9" t="str">
        <f t="shared" ca="1" si="8"/>
        <v>M</v>
      </c>
      <c r="J6" s="9" t="str">
        <f t="shared" ca="1" si="8"/>
        <v>D</v>
      </c>
      <c r="K6" s="9" t="str">
        <f t="shared" ca="1" si="8"/>
        <v>F</v>
      </c>
      <c r="L6" s="9" t="str">
        <f t="shared" ca="1" si="8"/>
        <v>S</v>
      </c>
      <c r="M6" s="9" t="str">
        <f t="shared" ca="1" si="8"/>
        <v>S</v>
      </c>
      <c r="N6" s="9" t="str">
        <f t="shared" ca="1" si="8"/>
        <v>M</v>
      </c>
      <c r="O6" s="9" t="str">
        <f t="shared" ca="1" si="8"/>
        <v>D</v>
      </c>
      <c r="P6" s="9" t="str">
        <f t="shared" ca="1" si="8"/>
        <v>M</v>
      </c>
      <c r="Q6" s="9" t="str">
        <f t="shared" ca="1" si="8"/>
        <v>D</v>
      </c>
      <c r="R6" s="9" t="str">
        <f t="shared" ca="1" si="8"/>
        <v>F</v>
      </c>
      <c r="S6" s="9" t="str">
        <f t="shared" ca="1" si="8"/>
        <v>S</v>
      </c>
      <c r="T6" s="9" t="str">
        <f t="shared" ca="1" si="8"/>
        <v>S</v>
      </c>
      <c r="U6" s="9" t="str">
        <f t="shared" ca="1" si="8"/>
        <v>M</v>
      </c>
      <c r="V6" s="9" t="str">
        <f t="shared" ca="1" si="8"/>
        <v>D</v>
      </c>
      <c r="W6" s="9" t="str">
        <f t="shared" ca="1" si="8"/>
        <v>M</v>
      </c>
      <c r="X6" s="9" t="str">
        <f t="shared" ca="1" si="8"/>
        <v>D</v>
      </c>
      <c r="Y6" s="9" t="str">
        <f t="shared" ca="1" si="8"/>
        <v>F</v>
      </c>
      <c r="Z6" s="9" t="str">
        <f t="shared" ca="1" si="8"/>
        <v>S</v>
      </c>
      <c r="AA6" s="9" t="str">
        <f t="shared" ca="1" si="8"/>
        <v>S</v>
      </c>
      <c r="AB6" s="9" t="str">
        <f t="shared" ca="1" si="8"/>
        <v>M</v>
      </c>
      <c r="AC6" s="9" t="str">
        <f t="shared" ca="1" si="8"/>
        <v>D</v>
      </c>
      <c r="AD6" s="9" t="str">
        <f t="shared" ca="1" si="8"/>
        <v>M</v>
      </c>
      <c r="AE6" s="9" t="str">
        <f t="shared" ca="1" si="8"/>
        <v>D</v>
      </c>
      <c r="AF6" s="9" t="str">
        <f t="shared" ca="1" si="8"/>
        <v>F</v>
      </c>
      <c r="AG6" s="9" t="str">
        <f t="shared" ca="1" si="8"/>
        <v>S</v>
      </c>
      <c r="AH6" s="9" t="str">
        <f t="shared" ca="1" si="8"/>
        <v>S</v>
      </c>
      <c r="AI6" s="9" t="str">
        <f t="shared" ca="1" si="8"/>
        <v>M</v>
      </c>
      <c r="AJ6" s="9" t="str">
        <f t="shared" ca="1" si="8"/>
        <v>D</v>
      </c>
      <c r="AK6" s="9" t="str">
        <f t="shared" ca="1" si="8"/>
        <v>M</v>
      </c>
      <c r="AL6" s="9" t="str">
        <f t="shared" ca="1" si="8"/>
        <v>D</v>
      </c>
      <c r="AM6" s="9" t="str">
        <f t="shared" ref="AM6:BR6" ca="1" si="9">LEFT(TEXT(AM5,"TTT"),1)</f>
        <v>F</v>
      </c>
      <c r="AN6" s="9" t="str">
        <f t="shared" ca="1" si="9"/>
        <v>S</v>
      </c>
      <c r="AO6" s="9" t="str">
        <f t="shared" ca="1" si="9"/>
        <v>S</v>
      </c>
      <c r="AP6" s="9" t="str">
        <f t="shared" ca="1" si="9"/>
        <v>M</v>
      </c>
      <c r="AQ6" s="9" t="str">
        <f t="shared" ca="1" si="9"/>
        <v>D</v>
      </c>
      <c r="AR6" s="9" t="str">
        <f t="shared" ca="1" si="9"/>
        <v>M</v>
      </c>
      <c r="AS6" s="9" t="str">
        <f t="shared" ca="1" si="9"/>
        <v>D</v>
      </c>
      <c r="AT6" s="9" t="str">
        <f t="shared" ca="1" si="9"/>
        <v>F</v>
      </c>
      <c r="AU6" s="9" t="str">
        <f t="shared" ca="1" si="9"/>
        <v>S</v>
      </c>
      <c r="AV6" s="9" t="str">
        <f t="shared" ca="1" si="9"/>
        <v>S</v>
      </c>
      <c r="AW6" s="9" t="str">
        <f t="shared" ca="1" si="9"/>
        <v>M</v>
      </c>
      <c r="AX6" s="9" t="str">
        <f t="shared" ca="1" si="9"/>
        <v>D</v>
      </c>
      <c r="AY6" s="9" t="str">
        <f t="shared" ca="1" si="9"/>
        <v>M</v>
      </c>
      <c r="AZ6" s="9" t="str">
        <f t="shared" ca="1" si="9"/>
        <v>D</v>
      </c>
      <c r="BA6" s="9" t="str">
        <f t="shared" ca="1" si="9"/>
        <v>F</v>
      </c>
      <c r="BB6" s="9" t="str">
        <f t="shared" ca="1" si="9"/>
        <v>S</v>
      </c>
      <c r="BC6" s="9" t="str">
        <f t="shared" ca="1" si="9"/>
        <v>S</v>
      </c>
      <c r="BD6" s="9" t="str">
        <f t="shared" ca="1" si="9"/>
        <v>M</v>
      </c>
      <c r="BE6" s="9" t="str">
        <f t="shared" ca="1" si="9"/>
        <v>D</v>
      </c>
      <c r="BF6" s="9" t="str">
        <f t="shared" ca="1" si="9"/>
        <v>M</v>
      </c>
      <c r="BG6" s="9" t="str">
        <f t="shared" ca="1" si="9"/>
        <v>D</v>
      </c>
      <c r="BH6" s="9" t="str">
        <f t="shared" ca="1" si="9"/>
        <v>F</v>
      </c>
      <c r="BI6" s="9" t="str">
        <f t="shared" ca="1" si="9"/>
        <v>S</v>
      </c>
      <c r="BJ6" s="9" t="str">
        <f t="shared" ca="1" si="9"/>
        <v>S</v>
      </c>
      <c r="BK6" s="9" t="str">
        <f t="shared" ref="BK6" ca="1" si="10">LEFT(TEXT(BK5,"TTT"),1)</f>
        <v>M</v>
      </c>
      <c r="BL6" s="9" t="str">
        <f t="shared" ref="BL6" ca="1" si="11">LEFT(TEXT(BL5,"TTT"),1)</f>
        <v>D</v>
      </c>
      <c r="BM6" s="9" t="str">
        <f t="shared" ref="BM6" ca="1" si="12">LEFT(TEXT(BM5,"TTT"),1)</f>
        <v>M</v>
      </c>
      <c r="BN6" s="9" t="str">
        <f t="shared" ref="BN6" ca="1" si="13">LEFT(TEXT(BN5,"TTT"),1)</f>
        <v>D</v>
      </c>
      <c r="BO6" s="9" t="str">
        <f t="shared" ref="BO6" ca="1" si="14">LEFT(TEXT(BO5,"TTT"),1)</f>
        <v>F</v>
      </c>
      <c r="BP6" s="9" t="str">
        <f t="shared" ref="BP6" ca="1" si="15">LEFT(TEXT(BP5,"TTT"),1)</f>
        <v>S</v>
      </c>
      <c r="BQ6" s="9" t="str">
        <f t="shared" ref="BQ6" ca="1" si="16">LEFT(TEXT(BQ5,"TTT"),1)</f>
        <v>S</v>
      </c>
    </row>
    <row r="7" spans="1:69" ht="30" hidden="1" customHeight="1" thickBot="1" x14ac:dyDescent="0.35">
      <c r="A7" s="35" t="s">
        <v>6</v>
      </c>
      <c r="D7"/>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row>
    <row r="8" spans="1:69" s="2" customFormat="1" ht="30" customHeight="1" thickBot="1" x14ac:dyDescent="0.35">
      <c r="A8" s="36" t="s">
        <v>7</v>
      </c>
      <c r="B8" s="12" t="s">
        <v>38</v>
      </c>
      <c r="C8" s="13"/>
      <c r="D8" s="42"/>
      <c r="E8" s="43"/>
      <c r="F8" s="43"/>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row>
    <row r="9" spans="1:69" s="2" customFormat="1" ht="30" customHeight="1" thickBot="1" x14ac:dyDescent="0.35">
      <c r="A9" s="36" t="s">
        <v>8</v>
      </c>
      <c r="B9" s="59" t="s">
        <v>33</v>
      </c>
      <c r="C9" s="14">
        <v>0</v>
      </c>
      <c r="D9" s="44">
        <f ca="1">Projektanfang</f>
        <v>44256</v>
      </c>
      <c r="E9" s="44">
        <f ca="1">D9</f>
        <v>44256</v>
      </c>
      <c r="F9" s="11">
        <v>0.5</v>
      </c>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row>
    <row r="10" spans="1:69" s="2" customFormat="1" ht="30" customHeight="1" thickBot="1" x14ac:dyDescent="0.35">
      <c r="A10" s="36" t="s">
        <v>9</v>
      </c>
      <c r="B10" s="59" t="s">
        <v>34</v>
      </c>
      <c r="C10" s="14">
        <v>0</v>
      </c>
      <c r="D10" s="44">
        <f ca="1">E9+2</f>
        <v>44258</v>
      </c>
      <c r="E10" s="44">
        <f ca="1">D10</f>
        <v>44258</v>
      </c>
      <c r="F10" s="11">
        <v>0.5</v>
      </c>
      <c r="G10" s="21"/>
      <c r="H10" s="21"/>
      <c r="I10" s="21"/>
      <c r="J10" s="21"/>
      <c r="K10" s="21"/>
      <c r="L10" s="21"/>
      <c r="M10" s="21"/>
      <c r="N10" s="21"/>
      <c r="O10" s="21"/>
      <c r="P10" s="21"/>
      <c r="Q10" s="21"/>
      <c r="R10" s="21"/>
      <c r="S10" s="22"/>
      <c r="T10" s="22"/>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row>
    <row r="11" spans="1:69" s="2" customFormat="1" ht="30" customHeight="1" thickBot="1" x14ac:dyDescent="0.35">
      <c r="A11" s="35"/>
      <c r="B11" s="59" t="s">
        <v>35</v>
      </c>
      <c r="C11" s="14">
        <v>0.5</v>
      </c>
      <c r="D11" s="44">
        <f ca="1">E10</f>
        <v>44258</v>
      </c>
      <c r="E11" s="44">
        <f ca="1">D11</f>
        <v>44258</v>
      </c>
      <c r="F11" s="11">
        <v>0.4</v>
      </c>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row>
    <row r="12" spans="1:69" s="2" customFormat="1" ht="30" customHeight="1" thickBot="1" x14ac:dyDescent="0.35">
      <c r="A12" s="35"/>
      <c r="B12" s="59" t="s">
        <v>36</v>
      </c>
      <c r="C12" s="14">
        <v>0</v>
      </c>
      <c r="D12" s="44">
        <f ca="1">E11</f>
        <v>44258</v>
      </c>
      <c r="E12" s="44">
        <f ca="1">D12</f>
        <v>44258</v>
      </c>
      <c r="F12" s="11">
        <v>0.5</v>
      </c>
      <c r="G12" s="21"/>
      <c r="H12" s="21"/>
      <c r="I12" s="21"/>
      <c r="J12" s="21"/>
      <c r="K12" s="21"/>
      <c r="L12" s="21"/>
      <c r="M12" s="21"/>
      <c r="N12" s="21"/>
      <c r="O12" s="21"/>
      <c r="P12" s="21"/>
      <c r="Q12" s="21"/>
      <c r="R12" s="21"/>
      <c r="S12" s="21"/>
      <c r="T12" s="21"/>
      <c r="U12" s="21"/>
      <c r="V12" s="21"/>
      <c r="W12" s="22"/>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row>
    <row r="13" spans="1:69" s="2" customFormat="1" ht="30" customHeight="1" thickBot="1" x14ac:dyDescent="0.35">
      <c r="A13" s="36" t="s">
        <v>10</v>
      </c>
      <c r="B13" s="60" t="s">
        <v>39</v>
      </c>
      <c r="C13" s="15"/>
      <c r="D13" s="45"/>
      <c r="E13" s="46"/>
      <c r="F13" s="4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row>
    <row r="14" spans="1:69" s="2" customFormat="1" ht="55.8" customHeight="1" thickBot="1" x14ac:dyDescent="0.35">
      <c r="A14" s="36"/>
      <c r="B14" s="61" t="s">
        <v>37</v>
      </c>
      <c r="C14" s="16">
        <v>0</v>
      </c>
      <c r="D14" s="47">
        <f ca="1">E12</f>
        <v>44258</v>
      </c>
      <c r="E14" s="47">
        <f ca="1">D14</f>
        <v>44258</v>
      </c>
      <c r="F14" s="11">
        <v>0.1</v>
      </c>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row>
    <row r="15" spans="1:69" s="2" customFormat="1" ht="30" customHeight="1" thickBot="1" x14ac:dyDescent="0.35">
      <c r="A15" s="35"/>
      <c r="B15" s="61" t="s">
        <v>40</v>
      </c>
      <c r="C15" s="16">
        <v>0</v>
      </c>
      <c r="D15" s="47">
        <f ca="1">D14</f>
        <v>44258</v>
      </c>
      <c r="E15" s="47">
        <f ca="1">D15</f>
        <v>44258</v>
      </c>
      <c r="F15" s="11">
        <v>0.5</v>
      </c>
      <c r="G15" s="21"/>
      <c r="H15" s="21"/>
      <c r="I15" s="21"/>
      <c r="J15" s="21"/>
      <c r="K15" s="21"/>
      <c r="L15" s="21"/>
      <c r="M15" s="21"/>
      <c r="N15" s="21"/>
      <c r="O15" s="21"/>
      <c r="P15" s="21"/>
      <c r="Q15" s="21"/>
      <c r="R15" s="21"/>
      <c r="S15" s="22"/>
      <c r="T15" s="22"/>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row>
    <row r="16" spans="1:69" s="2" customFormat="1" ht="30" customHeight="1" thickBot="1" x14ac:dyDescent="0.35">
      <c r="A16" s="35"/>
      <c r="B16" s="61" t="s">
        <v>41</v>
      </c>
      <c r="C16" s="16">
        <v>0</v>
      </c>
      <c r="D16" s="47">
        <f ca="1">E15+19</f>
        <v>44277</v>
      </c>
      <c r="E16" s="47">
        <f ca="1">D16+2</f>
        <v>44279</v>
      </c>
      <c r="F16" s="11">
        <v>3</v>
      </c>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row>
    <row r="17" spans="1:69" s="2" customFormat="1" ht="30" customHeight="1" thickBot="1" x14ac:dyDescent="0.35">
      <c r="A17" s="35"/>
      <c r="B17" s="61" t="s">
        <v>47</v>
      </c>
      <c r="C17" s="16">
        <v>0</v>
      </c>
      <c r="D17" s="47">
        <f ca="1">D16</f>
        <v>44277</v>
      </c>
      <c r="E17" s="47">
        <f ca="1">D17+2</f>
        <v>44279</v>
      </c>
      <c r="F17" s="11">
        <v>3</v>
      </c>
      <c r="G17" s="21"/>
      <c r="H17" s="21"/>
      <c r="I17" s="21"/>
      <c r="J17" s="21"/>
      <c r="K17" s="21"/>
      <c r="L17" s="21"/>
      <c r="M17" s="21"/>
      <c r="N17" s="21"/>
      <c r="O17" s="21"/>
      <c r="P17" s="21"/>
      <c r="Q17" s="21"/>
      <c r="R17" s="21"/>
      <c r="S17" s="21"/>
      <c r="T17" s="21"/>
      <c r="U17" s="21"/>
      <c r="V17" s="21"/>
      <c r="W17" s="22"/>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row>
    <row r="18" spans="1:69" s="2" customFormat="1" ht="30" customHeight="1" thickBot="1" x14ac:dyDescent="0.35">
      <c r="A18" s="35"/>
      <c r="B18" s="61" t="s">
        <v>43</v>
      </c>
      <c r="C18" s="16">
        <v>0</v>
      </c>
      <c r="D18" s="47">
        <f ca="1">E16+33</f>
        <v>44312</v>
      </c>
      <c r="E18" s="47">
        <f ca="1">D18</f>
        <v>44312</v>
      </c>
      <c r="F18" s="11">
        <v>1</v>
      </c>
      <c r="G18" s="21"/>
      <c r="H18" s="21"/>
      <c r="I18" s="21"/>
      <c r="J18" s="21"/>
      <c r="K18" s="21"/>
      <c r="L18" s="21"/>
      <c r="M18" s="21"/>
      <c r="N18" s="21"/>
      <c r="O18" s="21"/>
      <c r="P18" s="21"/>
      <c r="Q18" s="21"/>
      <c r="R18" s="21"/>
      <c r="S18" s="21"/>
      <c r="T18" s="21"/>
      <c r="U18" s="21"/>
      <c r="V18" s="21"/>
      <c r="W18" s="22"/>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row>
    <row r="19" spans="1:69" s="2" customFormat="1" ht="30" customHeight="1" thickBot="1" x14ac:dyDescent="0.35">
      <c r="A19" s="35"/>
      <c r="B19" s="63" t="s">
        <v>42</v>
      </c>
      <c r="C19" s="17"/>
      <c r="D19" s="64">
        <f ca="1">E18</f>
        <v>44312</v>
      </c>
      <c r="E19" s="64">
        <f ca="1">D19</f>
        <v>44312</v>
      </c>
      <c r="F19" s="62"/>
      <c r="G19" s="21"/>
      <c r="H19" s="21"/>
      <c r="I19" s="21"/>
      <c r="J19" s="21"/>
      <c r="K19" s="21"/>
      <c r="L19" s="21"/>
      <c r="M19" s="21"/>
      <c r="N19" s="21"/>
      <c r="O19" s="21"/>
      <c r="P19" s="21"/>
      <c r="Q19" s="21"/>
      <c r="R19" s="21"/>
      <c r="S19" s="21"/>
      <c r="T19" s="21"/>
      <c r="U19" s="21"/>
      <c r="V19" s="21"/>
      <c r="W19" s="22"/>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row>
    <row r="20" spans="1:69" s="2" customFormat="1" ht="30" customHeight="1" thickBot="1" x14ac:dyDescent="0.35">
      <c r="A20" s="36" t="s">
        <v>11</v>
      </c>
      <c r="B20" s="18" t="s">
        <v>13</v>
      </c>
      <c r="C20" s="19"/>
      <c r="D20" s="48"/>
      <c r="E20" s="49"/>
      <c r="F20" s="20"/>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row>
    <row r="21" spans="1:69" ht="30" customHeight="1" x14ac:dyDescent="0.3">
      <c r="F21" s="5"/>
    </row>
    <row r="22" spans="1:69" ht="30" customHeight="1" x14ac:dyDescent="0.3">
      <c r="E22" s="37"/>
    </row>
  </sheetData>
  <mergeCells count="11">
    <mergeCell ref="BK4:BQ4"/>
    <mergeCell ref="B5:F5"/>
    <mergeCell ref="AI4:AO4"/>
    <mergeCell ref="AP4:AV4"/>
    <mergeCell ref="AW4:BC4"/>
    <mergeCell ref="BD4:BJ4"/>
    <mergeCell ref="D3:E3"/>
    <mergeCell ref="G4:M4"/>
    <mergeCell ref="N4:T4"/>
    <mergeCell ref="U4:AA4"/>
    <mergeCell ref="AB4:AH4"/>
  </mergeCells>
  <conditionalFormatting sqref="C7:C17 C20">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K5:BQ6 G5:BJ17 BK8:BQ17 G20:BQ20">
    <cfRule type="expression" dxfId="8" priority="41">
      <formula>AND(TODAY()&gt;=G$5,TODAY()&lt;H$5)</formula>
    </cfRule>
  </conditionalFormatting>
  <conditionalFormatting sqref="G7:BJ17 BK8:BQ17 G20:BQ20">
    <cfRule type="expression" dxfId="7" priority="35">
      <formula>AND(task_start&lt;=G$5,ROUNDDOWN((task_end-task_start+1)*task_progress,0)+task_start-1&gt;=G$5)</formula>
    </cfRule>
    <cfRule type="expression" dxfId="6" priority="36" stopIfTrue="1">
      <formula>AND(task_end&gt;=G$5,task_start&lt;H$5)</formula>
    </cfRule>
  </conditionalFormatting>
  <conditionalFormatting sqref="C19">
    <cfRule type="dataBar" priority="5">
      <dataBar>
        <cfvo type="num" val="0"/>
        <cfvo type="num" val="1"/>
        <color theme="0" tint="-0.249977111117893"/>
      </dataBar>
      <extLst>
        <ext xmlns:x14="http://schemas.microsoft.com/office/spreadsheetml/2009/9/main" uri="{B025F937-C7B1-47D3-B67F-A62EFF666E3E}">
          <x14:id>{BC182703-8B82-4A3D-BFB6-68480041C47A}</x14:id>
        </ext>
      </extLst>
    </cfRule>
  </conditionalFormatting>
  <conditionalFormatting sqref="G19:BQ19">
    <cfRule type="expression" dxfId="5" priority="8">
      <formula>AND(TODAY()&gt;=G$5,TODAY()&lt;H$5)</formula>
    </cfRule>
  </conditionalFormatting>
  <conditionalFormatting sqref="G19:BQ19">
    <cfRule type="expression" dxfId="4" priority="6">
      <formula>AND(task_start&lt;=G$5,ROUNDDOWN((task_end-task_start+1)*task_progress,0)+task_start-1&gt;=G$5)</formula>
    </cfRule>
    <cfRule type="expression" dxfId="3" priority="7" stopIfTrue="1">
      <formula>AND(task_end&gt;=G$5,task_start&lt;H$5)</formula>
    </cfRule>
  </conditionalFormatting>
  <conditionalFormatting sqref="C18">
    <cfRule type="dataBar" priority="1">
      <dataBar>
        <cfvo type="num" val="0"/>
        <cfvo type="num" val="1"/>
        <color theme="0" tint="-0.249977111117893"/>
      </dataBar>
      <extLst>
        <ext xmlns:x14="http://schemas.microsoft.com/office/spreadsheetml/2009/9/main" uri="{B025F937-C7B1-47D3-B67F-A62EFF666E3E}">
          <x14:id>{D8087072-CAE9-4D73-8E6C-451CDA7CDF61}</x14:id>
        </ext>
      </extLst>
    </cfRule>
  </conditionalFormatting>
  <conditionalFormatting sqref="G18:BQ18">
    <cfRule type="expression" dxfId="2" priority="4">
      <formula>AND(TODAY()&gt;=G$5,TODAY()&lt;H$5)</formula>
    </cfRule>
  </conditionalFormatting>
  <conditionalFormatting sqref="G18:BQ18">
    <cfRule type="expression" dxfId="1" priority="2">
      <formula>AND(task_start&lt;=G$5,ROUNDDOWN((task_end-task_start+1)*task_progress,0)+task_start-1&gt;=G$5)</formula>
    </cfRule>
    <cfRule type="expression" dxfId="0" priority="3" stopIfTrue="1">
      <formula>AND(task_end&gt;=G$5,task_start&lt;H$5)</formula>
    </cfRule>
  </conditionalFormatting>
  <dataValidations count="1">
    <dataValidation type="whole" operator="greaterThanOrEqual" allowBlank="1" showInputMessage="1" promptTitle="Woche anzeigen" prompt="Das Ändern dieser Zahl bewirkt ein Scrollen in der Gantt-Diagrammansicht." sqref="D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C7:C17 C20</xm:sqref>
        </x14:conditionalFormatting>
        <x14:conditionalFormatting xmlns:xm="http://schemas.microsoft.com/office/excel/2006/main">
          <x14:cfRule type="dataBar" id="{BC182703-8B82-4A3D-BFB6-68480041C47A}">
            <x14:dataBar minLength="0" maxLength="100" gradient="0">
              <x14:cfvo type="num">
                <xm:f>0</xm:f>
              </x14:cfvo>
              <x14:cfvo type="num">
                <xm:f>1</xm:f>
              </x14:cfvo>
              <x14:negativeFillColor rgb="FFFF0000"/>
              <x14:axisColor rgb="FF000000"/>
            </x14:dataBar>
          </x14:cfRule>
          <xm:sqref>C19</xm:sqref>
        </x14:conditionalFormatting>
        <x14:conditionalFormatting xmlns:xm="http://schemas.microsoft.com/office/excel/2006/main">
          <x14:cfRule type="dataBar" id="{D8087072-CAE9-4D73-8E6C-451CDA7CDF61}">
            <x14:dataBar minLength="0" maxLength="100" gradient="0">
              <x14:cfvo type="num">
                <xm:f>0</xm:f>
              </x14:cfvo>
              <x14:cfvo type="num">
                <xm:f>1</xm:f>
              </x14:cfvo>
              <x14:negativeFillColor rgb="FFFF0000"/>
              <x14:axisColor rgb="FF000000"/>
            </x14:dataBar>
          </x14:cfRule>
          <xm:sqref>C18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09375" defaultRowHeight="13.8" x14ac:dyDescent="0.3"/>
  <cols>
    <col min="1" max="1" width="109.88671875" style="25" customWidth="1"/>
    <col min="2" max="16384" width="9.109375" style="1"/>
  </cols>
  <sheetData>
    <row r="1" spans="1:2" ht="46.5" customHeight="1" x14ac:dyDescent="0.3"/>
    <row r="2" spans="1:2" s="27" customFormat="1" ht="15.6" x14ac:dyDescent="0.3">
      <c r="A2" s="26" t="s">
        <v>16</v>
      </c>
      <c r="B2" s="26"/>
    </row>
    <row r="3" spans="1:2" s="31" customFormat="1" ht="27" customHeight="1" x14ac:dyDescent="0.3">
      <c r="A3" s="32" t="s">
        <v>17</v>
      </c>
      <c r="B3" s="32"/>
    </row>
    <row r="4" spans="1:2" s="28" customFormat="1" ht="25.8" x14ac:dyDescent="0.5">
      <c r="A4" s="29" t="s">
        <v>18</v>
      </c>
    </row>
    <row r="5" spans="1:2" ht="74.099999999999994" customHeight="1" x14ac:dyDescent="0.3">
      <c r="A5" s="30" t="s">
        <v>19</v>
      </c>
    </row>
    <row r="6" spans="1:2" ht="26.25" customHeight="1" x14ac:dyDescent="0.3">
      <c r="A6" s="29" t="s">
        <v>20</v>
      </c>
    </row>
    <row r="7" spans="1:2" s="25" customFormat="1" ht="204.9" customHeight="1" x14ac:dyDescent="0.3">
      <c r="A7" s="34" t="s">
        <v>21</v>
      </c>
    </row>
    <row r="8" spans="1:2" s="28" customFormat="1" ht="25.8" x14ac:dyDescent="0.5">
      <c r="A8" s="29" t="s">
        <v>22</v>
      </c>
    </row>
    <row r="9" spans="1:2" ht="63" customHeight="1" x14ac:dyDescent="0.3">
      <c r="A9" s="30" t="s">
        <v>23</v>
      </c>
    </row>
    <row r="10" spans="1:2" s="25" customFormat="1" ht="27.9" customHeight="1" x14ac:dyDescent="0.3">
      <c r="A10" s="33" t="s">
        <v>24</v>
      </c>
    </row>
    <row r="11" spans="1:2" s="28" customFormat="1" ht="25.8" x14ac:dyDescent="0.5">
      <c r="A11" s="29" t="s">
        <v>25</v>
      </c>
    </row>
    <row r="12" spans="1:2" ht="32.25" customHeight="1" x14ac:dyDescent="0.3">
      <c r="A12" s="30" t="s">
        <v>26</v>
      </c>
    </row>
    <row r="13" spans="1:2" s="25" customFormat="1" ht="27.9" customHeight="1" x14ac:dyDescent="0.3">
      <c r="A13" s="33" t="s">
        <v>27</v>
      </c>
    </row>
    <row r="14" spans="1:2" s="28" customFormat="1" ht="25.8" x14ac:dyDescent="0.5">
      <c r="A14" s="29" t="s">
        <v>28</v>
      </c>
    </row>
    <row r="15" spans="1:2" ht="75" customHeight="1" x14ac:dyDescent="0.3">
      <c r="A15" s="30" t="s">
        <v>29</v>
      </c>
    </row>
    <row r="16" spans="1:2" ht="57.6" x14ac:dyDescent="0.3">
      <c r="A16" s="30" t="s">
        <v>30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2021-03-01T08:41:58Z</dcterms:modified>
</cp:coreProperties>
</file>