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DULLAH JABER\Desktop\ملفات خاصة بتحليل البيانات\Portfolio\Sales Project 5\"/>
    </mc:Choice>
  </mc:AlternateContent>
  <bookViews>
    <workbookView xWindow="0" yWindow="0" windowWidth="20490" windowHeight="7020"/>
  </bookViews>
  <sheets>
    <sheet name="Dashboard" sheetId="1" r:id="rId1"/>
    <sheet name="Inputs" sheetId="3" r:id="rId2"/>
    <sheet name="Contacts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3" l="1"/>
  <c r="E30" i="3"/>
  <c r="J37" i="3" l="1"/>
  <c r="J38" i="3"/>
  <c r="J39" i="3"/>
  <c r="J40" i="3"/>
  <c r="J41" i="3"/>
  <c r="J42" i="3"/>
  <c r="J43" i="3"/>
  <c r="J44" i="3"/>
  <c r="J45" i="3"/>
  <c r="J46" i="3"/>
  <c r="J47" i="3"/>
  <c r="J36" i="3"/>
  <c r="G9" i="3"/>
  <c r="D9" i="3"/>
  <c r="H38" i="3" l="1"/>
  <c r="H39" i="3"/>
  <c r="H40" i="3"/>
  <c r="H41" i="3"/>
  <c r="H42" i="3"/>
  <c r="H43" i="3"/>
  <c r="H44" i="3"/>
  <c r="H45" i="3"/>
  <c r="H46" i="3"/>
  <c r="H47" i="3"/>
  <c r="H37" i="3"/>
  <c r="E38" i="3"/>
  <c r="E39" i="3"/>
  <c r="E40" i="3"/>
  <c r="E41" i="3"/>
  <c r="E42" i="3"/>
  <c r="E43" i="3"/>
  <c r="E44" i="3"/>
  <c r="E45" i="3"/>
  <c r="E46" i="3"/>
  <c r="E47" i="3"/>
  <c r="E37" i="3"/>
  <c r="G48" i="3"/>
  <c r="D48" i="3"/>
  <c r="F38" i="3" l="1"/>
  <c r="F39" i="3"/>
  <c r="F40" i="3"/>
  <c r="F44" i="3"/>
  <c r="F36" i="3"/>
  <c r="F37" i="3"/>
  <c r="F41" i="3"/>
  <c r="F45" i="3"/>
  <c r="F42" i="3"/>
  <c r="F46" i="3"/>
  <c r="F43" i="3"/>
  <c r="F47" i="3"/>
  <c r="I38" i="3"/>
  <c r="I42" i="3"/>
  <c r="I46" i="3"/>
  <c r="I39" i="3"/>
  <c r="I43" i="3"/>
  <c r="I47" i="3"/>
  <c r="I40" i="3"/>
  <c r="I44" i="3"/>
  <c r="I36" i="3"/>
  <c r="I37" i="3"/>
  <c r="I41" i="3"/>
  <c r="I45" i="3"/>
  <c r="H25" i="3"/>
  <c r="I19" i="3" l="1"/>
  <c r="I23" i="3"/>
  <c r="I20" i="3"/>
  <c r="I24" i="3"/>
  <c r="I21" i="3"/>
  <c r="I18" i="3"/>
  <c r="I22" i="3"/>
  <c r="D7" i="3"/>
  <c r="D8" i="3" s="1"/>
  <c r="G7" i="3"/>
  <c r="G8" i="3" s="1"/>
</calcChain>
</file>

<file path=xl/sharedStrings.xml><?xml version="1.0" encoding="utf-8"?>
<sst xmlns="http://schemas.openxmlformats.org/spreadsheetml/2006/main" count="97" uniqueCount="66">
  <si>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</si>
  <si>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</si>
  <si>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</si>
  <si>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</si>
  <si>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</si>
  <si>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</si>
  <si>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</si>
  <si>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</si>
  <si>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</si>
  <si>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</si>
  <si>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</si>
  <si>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</si>
  <si>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</si>
  <si>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</si>
  <si>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</si>
  <si>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</si>
  <si>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</si>
  <si>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</si>
  <si>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</si>
  <si>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</si>
  <si>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</si>
  <si>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</si>
  <si>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</si>
  <si>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</si>
  <si>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</si>
  <si>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</si>
  <si>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</si>
  <si>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</si>
  <si>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</si>
  <si>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</si>
  <si>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</si>
  <si>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</si>
  <si>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</si>
  <si>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</si>
  <si>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</si>
  <si>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</si>
  <si>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</si>
  <si>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</si>
  <si>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</si>
  <si>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</si>
  <si>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</si>
  <si>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</si>
  <si>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</si>
  <si>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</si>
  <si>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</si>
  <si>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</si>
  <si>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</si>
  <si>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fa.gonzalez@laverdevida.com</t>
  </si>
  <si>
    <t>ra.lopez@laverdevida.com</t>
  </si>
  <si>
    <t>jo.silva@laverdevida.com</t>
  </si>
  <si>
    <t>ja.lomo@laverdevida.com</t>
  </si>
  <si>
    <t>sa.armando@laverdevida.com</t>
  </si>
  <si>
    <t>al.sanchez@laverdevida.com</t>
  </si>
  <si>
    <t>an.garcia@laverdevida.com</t>
  </si>
  <si>
    <t>Total Sales</t>
  </si>
  <si>
    <t>Amount (M)</t>
  </si>
  <si>
    <t>Sales Analysis</t>
  </si>
  <si>
    <t>Δ Change</t>
  </si>
  <si>
    <t>% of Total Sales</t>
  </si>
  <si>
    <t>Sales Gap</t>
  </si>
  <si>
    <t>Profit Gap</t>
  </si>
  <si>
    <t>% Gap</t>
  </si>
  <si>
    <t>YoY Change %</t>
  </si>
  <si>
    <t>% of Total Sales Per Month</t>
  </si>
  <si>
    <t>Customers Complete Orders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</si>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</sst>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[$$-409]* #,##0_ ;_-[$$-409]* \-#,##0\ ;_-[$$-409]* &quot;-&quot;??_ ;_-@_ "/>
  </numFmts>
  <fonts count="12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u/>
      <sz val="12"/>
      <color theme="10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4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u/>
      <sz val="14"/>
      <color theme="4" tint="-0.249977111117893"/>
      <name val="Arial"/>
      <family val="2"/>
      <scheme val="minor"/>
    </font>
    <font>
      <b/>
      <sz val="12"/>
      <name val="Arial"/>
      <family val="2"/>
      <scheme val="minor"/>
    </font>
    <font>
      <b/>
      <u/>
      <sz val="12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3" fillId="0" borderId="0" xfId="0" applyFont="1"/>
    <xf numFmtId="0" fontId="5" fillId="0" borderId="0" xfId="3"/>
    <xf numFmtId="0" fontId="0" fillId="0" borderId="1" xfId="0" applyBorder="1"/>
    <xf numFmtId="0" fontId="0" fillId="4" borderId="0" xfId="0" applyFill="1"/>
    <xf numFmtId="165" fontId="0" fillId="0" borderId="1" xfId="1" applyNumberFormat="1" applyFont="1" applyBorder="1" applyAlignment="1">
      <alignment horizontal="center"/>
    </xf>
    <xf numFmtId="165" fontId="0" fillId="0" borderId="1" xfId="4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9" fillId="3" borderId="1" xfId="3" applyFont="1" applyFill="1" applyBorder="1"/>
    <xf numFmtId="0" fontId="9" fillId="3" borderId="1" xfId="0" applyFont="1" applyFill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3" fillId="3" borderId="1" xfId="0" applyNumberFormat="1" applyFont="1" applyFill="1" applyBorder="1"/>
    <xf numFmtId="2" fontId="3" fillId="3" borderId="1" xfId="0" applyNumberFormat="1" applyFont="1" applyFill="1" applyBorder="1" applyAlignment="1">
      <alignment horizontal="center"/>
    </xf>
    <xf numFmtId="0" fontId="0" fillId="5" borderId="1" xfId="0" applyFill="1" applyBorder="1"/>
    <xf numFmtId="0" fontId="3" fillId="0" borderId="0" xfId="0" applyFont="1" applyBorder="1"/>
    <xf numFmtId="0" fontId="3" fillId="0" borderId="1" xfId="0" applyFont="1" applyBorder="1"/>
    <xf numFmtId="10" fontId="0" fillId="0" borderId="1" xfId="0" applyNumberFormat="1" applyBorder="1"/>
    <xf numFmtId="10" fontId="0" fillId="0" borderId="1" xfId="0" applyNumberForma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8" fillId="6" borderId="1" xfId="0" applyFont="1" applyFill="1" applyBorder="1"/>
    <xf numFmtId="0" fontId="8" fillId="7" borderId="1" xfId="0" applyFont="1" applyFill="1" applyBorder="1"/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/>
    <xf numFmtId="0" fontId="3" fillId="6" borderId="1" xfId="0" applyFont="1" applyFill="1" applyBorder="1"/>
    <xf numFmtId="2" fontId="3" fillId="0" borderId="1" xfId="0" applyNumberFormat="1" applyFont="1" applyBorder="1"/>
    <xf numFmtId="10" fontId="3" fillId="0" borderId="1" xfId="0" applyNumberFormat="1" applyFont="1" applyBorder="1"/>
    <xf numFmtId="0" fontId="0" fillId="10" borderId="1" xfId="0" applyFill="1" applyBorder="1"/>
    <xf numFmtId="0" fontId="0" fillId="4" borderId="1" xfId="0" applyFill="1" applyBorder="1"/>
    <xf numFmtId="165" fontId="0" fillId="10" borderId="1" xfId="0" applyNumberFormat="1" applyFill="1" applyBorder="1"/>
    <xf numFmtId="0" fontId="3" fillId="9" borderId="0" xfId="0" applyFont="1" applyFill="1"/>
    <xf numFmtId="0" fontId="3" fillId="9" borderId="1" xfId="0" applyFont="1" applyFill="1" applyBorder="1"/>
    <xf numFmtId="9" fontId="0" fillId="10" borderId="1" xfId="2" applyFont="1" applyFill="1" applyBorder="1"/>
    <xf numFmtId="9" fontId="0" fillId="4" borderId="1" xfId="2" applyFont="1" applyFill="1" applyBorder="1"/>
    <xf numFmtId="9" fontId="3" fillId="11" borderId="1" xfId="0" applyNumberFormat="1" applyFont="1" applyFill="1" applyBorder="1"/>
    <xf numFmtId="0" fontId="0" fillId="0" borderId="0" xfId="0" applyBorder="1"/>
    <xf numFmtId="0" fontId="10" fillId="0" borderId="0" xfId="0" applyFont="1" applyBorder="1"/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 b="1" i="0">
                <a:effectLst/>
              </a:rPr>
              <a:t>Sales by Countries</a:t>
            </a:r>
            <a:endParaRPr lang="ar-SA" sz="2400">
              <a:effectLst/>
            </a:endParaRPr>
          </a:p>
        </c:rich>
      </c:tx>
      <c:layout>
        <c:manualLayout>
          <c:xMode val="edge"/>
          <c:yMode val="edge"/>
          <c:x val="0.25389007204005498"/>
          <c:y val="2.1930984991090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Inputs!$H$17</c:f>
              <c:strCache>
                <c:ptCount val="1"/>
                <c:pt idx="0">
                  <c:v>Figures in $M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Inputs!$G$18:$G$24</c:f>
              <c:strCache>
                <c:ptCount val="7"/>
                <c:pt idx="0">
                  <c:v>Chile</c:v>
                </c:pt>
                <c:pt idx="1">
                  <c:v>Bolivia</c:v>
                </c:pt>
                <c:pt idx="2">
                  <c:v>Peru</c:v>
                </c:pt>
                <c:pt idx="3">
                  <c:v>Colombia</c:v>
                </c:pt>
                <c:pt idx="4">
                  <c:v>Ecuador</c:v>
                </c:pt>
                <c:pt idx="5">
                  <c:v>Brazil</c:v>
                </c:pt>
                <c:pt idx="6">
                  <c:v>Argentina</c:v>
                </c:pt>
              </c:strCache>
            </c:strRef>
          </c:cat>
          <c:val>
            <c:numRef>
              <c:f>Inputs!$H$18:$H$24</c:f>
              <c:numCache>
                <c:formatCode>0.00</c:formatCode>
                <c:ptCount val="7"/>
                <c:pt idx="0">
                  <c:v>186.98</c:v>
                </c:pt>
                <c:pt idx="1">
                  <c:v>285.74</c:v>
                </c:pt>
                <c:pt idx="2">
                  <c:v>313.43</c:v>
                </c:pt>
                <c:pt idx="3">
                  <c:v>318.81</c:v>
                </c:pt>
                <c:pt idx="4">
                  <c:v>328.18</c:v>
                </c:pt>
                <c:pt idx="5">
                  <c:v>407.88</c:v>
                </c:pt>
                <c:pt idx="6">
                  <c:v>702.88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C-42D4-BD20-AA2F3B4B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67919984"/>
        <c:axId val="1267944944"/>
      </c:barChart>
      <c:catAx>
        <c:axId val="12679199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267944944"/>
        <c:crosses val="autoZero"/>
        <c:auto val="1"/>
        <c:lblAlgn val="ctr"/>
        <c:lblOffset val="100"/>
        <c:noMultiLvlLbl val="0"/>
      </c:catAx>
      <c:valAx>
        <c:axId val="126794494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26791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>
                  <a:shade val="76000"/>
                </a:schemeClr>
              </a:solidFill>
            </a:ln>
            <a:effectLst>
              <a:glow rad="139700">
                <a:schemeClr val="accent6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noFill/>
              <a:ln w="19050">
                <a:solidFill>
                  <a:srgbClr val="00B050"/>
                </a:solidFill>
              </a:ln>
              <a:effectLst>
                <a:glow rad="63500">
                  <a:schemeClr val="accent6">
                    <a:shade val="76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Inputs!$C$18:$C$29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Inputs!$D$18:$D$29</c:f>
              <c:numCache>
                <c:formatCode>0.00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D-4DDC-B6D3-5B21B519EB9D}"/>
            </c:ext>
          </c:extLst>
        </c:ser>
        <c:ser>
          <c:idx val="1"/>
          <c:order val="1"/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6">
                  <a:tint val="77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bg1"/>
              </a:solidFill>
              <a:ln w="19050">
                <a:solidFill>
                  <a:srgbClr val="FFC000"/>
                </a:solidFill>
              </a:ln>
              <a:effectLst>
                <a:glow rad="63500">
                  <a:schemeClr val="accent6">
                    <a:tint val="77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Inputs!$C$18:$C$29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Inputs!$E$18:$E$29</c:f>
              <c:numCache>
                <c:formatCode>0.00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D-4DDC-B6D3-5B21B519E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865711"/>
        <c:axId val="1766849071"/>
      </c:lineChart>
      <c:catAx>
        <c:axId val="1766865711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766849071"/>
        <c:crosses val="autoZero"/>
        <c:auto val="1"/>
        <c:lblAlgn val="ctr"/>
        <c:lblOffset val="100"/>
        <c:noMultiLvlLbl val="0"/>
      </c:catAx>
      <c:valAx>
        <c:axId val="1766849071"/>
        <c:scaling>
          <c:orientation val="minMax"/>
          <c:min val="180"/>
        </c:scaling>
        <c:delete val="0"/>
        <c:axPos val="r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76686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Inputs!$J$8</c:f>
              <c:strCache>
                <c:ptCount val="1"/>
                <c:pt idx="0">
                  <c:v>Score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Inputs!$I$9:$I$13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Inputs!$J$9:$J$13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E-424B-A6DD-53EA81045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11280"/>
        <c:axId val="382112528"/>
      </c:radarChart>
      <c:catAx>
        <c:axId val="3821112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382112528"/>
        <c:crosses val="autoZero"/>
        <c:auto val="1"/>
        <c:lblAlgn val="ctr"/>
        <c:lblOffset val="100"/>
        <c:noMultiLvlLbl val="0"/>
      </c:catAx>
      <c:valAx>
        <c:axId val="3821125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8211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6B-40A6-9FC5-448C0F79CE9A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6B-40A6-9FC5-448C0F79CE9A}"/>
              </c:ext>
            </c:extLst>
          </c:dPt>
          <c:dLbls>
            <c:dLbl>
              <c:idx val="0"/>
              <c:layout>
                <c:manualLayout>
                  <c:x val="0.16609253577528596"/>
                  <c:y val="0.1117764236825197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F6B-40A6-9FC5-448C0F79CE9A}"/>
                </c:ext>
              </c:extLst>
            </c:dLbl>
            <c:dLbl>
              <c:idx val="1"/>
              <c:layout>
                <c:manualLayout>
                  <c:x val="-0.21259844579236606"/>
                  <c:y val="-0.1117764236825197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F6B-40A6-9FC5-448C0F79CE9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6B-40A6-9FC5-448C0F79CE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A4-474A-BDA7-16D64D2624D2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A4-474A-BDA7-16D64D2624D2}"/>
              </c:ext>
            </c:extLst>
          </c:dPt>
          <c:dLbls>
            <c:dLbl>
              <c:idx val="0"/>
              <c:layout>
                <c:manualLayout>
                  <c:x val="0.23908732648911871"/>
                  <c:y val="0.1024617217089764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3A4-474A-BDA7-16D64D2624D2}"/>
                </c:ext>
              </c:extLst>
            </c:dLbl>
            <c:dLbl>
              <c:idx val="1"/>
              <c:layout>
                <c:manualLayout>
                  <c:x val="-0.21916338261502546"/>
                  <c:y val="-0.1117764236825197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3A4-474A-BDA7-16D64D2624D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A4-474A-BDA7-16D64D2624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03-4629-8A5F-10DC257AC80E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03-4629-8A5F-10DC257AC80E}"/>
              </c:ext>
            </c:extLst>
          </c:dPt>
          <c:dLbls>
            <c:dLbl>
              <c:idx val="0"/>
              <c:layout>
                <c:manualLayout>
                  <c:x val="0.17967912420967896"/>
                  <c:y val="9.314701973543304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C03-4629-8A5F-10DC257AC80E}"/>
                </c:ext>
              </c:extLst>
            </c:dLbl>
            <c:dLbl>
              <c:idx val="1"/>
              <c:layout>
                <c:manualLayout>
                  <c:x val="-0.24622694799104172"/>
                  <c:y val="-0.1024617217089764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C03-4629-8A5F-10DC257AC80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Inputs!$J$5:$J$6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03-4629-8A5F-10DC257AC8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Sales</a:t>
            </a:r>
            <a:r>
              <a:rPr lang="en-US" sz="2400" baseline="0"/>
              <a:t> By Countries</a:t>
            </a:r>
            <a:endParaRPr lang="en-US" sz="2400"/>
          </a:p>
        </c:rich>
      </c:tx>
      <c:layout>
        <c:manualLayout>
          <c:xMode val="edge"/>
          <c:yMode val="edge"/>
          <c:x val="0.29789904313917764"/>
          <c:y val="3.559108719688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70-492D-8B01-20CAD285CF5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70-492D-8B01-20CAD285CF5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8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8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8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70-492D-8B01-20CAD285CF5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70-492D-8B01-20CAD285CF5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F70-492D-8B01-20CAD285CF5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F70-492D-8B01-20CAD285CF5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F70-492D-8B01-20CAD285CF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Inputs!$G$18:$G$24</c:f>
              <c:strCache>
                <c:ptCount val="7"/>
                <c:pt idx="0">
                  <c:v>Chile</c:v>
                </c:pt>
                <c:pt idx="1">
                  <c:v>Bolivia</c:v>
                </c:pt>
                <c:pt idx="2">
                  <c:v>Peru</c:v>
                </c:pt>
                <c:pt idx="3">
                  <c:v>Colombia</c:v>
                </c:pt>
                <c:pt idx="4">
                  <c:v>Ecuador</c:v>
                </c:pt>
                <c:pt idx="5">
                  <c:v>Brazil</c:v>
                </c:pt>
                <c:pt idx="6">
                  <c:v>Argentina</c:v>
                </c:pt>
              </c:strCache>
            </c:strRef>
          </c:cat>
          <c:val>
            <c:numRef>
              <c:f>Inputs!$H$18:$H$24</c:f>
              <c:numCache>
                <c:formatCode>0.00</c:formatCode>
                <c:ptCount val="7"/>
                <c:pt idx="0">
                  <c:v>186.98</c:v>
                </c:pt>
                <c:pt idx="1">
                  <c:v>285.74</c:v>
                </c:pt>
                <c:pt idx="2">
                  <c:v>313.43</c:v>
                </c:pt>
                <c:pt idx="3">
                  <c:v>318.81</c:v>
                </c:pt>
                <c:pt idx="4">
                  <c:v>328.18</c:v>
                </c:pt>
                <c:pt idx="5">
                  <c:v>407.88</c:v>
                </c:pt>
                <c:pt idx="6">
                  <c:v>702.88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70-492D-8B01-20CAD285CF5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puts!A1"/><Relationship Id="rId13" Type="http://schemas.openxmlformats.org/officeDocument/2006/relationships/chart" Target="../charts/chart4.xml"/><Relationship Id="rId3" Type="http://schemas.openxmlformats.org/officeDocument/2006/relationships/hyperlink" Target="#Dashboard!A1"/><Relationship Id="rId7" Type="http://schemas.openxmlformats.org/officeDocument/2006/relationships/image" Target="../media/image4.png"/><Relationship Id="rId12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7.xml"/><Relationship Id="rId1" Type="http://schemas.openxmlformats.org/officeDocument/2006/relationships/hyperlink" Target="#Contacts!A1"/><Relationship Id="rId6" Type="http://schemas.openxmlformats.org/officeDocument/2006/relationships/hyperlink" Target="mailto:Infosupport@laverdevida.com" TargetMode="External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5" Type="http://schemas.openxmlformats.org/officeDocument/2006/relationships/chart" Target="../charts/chart6.xml"/><Relationship Id="rId10" Type="http://schemas.openxmlformats.org/officeDocument/2006/relationships/chart" Target="../charts/chart1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puts!A1"/><Relationship Id="rId3" Type="http://schemas.openxmlformats.org/officeDocument/2006/relationships/hyperlink" Target="#Dashboard!A1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Contacts!A1"/><Relationship Id="rId6" Type="http://schemas.openxmlformats.org/officeDocument/2006/relationships/hyperlink" Target="mailto:Infosupport@laverdevida.com" TargetMode="External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Inputs!A1"/><Relationship Id="rId3" Type="http://schemas.openxmlformats.org/officeDocument/2006/relationships/hyperlink" Target="#Dashboard!A1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Contacts!A1"/><Relationship Id="rId6" Type="http://schemas.openxmlformats.org/officeDocument/2006/relationships/hyperlink" Target="mailto:Infosupport@laverdevida.com" TargetMode="External"/><Relationship Id="rId5" Type="http://schemas.openxmlformats.org/officeDocument/2006/relationships/image" Target="../media/image9.png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169050</xdr:colOff>
      <xdr:row>15</xdr:row>
      <xdr:rowOff>73800</xdr:rowOff>
    </xdr:from>
    <xdr:to>
      <xdr:col>0</xdr:col>
      <xdr:colOff>993000</xdr:colOff>
      <xdr:row>19</xdr:row>
      <xdr:rowOff>135750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50" y="2931300"/>
          <a:ext cx="823950" cy="823950"/>
        </a:xfrm>
        <a:prstGeom prst="rect">
          <a:avLst/>
        </a:prstGeom>
      </xdr:spPr>
    </xdr:pic>
    <xdr:clientData/>
  </xdr:twoCellAnchor>
  <xdr:twoCellAnchor editAs="oneCell">
    <xdr:from>
      <xdr:col>0</xdr:col>
      <xdr:colOff>261900</xdr:colOff>
      <xdr:row>5</xdr:row>
      <xdr:rowOff>147600</xdr:rowOff>
    </xdr:from>
    <xdr:to>
      <xdr:col>0</xdr:col>
      <xdr:colOff>1085850</xdr:colOff>
      <xdr:row>10</xdr:row>
      <xdr:rowOff>19050</xdr:rowOff>
    </xdr:to>
    <xdr:pic>
      <xdr:nvPicPr>
        <xdr:cNvPr id="6" name="Picture 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00" y="1100100"/>
          <a:ext cx="823950" cy="823950"/>
        </a:xfrm>
        <a:prstGeom prst="rect">
          <a:avLst/>
        </a:prstGeom>
      </xdr:spPr>
    </xdr:pic>
    <xdr:clientData/>
  </xdr:twoCellAnchor>
  <xdr:twoCellAnchor editAs="oneCell">
    <xdr:from>
      <xdr:col>0</xdr:col>
      <xdr:colOff>173775</xdr:colOff>
      <xdr:row>0</xdr:row>
      <xdr:rowOff>88050</xdr:rowOff>
    </xdr:from>
    <xdr:to>
      <xdr:col>0</xdr:col>
      <xdr:colOff>997725</xdr:colOff>
      <xdr:row>4</xdr:row>
      <xdr:rowOff>150000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775" y="88050"/>
          <a:ext cx="823950" cy="823950"/>
        </a:xfrm>
        <a:prstGeom prst="rect">
          <a:avLst/>
        </a:prstGeom>
      </xdr:spPr>
    </xdr:pic>
    <xdr:clientData/>
  </xdr:twoCellAnchor>
  <xdr:twoCellAnchor editAs="oneCell">
    <xdr:from>
      <xdr:col>0</xdr:col>
      <xdr:colOff>140400</xdr:colOff>
      <xdr:row>19</xdr:row>
      <xdr:rowOff>130875</xdr:rowOff>
    </xdr:from>
    <xdr:to>
      <xdr:col>0</xdr:col>
      <xdr:colOff>964350</xdr:colOff>
      <xdr:row>24</xdr:row>
      <xdr:rowOff>2325</xdr:rowOff>
    </xdr:to>
    <xdr:pic>
      <xdr:nvPicPr>
        <xdr:cNvPr id="10" name="Picture 9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00" y="3750375"/>
          <a:ext cx="823950" cy="823950"/>
        </a:xfrm>
        <a:prstGeom prst="rect">
          <a:avLst/>
        </a:prstGeom>
      </xdr:spPr>
    </xdr:pic>
    <xdr:clientData/>
  </xdr:twoCellAnchor>
  <xdr:twoCellAnchor editAs="oneCell">
    <xdr:from>
      <xdr:col>0</xdr:col>
      <xdr:colOff>181876</xdr:colOff>
      <xdr:row>10</xdr:row>
      <xdr:rowOff>142875</xdr:rowOff>
    </xdr:from>
    <xdr:to>
      <xdr:col>0</xdr:col>
      <xdr:colOff>1009650</xdr:colOff>
      <xdr:row>15</xdr:row>
      <xdr:rowOff>18149</xdr:rowOff>
    </xdr:to>
    <xdr:pic>
      <xdr:nvPicPr>
        <xdr:cNvPr id="11" name="Picture 10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81876" y="2047875"/>
          <a:ext cx="827774" cy="827774"/>
        </a:xfrm>
        <a:prstGeom prst="rect">
          <a:avLst/>
        </a:prstGeom>
      </xdr:spPr>
    </xdr:pic>
    <xdr:clientData/>
  </xdr:twoCellAnchor>
  <xdr:twoCellAnchor>
    <xdr:from>
      <xdr:col>1</xdr:col>
      <xdr:colOff>401170</xdr:colOff>
      <xdr:row>1</xdr:row>
      <xdr:rowOff>0</xdr:rowOff>
    </xdr:from>
    <xdr:to>
      <xdr:col>14</xdr:col>
      <xdr:colOff>379400</xdr:colOff>
      <xdr:row>5</xdr:row>
      <xdr:rowOff>161925</xdr:rowOff>
    </xdr:to>
    <xdr:sp macro="" textlink="">
      <xdr:nvSpPr>
        <xdr:cNvPr id="12" name="Rounded Rectangle 11"/>
        <xdr:cNvSpPr/>
      </xdr:nvSpPr>
      <xdr:spPr>
        <a:xfrm>
          <a:off x="1633817" y="190500"/>
          <a:ext cx="11923701" cy="923925"/>
        </a:xfrm>
        <a:prstGeom prst="roundRect">
          <a:avLst>
            <a:gd name="adj" fmla="val 50000"/>
          </a:avLst>
        </a:prstGeom>
        <a:solidFill>
          <a:schemeClr val="accent6">
            <a:lumMod val="60000"/>
            <a:lumOff val="40000"/>
          </a:schemeClr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2000" b="1"/>
            <a:t>Sales Dashboard South America 2022 </a:t>
          </a:r>
        </a:p>
        <a:p>
          <a:pPr algn="l"/>
          <a:r>
            <a:rPr lang="en-US" sz="1600" b="1">
              <a:solidFill>
                <a:schemeClr val="tx1"/>
              </a:solidFill>
            </a:rPr>
            <a:t>Figures</a:t>
          </a:r>
          <a:r>
            <a:rPr lang="en-US" sz="1600" b="1" baseline="0">
              <a:solidFill>
                <a:schemeClr val="tx1"/>
              </a:solidFill>
            </a:rPr>
            <a:t> in Millions of USD</a:t>
          </a:r>
          <a:endParaRPr lang="ar-SA" sz="7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428404</xdr:colOff>
      <xdr:row>6</xdr:row>
      <xdr:rowOff>9525</xdr:rowOff>
    </xdr:from>
    <xdr:to>
      <xdr:col>5</xdr:col>
      <xdr:colOff>475321</xdr:colOff>
      <xdr:row>21</xdr:row>
      <xdr:rowOff>0</xdr:rowOff>
    </xdr:to>
    <xdr:sp macro="" textlink="">
      <xdr:nvSpPr>
        <xdr:cNvPr id="19" name="Rounded Rectangle 18"/>
        <xdr:cNvSpPr/>
      </xdr:nvSpPr>
      <xdr:spPr>
        <a:xfrm>
          <a:off x="1657995" y="1152525"/>
          <a:ext cx="3718371" cy="2847975"/>
        </a:xfrm>
        <a:prstGeom prst="roundRect">
          <a:avLst>
            <a:gd name="adj" fmla="val 17989"/>
          </a:avLst>
        </a:prstGeom>
        <a:solidFill>
          <a:schemeClr val="accent6">
            <a:lumMod val="60000"/>
            <a:lumOff val="40000"/>
          </a:schemeClr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SA" sz="600" b="1"/>
        </a:p>
      </xdr:txBody>
    </xdr:sp>
    <xdr:clientData/>
  </xdr:twoCellAnchor>
  <xdr:twoCellAnchor>
    <xdr:from>
      <xdr:col>1</xdr:col>
      <xdr:colOff>705088</xdr:colOff>
      <xdr:row>7</xdr:row>
      <xdr:rowOff>95250</xdr:rowOff>
    </xdr:from>
    <xdr:to>
      <xdr:col>3</xdr:col>
      <xdr:colOff>3093</xdr:colOff>
      <xdr:row>10</xdr:row>
      <xdr:rowOff>68036</xdr:rowOff>
    </xdr:to>
    <xdr:sp macro="" textlink="">
      <xdr:nvSpPr>
        <xdr:cNvPr id="2" name="TextBox 1"/>
        <xdr:cNvSpPr txBox="1"/>
      </xdr:nvSpPr>
      <xdr:spPr>
        <a:xfrm>
          <a:off x="1934679" y="1428750"/>
          <a:ext cx="1133732" cy="54428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2400" b="1" i="0">
              <a:solidFill>
                <a:schemeClr val="accent6">
                  <a:lumMod val="50000"/>
                </a:schemeClr>
              </a:solidFill>
            </a:rPr>
            <a:t>Sales</a:t>
          </a:r>
          <a:endParaRPr lang="ar-SA" sz="2400" b="1" i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765502</xdr:colOff>
      <xdr:row>6</xdr:row>
      <xdr:rowOff>23132</xdr:rowOff>
    </xdr:from>
    <xdr:to>
      <xdr:col>9</xdr:col>
      <xdr:colOff>812418</xdr:colOff>
      <xdr:row>21</xdr:row>
      <xdr:rowOff>13607</xdr:rowOff>
    </xdr:to>
    <xdr:sp macro="" textlink="">
      <xdr:nvSpPr>
        <xdr:cNvPr id="28" name="Rounded Rectangle 27"/>
        <xdr:cNvSpPr/>
      </xdr:nvSpPr>
      <xdr:spPr>
        <a:xfrm>
          <a:off x="5666547" y="1166132"/>
          <a:ext cx="3718371" cy="2847975"/>
        </a:xfrm>
        <a:prstGeom prst="roundRect">
          <a:avLst>
            <a:gd name="adj" fmla="val 17989"/>
          </a:avLst>
        </a:prstGeom>
        <a:solidFill>
          <a:schemeClr val="accent6">
            <a:lumMod val="60000"/>
            <a:lumOff val="40000"/>
          </a:schemeClr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SA" sz="600" b="1"/>
        </a:p>
      </xdr:txBody>
    </xdr:sp>
    <xdr:clientData/>
  </xdr:twoCellAnchor>
  <xdr:twoCellAnchor>
    <xdr:from>
      <xdr:col>6</xdr:col>
      <xdr:colOff>124321</xdr:colOff>
      <xdr:row>7</xdr:row>
      <xdr:rowOff>108857</xdr:rowOff>
    </xdr:from>
    <xdr:to>
      <xdr:col>8</xdr:col>
      <xdr:colOff>610046</xdr:colOff>
      <xdr:row>10</xdr:row>
      <xdr:rowOff>81643</xdr:rowOff>
    </xdr:to>
    <xdr:sp macro="" textlink="">
      <xdr:nvSpPr>
        <xdr:cNvPr id="29" name="TextBox 28"/>
        <xdr:cNvSpPr txBox="1"/>
      </xdr:nvSpPr>
      <xdr:spPr>
        <a:xfrm>
          <a:off x="5943230" y="1442357"/>
          <a:ext cx="2321452" cy="54428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2400" b="1" i="0">
              <a:solidFill>
                <a:schemeClr val="accent6">
                  <a:lumMod val="50000"/>
                </a:schemeClr>
              </a:solidFill>
            </a:rPr>
            <a:t>Profit</a:t>
          </a:r>
          <a:endParaRPr lang="ar-SA" sz="2400" b="1" i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142204</xdr:colOff>
      <xdr:row>6</xdr:row>
      <xdr:rowOff>31572</xdr:rowOff>
    </xdr:from>
    <xdr:to>
      <xdr:col>14</xdr:col>
      <xdr:colOff>189121</xdr:colOff>
      <xdr:row>21</xdr:row>
      <xdr:rowOff>22047</xdr:rowOff>
    </xdr:to>
    <xdr:sp macro="" textlink="">
      <xdr:nvSpPr>
        <xdr:cNvPr id="30" name="Rounded Rectangle 29"/>
        <xdr:cNvSpPr/>
      </xdr:nvSpPr>
      <xdr:spPr>
        <a:xfrm>
          <a:off x="9644792" y="1174572"/>
          <a:ext cx="3722447" cy="2847975"/>
        </a:xfrm>
        <a:prstGeom prst="roundRect">
          <a:avLst>
            <a:gd name="adj" fmla="val 17989"/>
          </a:avLst>
        </a:prstGeom>
        <a:solidFill>
          <a:schemeClr val="accent6">
            <a:lumMod val="60000"/>
            <a:lumOff val="40000"/>
          </a:schemeClr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SA" sz="600" b="1"/>
        </a:p>
      </xdr:txBody>
    </xdr:sp>
    <xdr:clientData/>
  </xdr:twoCellAnchor>
  <xdr:twoCellAnchor>
    <xdr:from>
      <xdr:col>10</xdr:col>
      <xdr:colOff>313765</xdr:colOff>
      <xdr:row>7</xdr:row>
      <xdr:rowOff>137671</xdr:rowOff>
    </xdr:from>
    <xdr:to>
      <xdr:col>11</xdr:col>
      <xdr:colOff>744681</xdr:colOff>
      <xdr:row>13</xdr:row>
      <xdr:rowOff>56030</xdr:rowOff>
    </xdr:to>
    <xdr:sp macro="" textlink="">
      <xdr:nvSpPr>
        <xdr:cNvPr id="31" name="TextBox 30"/>
        <xdr:cNvSpPr txBox="1"/>
      </xdr:nvSpPr>
      <xdr:spPr>
        <a:xfrm>
          <a:off x="9816353" y="1471171"/>
          <a:ext cx="1349799" cy="106135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/>
          <a:r>
            <a:rPr lang="en-US" sz="2000" b="1" i="0">
              <a:solidFill>
                <a:schemeClr val="accent6">
                  <a:lumMod val="50000"/>
                </a:schemeClr>
              </a:solidFill>
            </a:rPr>
            <a:t>Customers Complete Orders</a:t>
          </a:r>
          <a:endParaRPr lang="ar-SA" sz="2000" b="1" i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401410</xdr:colOff>
      <xdr:row>22</xdr:row>
      <xdr:rowOff>0</xdr:rowOff>
    </xdr:from>
    <xdr:to>
      <xdr:col>9</xdr:col>
      <xdr:colOff>831273</xdr:colOff>
      <xdr:row>47</xdr:row>
      <xdr:rowOff>108857</xdr:rowOff>
    </xdr:to>
    <xdr:sp macro="" textlink="">
      <xdr:nvSpPr>
        <xdr:cNvPr id="34" name="Rounded Rectangle 33"/>
        <xdr:cNvSpPr/>
      </xdr:nvSpPr>
      <xdr:spPr>
        <a:xfrm>
          <a:off x="1626053" y="4191000"/>
          <a:ext cx="7832149" cy="4871357"/>
        </a:xfrm>
        <a:prstGeom prst="roundRect">
          <a:avLst>
            <a:gd name="adj" fmla="val 17989"/>
          </a:avLst>
        </a:prstGeom>
        <a:solidFill>
          <a:schemeClr val="accent6">
            <a:lumMod val="60000"/>
            <a:lumOff val="40000"/>
          </a:schemeClr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SA" sz="600" b="1"/>
        </a:p>
      </xdr:txBody>
    </xdr:sp>
    <xdr:clientData/>
  </xdr:twoCellAnchor>
  <xdr:twoCellAnchor>
    <xdr:from>
      <xdr:col>1</xdr:col>
      <xdr:colOff>678094</xdr:colOff>
      <xdr:row>23</xdr:row>
      <xdr:rowOff>163284</xdr:rowOff>
    </xdr:from>
    <xdr:to>
      <xdr:col>6</xdr:col>
      <xdr:colOff>299358</xdr:colOff>
      <xdr:row>26</xdr:row>
      <xdr:rowOff>17318</xdr:rowOff>
    </xdr:to>
    <xdr:sp macro="" textlink="">
      <xdr:nvSpPr>
        <xdr:cNvPr id="35" name="TextBox 34"/>
        <xdr:cNvSpPr txBox="1"/>
      </xdr:nvSpPr>
      <xdr:spPr>
        <a:xfrm>
          <a:off x="1907685" y="4544784"/>
          <a:ext cx="4210582" cy="4255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/>
          <a:r>
            <a:rPr lang="en-US" sz="2000" b="1" i="0">
              <a:solidFill>
                <a:schemeClr val="accent6">
                  <a:lumMod val="50000"/>
                </a:schemeClr>
              </a:solidFill>
            </a:rPr>
            <a:t>2021-2022 Sales Trend ( in Million )</a:t>
          </a:r>
          <a:endParaRPr lang="ar-SA" sz="2000" b="1" i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163286</xdr:colOff>
      <xdr:row>22</xdr:row>
      <xdr:rowOff>17318</xdr:rowOff>
    </xdr:from>
    <xdr:to>
      <xdr:col>14</xdr:col>
      <xdr:colOff>190500</xdr:colOff>
      <xdr:row>47</xdr:row>
      <xdr:rowOff>149679</xdr:rowOff>
    </xdr:to>
    <xdr:sp macro="" textlink="">
      <xdr:nvSpPr>
        <xdr:cNvPr id="36" name="Rounded Rectangle 35"/>
        <xdr:cNvSpPr/>
      </xdr:nvSpPr>
      <xdr:spPr>
        <a:xfrm>
          <a:off x="9715500" y="4208318"/>
          <a:ext cx="3728357" cy="4894861"/>
        </a:xfrm>
        <a:prstGeom prst="roundRect">
          <a:avLst>
            <a:gd name="adj" fmla="val 17989"/>
          </a:avLst>
        </a:prstGeom>
        <a:solidFill>
          <a:schemeClr val="accent6">
            <a:lumMod val="60000"/>
            <a:lumOff val="40000"/>
          </a:schemeClr>
        </a:solidFill>
        <a:ln>
          <a:noFill/>
        </a:ln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SA" sz="600" b="1"/>
        </a:p>
      </xdr:txBody>
    </xdr:sp>
    <xdr:clientData/>
  </xdr:twoCellAnchor>
  <xdr:twoCellAnchor>
    <xdr:from>
      <xdr:col>10</xdr:col>
      <xdr:colOff>566953</xdr:colOff>
      <xdr:row>23</xdr:row>
      <xdr:rowOff>103909</xdr:rowOff>
    </xdr:from>
    <xdr:to>
      <xdr:col>13</xdr:col>
      <xdr:colOff>865909</xdr:colOff>
      <xdr:row>26</xdr:row>
      <xdr:rowOff>34637</xdr:rowOff>
    </xdr:to>
    <xdr:sp macro="" textlink="">
      <xdr:nvSpPr>
        <xdr:cNvPr id="37" name="TextBox 36"/>
        <xdr:cNvSpPr txBox="1"/>
      </xdr:nvSpPr>
      <xdr:spPr>
        <a:xfrm>
          <a:off x="10057317" y="4485409"/>
          <a:ext cx="3052547" cy="50222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2400" b="1" i="0">
              <a:solidFill>
                <a:schemeClr val="accent6">
                  <a:lumMod val="50000"/>
                </a:schemeClr>
              </a:solidFill>
            </a:rPr>
            <a:t>Customer Satisfaction</a:t>
          </a:r>
          <a:endParaRPr lang="ar-SA" sz="2400" b="1" i="0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14</xdr:col>
      <xdr:colOff>653143</xdr:colOff>
      <xdr:row>1</xdr:row>
      <xdr:rowOff>163486</xdr:rowOff>
    </xdr:from>
    <xdr:to>
      <xdr:col>20</xdr:col>
      <xdr:colOff>502227</xdr:colOff>
      <xdr:row>49</xdr:row>
      <xdr:rowOff>35719</xdr:rowOff>
    </xdr:to>
    <xdr:grpSp>
      <xdr:nvGrpSpPr>
        <xdr:cNvPr id="13" name="Group 12"/>
        <xdr:cNvGrpSpPr/>
      </xdr:nvGrpSpPr>
      <xdr:grpSpPr>
        <a:xfrm>
          <a:off x="13964331" y="353986"/>
          <a:ext cx="5421209" cy="9016233"/>
          <a:chOff x="13888255" y="13607"/>
          <a:chExt cx="4976339" cy="8773205"/>
        </a:xfrm>
      </xdr:grpSpPr>
      <xdr:sp macro="" textlink="">
        <xdr:nvSpPr>
          <xdr:cNvPr id="38" name="Rounded Rectangle 37"/>
          <xdr:cNvSpPr/>
        </xdr:nvSpPr>
        <xdr:spPr>
          <a:xfrm>
            <a:off x="13888255" y="13607"/>
            <a:ext cx="4976339" cy="8773205"/>
          </a:xfrm>
          <a:prstGeom prst="roundRect">
            <a:avLst>
              <a:gd name="adj" fmla="val 17989"/>
            </a:avLst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innerShdw blurRad="114300">
              <a:prstClr val="black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endParaRPr lang="ar-SA" sz="600" b="1"/>
          </a:p>
        </xdr:txBody>
      </xdr:sp>
      <xdr:sp macro="" textlink="">
        <xdr:nvSpPr>
          <xdr:cNvPr id="39" name="TextBox 38"/>
          <xdr:cNvSpPr txBox="1"/>
        </xdr:nvSpPr>
        <xdr:spPr>
          <a:xfrm>
            <a:off x="14165956" y="426769"/>
            <a:ext cx="4315814" cy="1391106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1" anchor="t"/>
          <a:lstStyle/>
          <a:p>
            <a:endParaRPr lang="ar-SA" sz="2400" b="1" i="0">
              <a:solidFill>
                <a:schemeClr val="accent6">
                  <a:lumMod val="50000"/>
                </a:schemeClr>
              </a:solidFill>
            </a:endParaRPr>
          </a:p>
        </xdr:txBody>
      </xdr:sp>
      <xdr:graphicFrame macro="">
        <xdr:nvGraphicFramePr>
          <xdr:cNvPr id="41" name="Chart 40"/>
          <xdr:cNvGraphicFramePr>
            <a:graphicFrameLocks/>
          </xdr:cNvGraphicFramePr>
        </xdr:nvGraphicFramePr>
        <xdr:xfrm>
          <a:off x="14177284" y="513237"/>
          <a:ext cx="4357244" cy="78887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1</xdr:col>
      <xdr:colOff>848591</xdr:colOff>
      <xdr:row>26</xdr:row>
      <xdr:rowOff>86590</xdr:rowOff>
    </xdr:from>
    <xdr:to>
      <xdr:col>9</xdr:col>
      <xdr:colOff>432954</xdr:colOff>
      <xdr:row>42</xdr:row>
      <xdr:rowOff>138546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324904</xdr:colOff>
      <xdr:row>26</xdr:row>
      <xdr:rowOff>17319</xdr:rowOff>
    </xdr:from>
    <xdr:to>
      <xdr:col>14</xdr:col>
      <xdr:colOff>82450</xdr:colOff>
      <xdr:row>43</xdr:row>
      <xdr:rowOff>138545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571500</xdr:colOff>
      <xdr:row>10</xdr:row>
      <xdr:rowOff>0</xdr:rowOff>
    </xdr:from>
    <xdr:to>
      <xdr:col>3</xdr:col>
      <xdr:colOff>69273</xdr:colOff>
      <xdr:row>13</xdr:row>
      <xdr:rowOff>34636</xdr:rowOff>
    </xdr:to>
    <xdr:sp macro="" textlink="Dashboard!$D$5">
      <xdr:nvSpPr>
        <xdr:cNvPr id="3" name="TextBox 2"/>
        <xdr:cNvSpPr txBox="1"/>
      </xdr:nvSpPr>
      <xdr:spPr>
        <a:xfrm>
          <a:off x="1801091" y="1905000"/>
          <a:ext cx="1333500" cy="60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fld id="{6C2F9D11-B4EA-486F-AE59-1CB8CFBA692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 </a:t>
          </a:fld>
          <a:endParaRPr lang="ar-SA" sz="2000" b="1"/>
        </a:p>
      </xdr:txBody>
    </xdr:sp>
    <xdr:clientData/>
  </xdr:twoCellAnchor>
  <xdr:twoCellAnchor>
    <xdr:from>
      <xdr:col>5</xdr:col>
      <xdr:colOff>782820</xdr:colOff>
      <xdr:row>9</xdr:row>
      <xdr:rowOff>178996</xdr:rowOff>
    </xdr:from>
    <xdr:to>
      <xdr:col>7</xdr:col>
      <xdr:colOff>280592</xdr:colOff>
      <xdr:row>13</xdr:row>
      <xdr:rowOff>23132</xdr:rowOff>
    </xdr:to>
    <xdr:sp macro="" textlink="Inputs!G5">
      <xdr:nvSpPr>
        <xdr:cNvPr id="24" name="TextBox 23"/>
        <xdr:cNvSpPr txBox="1"/>
      </xdr:nvSpPr>
      <xdr:spPr>
        <a:xfrm>
          <a:off x="5683865" y="1893496"/>
          <a:ext cx="1333500" cy="60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indent="0"/>
          <a:fld id="{E8823F14-0207-4C05-89B2-70734920CAB0}" type="TxLink">
            <a:rPr lang="en-US" sz="2400" b="1" i="0" u="none" strike="noStrike">
              <a:solidFill>
                <a:srgbClr val="000000"/>
              </a:solidFill>
              <a:latin typeface="Arial"/>
              <a:cs typeface="Arial"/>
            </a:rPr>
            <a:pPr marL="0" indent="0"/>
            <a:t> $890 </a:t>
          </a:fld>
          <a:endParaRPr lang="ar-SA" sz="2400" b="1" i="0" u="none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64722</xdr:colOff>
      <xdr:row>7</xdr:row>
      <xdr:rowOff>17318</xdr:rowOff>
    </xdr:from>
    <xdr:to>
      <xdr:col>5</xdr:col>
      <xdr:colOff>141941</xdr:colOff>
      <xdr:row>20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384501</xdr:colOff>
      <xdr:row>6</xdr:row>
      <xdr:rowOff>155864</xdr:rowOff>
    </xdr:from>
    <xdr:to>
      <xdr:col>9</xdr:col>
      <xdr:colOff>465128</xdr:colOff>
      <xdr:row>20</xdr:row>
      <xdr:rowOff>1113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787051</xdr:colOff>
      <xdr:row>7</xdr:row>
      <xdr:rowOff>17318</xdr:rowOff>
    </xdr:from>
    <xdr:to>
      <xdr:col>13</xdr:col>
      <xdr:colOff>859725</xdr:colOff>
      <xdr:row>20</xdr:row>
      <xdr:rowOff>43172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649942</xdr:colOff>
      <xdr:row>18</xdr:row>
      <xdr:rowOff>22411</xdr:rowOff>
    </xdr:from>
    <xdr:to>
      <xdr:col>4</xdr:col>
      <xdr:colOff>705971</xdr:colOff>
      <xdr:row>19</xdr:row>
      <xdr:rowOff>134471</xdr:rowOff>
    </xdr:to>
    <xdr:sp macro="" textlink="">
      <xdr:nvSpPr>
        <xdr:cNvPr id="5" name="TextBox 4"/>
        <xdr:cNvSpPr txBox="1"/>
      </xdr:nvSpPr>
      <xdr:spPr>
        <a:xfrm>
          <a:off x="3720354" y="3451411"/>
          <a:ext cx="974911" cy="302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/>
          <a:r>
            <a:rPr lang="en-US" sz="1400" b="1"/>
            <a:t>Complete</a:t>
          </a:r>
          <a:endParaRPr lang="ar-SA" sz="1100"/>
        </a:p>
      </xdr:txBody>
    </xdr:sp>
    <xdr:clientData/>
  </xdr:twoCellAnchor>
  <xdr:twoCellAnchor>
    <xdr:from>
      <xdr:col>8</xdr:col>
      <xdr:colOff>141195</xdr:colOff>
      <xdr:row>18</xdr:row>
      <xdr:rowOff>29135</xdr:rowOff>
    </xdr:from>
    <xdr:to>
      <xdr:col>9</xdr:col>
      <xdr:colOff>197224</xdr:colOff>
      <xdr:row>19</xdr:row>
      <xdr:rowOff>141195</xdr:rowOff>
    </xdr:to>
    <xdr:sp macro="" textlink="">
      <xdr:nvSpPr>
        <xdr:cNvPr id="33" name="TextBox 32"/>
        <xdr:cNvSpPr txBox="1"/>
      </xdr:nvSpPr>
      <xdr:spPr>
        <a:xfrm>
          <a:off x="7806019" y="3458135"/>
          <a:ext cx="974911" cy="302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/>
          <a:r>
            <a:rPr lang="en-US" sz="1400" b="1"/>
            <a:t>Complete</a:t>
          </a:r>
          <a:endParaRPr lang="ar-SA" sz="1100"/>
        </a:p>
      </xdr:txBody>
    </xdr:sp>
    <xdr:clientData/>
  </xdr:twoCellAnchor>
  <xdr:twoCellAnchor>
    <xdr:from>
      <xdr:col>12</xdr:col>
      <xdr:colOff>383242</xdr:colOff>
      <xdr:row>18</xdr:row>
      <xdr:rowOff>47064</xdr:rowOff>
    </xdr:from>
    <xdr:to>
      <xdr:col>13</xdr:col>
      <xdr:colOff>439271</xdr:colOff>
      <xdr:row>19</xdr:row>
      <xdr:rowOff>159124</xdr:rowOff>
    </xdr:to>
    <xdr:sp macro="" textlink="">
      <xdr:nvSpPr>
        <xdr:cNvPr id="40" name="TextBox 39"/>
        <xdr:cNvSpPr txBox="1"/>
      </xdr:nvSpPr>
      <xdr:spPr>
        <a:xfrm>
          <a:off x="11723595" y="3476064"/>
          <a:ext cx="974911" cy="302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/>
          <a:r>
            <a:rPr lang="en-US" sz="1400" b="1"/>
            <a:t>Complete</a:t>
          </a:r>
          <a:endParaRPr lang="ar-SA" sz="1100"/>
        </a:p>
      </xdr:txBody>
    </xdr:sp>
    <xdr:clientData/>
  </xdr:twoCellAnchor>
  <xdr:twoCellAnchor>
    <xdr:from>
      <xdr:col>8</xdr:col>
      <xdr:colOff>35859</xdr:colOff>
      <xdr:row>7</xdr:row>
      <xdr:rowOff>114300</xdr:rowOff>
    </xdr:from>
    <xdr:to>
      <xdr:col>9</xdr:col>
      <xdr:colOff>156882</xdr:colOff>
      <xdr:row>9</xdr:row>
      <xdr:rowOff>35860</xdr:rowOff>
    </xdr:to>
    <xdr:sp macro="" textlink="">
      <xdr:nvSpPr>
        <xdr:cNvPr id="42" name="TextBox 41"/>
        <xdr:cNvSpPr txBox="1"/>
      </xdr:nvSpPr>
      <xdr:spPr>
        <a:xfrm>
          <a:off x="7700683" y="1447800"/>
          <a:ext cx="1039905" cy="302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/>
          <a:r>
            <a:rPr lang="en-US" sz="1400" b="1"/>
            <a:t>Gap</a:t>
          </a:r>
          <a:endParaRPr lang="ar-SA" sz="1100"/>
        </a:p>
      </xdr:txBody>
    </xdr:sp>
    <xdr:clientData/>
  </xdr:twoCellAnchor>
  <xdr:twoCellAnchor>
    <xdr:from>
      <xdr:col>3</xdr:col>
      <xdr:colOff>614083</xdr:colOff>
      <xdr:row>7</xdr:row>
      <xdr:rowOff>143436</xdr:rowOff>
    </xdr:from>
    <xdr:to>
      <xdr:col>4</xdr:col>
      <xdr:colOff>735106</xdr:colOff>
      <xdr:row>9</xdr:row>
      <xdr:rowOff>64996</xdr:rowOff>
    </xdr:to>
    <xdr:sp macro="" textlink="">
      <xdr:nvSpPr>
        <xdr:cNvPr id="43" name="TextBox 42"/>
        <xdr:cNvSpPr txBox="1"/>
      </xdr:nvSpPr>
      <xdr:spPr>
        <a:xfrm>
          <a:off x="3684495" y="1476936"/>
          <a:ext cx="1039905" cy="302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/>
          <a:r>
            <a:rPr lang="en-US" sz="1400" b="1"/>
            <a:t>Gap</a:t>
          </a:r>
          <a:endParaRPr lang="ar-SA" sz="1100"/>
        </a:p>
      </xdr:txBody>
    </xdr:sp>
    <xdr:clientData/>
  </xdr:twoCellAnchor>
  <xdr:twoCellAnchor>
    <xdr:from>
      <xdr:col>12</xdr:col>
      <xdr:colOff>353786</xdr:colOff>
      <xdr:row>8</xdr:row>
      <xdr:rowOff>40820</xdr:rowOff>
    </xdr:from>
    <xdr:to>
      <xdr:col>13</xdr:col>
      <xdr:colOff>729023</xdr:colOff>
      <xdr:row>9</xdr:row>
      <xdr:rowOff>141355</xdr:rowOff>
    </xdr:to>
    <xdr:sp macro="" textlink="">
      <xdr:nvSpPr>
        <xdr:cNvPr id="44" name="TextBox 43"/>
        <xdr:cNvSpPr txBox="1"/>
      </xdr:nvSpPr>
      <xdr:spPr>
        <a:xfrm>
          <a:off x="11756572" y="1564820"/>
          <a:ext cx="1300522" cy="2910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/>
          <a:r>
            <a:rPr lang="en-US" sz="1400" b="1"/>
            <a:t>Not Complete</a:t>
          </a:r>
          <a:r>
            <a:rPr lang="en-US" sz="1400" b="1" baseline="0"/>
            <a:t> </a:t>
          </a:r>
          <a:endParaRPr lang="ar-SA" sz="1100"/>
        </a:p>
      </xdr:txBody>
    </xdr:sp>
    <xdr:clientData/>
  </xdr:twoCellAnchor>
  <xdr:twoCellAnchor>
    <xdr:from>
      <xdr:col>20</xdr:col>
      <xdr:colOff>658091</xdr:colOff>
      <xdr:row>1</xdr:row>
      <xdr:rowOff>148318</xdr:rowOff>
    </xdr:from>
    <xdr:to>
      <xdr:col>28</xdr:col>
      <xdr:colOff>503464</xdr:colOff>
      <xdr:row>48</xdr:row>
      <xdr:rowOff>138545</xdr:rowOff>
    </xdr:to>
    <xdr:grpSp>
      <xdr:nvGrpSpPr>
        <xdr:cNvPr id="7" name="Group 6"/>
        <xdr:cNvGrpSpPr/>
      </xdr:nvGrpSpPr>
      <xdr:grpSpPr>
        <a:xfrm>
          <a:off x="19541404" y="338818"/>
          <a:ext cx="7274873" cy="8943727"/>
          <a:chOff x="19605978" y="1291318"/>
          <a:chExt cx="5651355" cy="3592410"/>
        </a:xfrm>
      </xdr:grpSpPr>
      <xdr:sp macro="" textlink="">
        <xdr:nvSpPr>
          <xdr:cNvPr id="46" name="Rounded Rectangle 45"/>
          <xdr:cNvSpPr/>
        </xdr:nvSpPr>
        <xdr:spPr>
          <a:xfrm>
            <a:off x="19605978" y="1291318"/>
            <a:ext cx="5651355" cy="3592410"/>
          </a:xfrm>
          <a:prstGeom prst="roundRect">
            <a:avLst>
              <a:gd name="adj" fmla="val 17989"/>
            </a:avLst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innerShdw blurRad="114300">
              <a:prstClr val="black"/>
            </a:inn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endParaRPr lang="ar-SA" sz="600" b="1"/>
          </a:p>
        </xdr:txBody>
      </xdr:sp>
      <xdr:graphicFrame macro="">
        <xdr:nvGraphicFramePr>
          <xdr:cNvPr id="45" name="Chart 44"/>
          <xdr:cNvGraphicFramePr>
            <a:graphicFrameLocks/>
          </xdr:cNvGraphicFramePr>
        </xdr:nvGraphicFramePr>
        <xdr:xfrm>
          <a:off x="19866429" y="1496786"/>
          <a:ext cx="5089071" cy="31532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169050</xdr:colOff>
      <xdr:row>15</xdr:row>
      <xdr:rowOff>73800</xdr:rowOff>
    </xdr:from>
    <xdr:to>
      <xdr:col>0</xdr:col>
      <xdr:colOff>993000</xdr:colOff>
      <xdr:row>19</xdr:row>
      <xdr:rowOff>124544</xdr:rowOff>
    </xdr:to>
    <xdr:pic>
      <xdr:nvPicPr>
        <xdr:cNvPr id="22" name="Picture 2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50" y="2931300"/>
          <a:ext cx="823950" cy="823950"/>
        </a:xfrm>
        <a:prstGeom prst="rect">
          <a:avLst/>
        </a:prstGeom>
      </xdr:spPr>
    </xdr:pic>
    <xdr:clientData/>
  </xdr:twoCellAnchor>
  <xdr:twoCellAnchor editAs="oneCell">
    <xdr:from>
      <xdr:col>0</xdr:col>
      <xdr:colOff>261900</xdr:colOff>
      <xdr:row>5</xdr:row>
      <xdr:rowOff>147600</xdr:rowOff>
    </xdr:from>
    <xdr:to>
      <xdr:col>0</xdr:col>
      <xdr:colOff>1085850</xdr:colOff>
      <xdr:row>9</xdr:row>
      <xdr:rowOff>200025</xdr:rowOff>
    </xdr:to>
    <xdr:pic>
      <xdr:nvPicPr>
        <xdr:cNvPr id="23" name="Picture 2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00" y="1100100"/>
          <a:ext cx="823950" cy="823950"/>
        </a:xfrm>
        <a:prstGeom prst="rect">
          <a:avLst/>
        </a:prstGeom>
      </xdr:spPr>
    </xdr:pic>
    <xdr:clientData/>
  </xdr:twoCellAnchor>
  <xdr:twoCellAnchor editAs="oneCell">
    <xdr:from>
      <xdr:col>0</xdr:col>
      <xdr:colOff>173775</xdr:colOff>
      <xdr:row>0</xdr:row>
      <xdr:rowOff>88050</xdr:rowOff>
    </xdr:from>
    <xdr:to>
      <xdr:col>0</xdr:col>
      <xdr:colOff>997725</xdr:colOff>
      <xdr:row>4</xdr:row>
      <xdr:rowOff>130950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775" y="88050"/>
          <a:ext cx="823950" cy="827312"/>
        </a:xfrm>
        <a:prstGeom prst="rect">
          <a:avLst/>
        </a:prstGeom>
      </xdr:spPr>
    </xdr:pic>
    <xdr:clientData/>
  </xdr:twoCellAnchor>
  <xdr:twoCellAnchor editAs="oneCell">
    <xdr:from>
      <xdr:col>0</xdr:col>
      <xdr:colOff>140400</xdr:colOff>
      <xdr:row>19</xdr:row>
      <xdr:rowOff>130875</xdr:rowOff>
    </xdr:from>
    <xdr:to>
      <xdr:col>0</xdr:col>
      <xdr:colOff>964350</xdr:colOff>
      <xdr:row>24</xdr:row>
      <xdr:rowOff>2325</xdr:rowOff>
    </xdr:to>
    <xdr:pic>
      <xdr:nvPicPr>
        <xdr:cNvPr id="25" name="Picture 24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00" y="3750375"/>
          <a:ext cx="823950" cy="823950"/>
        </a:xfrm>
        <a:prstGeom prst="rect">
          <a:avLst/>
        </a:prstGeom>
      </xdr:spPr>
    </xdr:pic>
    <xdr:clientData/>
  </xdr:twoCellAnchor>
  <xdr:twoCellAnchor editAs="oneCell">
    <xdr:from>
      <xdr:col>0</xdr:col>
      <xdr:colOff>181876</xdr:colOff>
      <xdr:row>10</xdr:row>
      <xdr:rowOff>142875</xdr:rowOff>
    </xdr:from>
    <xdr:to>
      <xdr:col>0</xdr:col>
      <xdr:colOff>1009650</xdr:colOff>
      <xdr:row>14</xdr:row>
      <xdr:rowOff>199125</xdr:rowOff>
    </xdr:to>
    <xdr:pic>
      <xdr:nvPicPr>
        <xdr:cNvPr id="26" name="Picture 25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81876" y="2047875"/>
          <a:ext cx="827774" cy="827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169050</xdr:colOff>
      <xdr:row>15</xdr:row>
      <xdr:rowOff>73800</xdr:rowOff>
    </xdr:from>
    <xdr:to>
      <xdr:col>0</xdr:col>
      <xdr:colOff>993000</xdr:colOff>
      <xdr:row>19</xdr:row>
      <xdr:rowOff>135750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50" y="2969400"/>
          <a:ext cx="823950" cy="823950"/>
        </a:xfrm>
        <a:prstGeom prst="rect">
          <a:avLst/>
        </a:prstGeom>
      </xdr:spPr>
    </xdr:pic>
    <xdr:clientData/>
  </xdr:twoCellAnchor>
  <xdr:twoCellAnchor editAs="oneCell">
    <xdr:from>
      <xdr:col>0</xdr:col>
      <xdr:colOff>261900</xdr:colOff>
      <xdr:row>5</xdr:row>
      <xdr:rowOff>147600</xdr:rowOff>
    </xdr:from>
    <xdr:to>
      <xdr:col>0</xdr:col>
      <xdr:colOff>1085850</xdr:colOff>
      <xdr:row>9</xdr:row>
      <xdr:rowOff>57150</xdr:rowOff>
    </xdr:to>
    <xdr:pic>
      <xdr:nvPicPr>
        <xdr:cNvPr id="3" name="Picture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00" y="1119150"/>
          <a:ext cx="823950" cy="823950"/>
        </a:xfrm>
        <a:prstGeom prst="rect">
          <a:avLst/>
        </a:prstGeom>
      </xdr:spPr>
    </xdr:pic>
    <xdr:clientData/>
  </xdr:twoCellAnchor>
  <xdr:twoCellAnchor editAs="oneCell">
    <xdr:from>
      <xdr:col>0</xdr:col>
      <xdr:colOff>173775</xdr:colOff>
      <xdr:row>0</xdr:row>
      <xdr:rowOff>88050</xdr:rowOff>
    </xdr:from>
    <xdr:to>
      <xdr:col>0</xdr:col>
      <xdr:colOff>997725</xdr:colOff>
      <xdr:row>4</xdr:row>
      <xdr:rowOff>35700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775" y="88050"/>
          <a:ext cx="823950" cy="823950"/>
        </a:xfrm>
        <a:prstGeom prst="rect">
          <a:avLst/>
        </a:prstGeom>
      </xdr:spPr>
    </xdr:pic>
    <xdr:clientData/>
  </xdr:twoCellAnchor>
  <xdr:twoCellAnchor editAs="oneCell">
    <xdr:from>
      <xdr:col>0</xdr:col>
      <xdr:colOff>140400</xdr:colOff>
      <xdr:row>19</xdr:row>
      <xdr:rowOff>130875</xdr:rowOff>
    </xdr:from>
    <xdr:to>
      <xdr:col>0</xdr:col>
      <xdr:colOff>964350</xdr:colOff>
      <xdr:row>24</xdr:row>
      <xdr:rowOff>2325</xdr:rowOff>
    </xdr:to>
    <xdr:pic>
      <xdr:nvPicPr>
        <xdr:cNvPr id="5" name="Picture 4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00" y="3788475"/>
          <a:ext cx="823950" cy="823950"/>
        </a:xfrm>
        <a:prstGeom prst="rect">
          <a:avLst/>
        </a:prstGeom>
      </xdr:spPr>
    </xdr:pic>
    <xdr:clientData/>
  </xdr:twoCellAnchor>
  <xdr:twoCellAnchor editAs="oneCell">
    <xdr:from>
      <xdr:col>0</xdr:col>
      <xdr:colOff>181876</xdr:colOff>
      <xdr:row>10</xdr:row>
      <xdr:rowOff>142875</xdr:rowOff>
    </xdr:from>
    <xdr:to>
      <xdr:col>0</xdr:col>
      <xdr:colOff>1009650</xdr:colOff>
      <xdr:row>15</xdr:row>
      <xdr:rowOff>18149</xdr:rowOff>
    </xdr:to>
    <xdr:pic>
      <xdr:nvPicPr>
        <xdr:cNvPr id="6" name="Picture 5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81876" y="2076450"/>
          <a:ext cx="827774" cy="827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fa.gonzalez@laverdevid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40" zoomScaleNormal="40" workbookViewId="0">
      <selection activeCell="AE36" sqref="AE36"/>
    </sheetView>
  </sheetViews>
  <sheetFormatPr defaultColWidth="10.77734375" defaultRowHeight="15" x14ac:dyDescent="0.2"/>
  <cols>
    <col min="1" max="1" width="14.33203125" style="5" customWidth="1"/>
    <col min="2" max="16384" width="10.777343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showGridLines="0" topLeftCell="A10" zoomScale="85" zoomScaleNormal="85" workbookViewId="0">
      <selection activeCell="E13" sqref="E13"/>
    </sheetView>
  </sheetViews>
  <sheetFormatPr defaultColWidth="11.109375" defaultRowHeight="15" x14ac:dyDescent="0.2"/>
  <cols>
    <col min="1" max="1" width="14.33203125" style="5" customWidth="1"/>
    <col min="2" max="2" width="4" customWidth="1"/>
    <col min="3" max="3" width="14.109375" customWidth="1"/>
    <col min="4" max="4" width="11.44140625" customWidth="1"/>
    <col min="5" max="5" width="10.109375" customWidth="1"/>
    <col min="6" max="6" width="25.44140625" bestFit="1" customWidth="1"/>
    <col min="7" max="7" width="20.88671875" bestFit="1" customWidth="1"/>
    <col min="8" max="8" width="13.5546875" bestFit="1" customWidth="1"/>
    <col min="9" max="9" width="25.44140625" bestFit="1" customWidth="1"/>
    <col min="10" max="10" width="24.77734375" bestFit="1" customWidth="1"/>
    <col min="11" max="12" width="21.33203125" bestFit="1" customWidth="1"/>
  </cols>
  <sheetData>
    <row r="2" spans="3:13" ht="15.75" x14ac:dyDescent="0.25">
      <c r="C2" s="17" t="s">
        <v>45</v>
      </c>
      <c r="D2" s="17"/>
      <c r="E2" s="17"/>
      <c r="F2" s="17"/>
      <c r="G2" s="17"/>
      <c r="H2" s="17"/>
      <c r="I2" s="17"/>
      <c r="J2" s="17"/>
    </row>
    <row r="4" spans="3:13" ht="15.75" x14ac:dyDescent="0.25">
      <c r="C4" s="24" t="s">
        <v>42</v>
      </c>
      <c r="D4" s="24" t="s">
        <v>38</v>
      </c>
      <c r="F4" s="24" t="s">
        <v>41</v>
      </c>
      <c r="G4" s="24" t="s">
        <v>55</v>
      </c>
      <c r="I4" s="43" t="s">
        <v>64</v>
      </c>
      <c r="J4" s="44"/>
    </row>
    <row r="5" spans="3:13" x14ac:dyDescent="0.2">
      <c r="C5" s="4" t="s">
        <v>39</v>
      </c>
      <c r="D5" s="6">
        <v>2543.9</v>
      </c>
      <c r="F5" s="4" t="s">
        <v>39</v>
      </c>
      <c r="G5" s="7">
        <v>890.36500000000001</v>
      </c>
      <c r="I5" s="30" t="s">
        <v>43</v>
      </c>
      <c r="J5" s="35">
        <v>0.87</v>
      </c>
    </row>
    <row r="6" spans="3:13" x14ac:dyDescent="0.2">
      <c r="C6" s="4" t="s">
        <v>40</v>
      </c>
      <c r="D6" s="6">
        <v>3000</v>
      </c>
      <c r="F6" s="4" t="s">
        <v>40</v>
      </c>
      <c r="G6" s="7">
        <v>1000</v>
      </c>
      <c r="I6" s="29" t="s">
        <v>61</v>
      </c>
      <c r="J6" s="34">
        <v>0.13</v>
      </c>
    </row>
    <row r="7" spans="3:13" x14ac:dyDescent="0.2">
      <c r="C7" s="30" t="s">
        <v>43</v>
      </c>
      <c r="D7" s="35">
        <f>D5/D6</f>
        <v>0.84796666666666665</v>
      </c>
      <c r="F7" s="30" t="s">
        <v>43</v>
      </c>
      <c r="G7" s="35">
        <f>G5/G6</f>
        <v>0.89036499999999996</v>
      </c>
    </row>
    <row r="8" spans="3:13" ht="15.75" x14ac:dyDescent="0.25">
      <c r="C8" s="29" t="s">
        <v>44</v>
      </c>
      <c r="D8" s="34">
        <f>100%-D7</f>
        <v>0.15203333333333335</v>
      </c>
      <c r="F8" s="29" t="s">
        <v>44</v>
      </c>
      <c r="G8" s="34">
        <f>100%-G7</f>
        <v>0.10963500000000004</v>
      </c>
      <c r="I8" s="24" t="s">
        <v>20</v>
      </c>
      <c r="J8" s="24" t="s">
        <v>23</v>
      </c>
    </row>
    <row r="9" spans="3:13" x14ac:dyDescent="0.2">
      <c r="C9" s="29" t="s">
        <v>59</v>
      </c>
      <c r="D9" s="31">
        <f>D6-D5</f>
        <v>456.09999999999991</v>
      </c>
      <c r="F9" s="29" t="s">
        <v>60</v>
      </c>
      <c r="G9" s="31">
        <f>G6-G5</f>
        <v>109.63499999999999</v>
      </c>
      <c r="I9" s="29" t="s">
        <v>28</v>
      </c>
      <c r="J9" s="8">
        <v>0.54</v>
      </c>
    </row>
    <row r="10" spans="3:13" ht="15.75" x14ac:dyDescent="0.25">
      <c r="F10" s="17"/>
      <c r="G10" s="17"/>
      <c r="H10" s="17"/>
      <c r="I10" s="30" t="s">
        <v>27</v>
      </c>
      <c r="J10" s="8">
        <v>0.86</v>
      </c>
    </row>
    <row r="11" spans="3:13" ht="15.75" x14ac:dyDescent="0.25">
      <c r="F11" s="37"/>
      <c r="G11" s="37"/>
      <c r="H11" s="37"/>
      <c r="I11" s="30" t="s">
        <v>26</v>
      </c>
      <c r="J11" s="8">
        <v>0.93</v>
      </c>
      <c r="L11" s="17"/>
      <c r="M11" s="17"/>
    </row>
    <row r="12" spans="3:13" x14ac:dyDescent="0.2">
      <c r="I12" s="29" t="s">
        <v>25</v>
      </c>
      <c r="J12" s="8">
        <v>0.53</v>
      </c>
    </row>
    <row r="13" spans="3:13" x14ac:dyDescent="0.2">
      <c r="I13" s="30" t="s">
        <v>24</v>
      </c>
      <c r="J13" s="8">
        <v>0.95</v>
      </c>
    </row>
    <row r="15" spans="3:13" ht="15.75" x14ac:dyDescent="0.25">
      <c r="C15" s="38" t="s">
        <v>46</v>
      </c>
      <c r="D15" s="17"/>
      <c r="E15" s="17"/>
    </row>
    <row r="17" spans="3:9" ht="15.75" x14ac:dyDescent="0.25">
      <c r="C17" s="25" t="s">
        <v>65</v>
      </c>
      <c r="D17" s="25">
        <v>2021</v>
      </c>
      <c r="E17" s="25">
        <v>2022</v>
      </c>
      <c r="G17" s="25" t="s">
        <v>21</v>
      </c>
      <c r="H17" s="25" t="s">
        <v>8</v>
      </c>
      <c r="I17" s="25" t="s">
        <v>58</v>
      </c>
    </row>
    <row r="18" spans="3:9" x14ac:dyDescent="0.2">
      <c r="C18" s="4" t="s">
        <v>9</v>
      </c>
      <c r="D18" s="12">
        <v>201.9</v>
      </c>
      <c r="E18" s="12">
        <v>215.3</v>
      </c>
      <c r="G18" s="4" t="s">
        <v>3</v>
      </c>
      <c r="H18" s="13">
        <v>186.98</v>
      </c>
      <c r="I18" s="20">
        <f t="shared" ref="I18:I24" si="0">H18/$H$25</f>
        <v>7.3501316875663344E-2</v>
      </c>
    </row>
    <row r="19" spans="3:9" x14ac:dyDescent="0.2">
      <c r="C19" s="4" t="s">
        <v>10</v>
      </c>
      <c r="D19" s="12">
        <v>204.2</v>
      </c>
      <c r="E19" s="12">
        <v>217.6</v>
      </c>
      <c r="G19" s="4" t="s">
        <v>2</v>
      </c>
      <c r="H19" s="13">
        <v>285.74</v>
      </c>
      <c r="I19" s="20">
        <f t="shared" si="0"/>
        <v>0.11232359762569283</v>
      </c>
    </row>
    <row r="20" spans="3:9" x14ac:dyDescent="0.2">
      <c r="C20" s="4" t="s">
        <v>11</v>
      </c>
      <c r="D20" s="12">
        <v>198.6</v>
      </c>
      <c r="E20" s="12">
        <v>220.1</v>
      </c>
      <c r="G20" s="4" t="s">
        <v>6</v>
      </c>
      <c r="H20" s="13">
        <v>313.43</v>
      </c>
      <c r="I20" s="20">
        <f t="shared" si="0"/>
        <v>0.12320845945202248</v>
      </c>
    </row>
    <row r="21" spans="3:9" x14ac:dyDescent="0.2">
      <c r="C21" s="4" t="s">
        <v>12</v>
      </c>
      <c r="D21" s="12">
        <v>199.2</v>
      </c>
      <c r="E21" s="12">
        <v>206.4</v>
      </c>
      <c r="G21" s="4" t="s">
        <v>4</v>
      </c>
      <c r="H21" s="13">
        <v>318.81</v>
      </c>
      <c r="I21" s="20">
        <f t="shared" si="0"/>
        <v>0.12532332245764377</v>
      </c>
    </row>
    <row r="22" spans="3:9" x14ac:dyDescent="0.2">
      <c r="C22" s="4" t="s">
        <v>7</v>
      </c>
      <c r="D22" s="12">
        <v>206.4</v>
      </c>
      <c r="E22" s="12">
        <v>204.3</v>
      </c>
      <c r="G22" s="4" t="s">
        <v>5</v>
      </c>
      <c r="H22" s="13">
        <v>328.18</v>
      </c>
      <c r="I22" s="20">
        <f t="shared" si="0"/>
        <v>0.12900664334289869</v>
      </c>
    </row>
    <row r="23" spans="3:9" x14ac:dyDescent="0.2">
      <c r="C23" s="4" t="s">
        <v>13</v>
      </c>
      <c r="D23" s="12">
        <v>195.3</v>
      </c>
      <c r="E23" s="12">
        <v>203</v>
      </c>
      <c r="G23" s="4" t="s">
        <v>22</v>
      </c>
      <c r="H23" s="13">
        <v>407.88</v>
      </c>
      <c r="I23" s="20">
        <f t="shared" si="0"/>
        <v>0.16033649121427729</v>
      </c>
    </row>
    <row r="24" spans="3:9" x14ac:dyDescent="0.2">
      <c r="C24" s="4" t="s">
        <v>14</v>
      </c>
      <c r="D24" s="12">
        <v>192.4</v>
      </c>
      <c r="E24" s="12">
        <v>201.5</v>
      </c>
      <c r="G24" s="4" t="s">
        <v>1</v>
      </c>
      <c r="H24" s="13">
        <v>702.88</v>
      </c>
      <c r="I24" s="20">
        <f t="shared" si="0"/>
        <v>0.27630016903180155</v>
      </c>
    </row>
    <row r="25" spans="3:9" ht="15.75" x14ac:dyDescent="0.25">
      <c r="C25" s="4" t="s">
        <v>15</v>
      </c>
      <c r="D25" s="12">
        <v>186.3</v>
      </c>
      <c r="E25" s="12">
        <v>200.6</v>
      </c>
      <c r="G25" s="26" t="s">
        <v>54</v>
      </c>
      <c r="H25" s="15">
        <f>SUM(H18:H24)</f>
        <v>2543.9</v>
      </c>
      <c r="I25" s="21">
        <v>1</v>
      </c>
    </row>
    <row r="26" spans="3:9" x14ac:dyDescent="0.2">
      <c r="C26" s="4" t="s">
        <v>16</v>
      </c>
      <c r="D26" s="12">
        <v>194.2</v>
      </c>
      <c r="E26" s="12">
        <v>210.6</v>
      </c>
    </row>
    <row r="27" spans="3:9" x14ac:dyDescent="0.2">
      <c r="C27" s="4" t="s">
        <v>17</v>
      </c>
      <c r="D27" s="12">
        <v>199</v>
      </c>
      <c r="E27" s="12">
        <v>216.4</v>
      </c>
    </row>
    <row r="28" spans="3:9" x14ac:dyDescent="0.2">
      <c r="C28" s="4" t="s">
        <v>18</v>
      </c>
      <c r="D28" s="12">
        <v>205.2</v>
      </c>
      <c r="E28" s="12">
        <v>222.3</v>
      </c>
    </row>
    <row r="29" spans="3:9" x14ac:dyDescent="0.2">
      <c r="C29" s="4" t="s">
        <v>19</v>
      </c>
      <c r="D29" s="12">
        <v>204.3</v>
      </c>
      <c r="E29" s="12">
        <v>225.8</v>
      </c>
    </row>
    <row r="30" spans="3:9" ht="15.75" x14ac:dyDescent="0.25">
      <c r="C30" s="26" t="s">
        <v>54</v>
      </c>
      <c r="D30" s="14">
        <f>SUM(D18:D29)</f>
        <v>2387.0000000000005</v>
      </c>
      <c r="E30" s="14">
        <f>SUM(E18:E29)</f>
        <v>2543.9</v>
      </c>
    </row>
    <row r="32" spans="3:9" ht="15.75" x14ac:dyDescent="0.25">
      <c r="C32" s="38"/>
    </row>
    <row r="33" spans="3:10" ht="15.75" x14ac:dyDescent="0.25">
      <c r="C33" s="47" t="s">
        <v>56</v>
      </c>
      <c r="D33" s="47"/>
      <c r="E33" s="47"/>
      <c r="F33" s="47"/>
      <c r="G33" s="47"/>
      <c r="H33" s="47"/>
      <c r="I33" s="47"/>
      <c r="J33" s="47"/>
    </row>
    <row r="34" spans="3:10" ht="15.75" x14ac:dyDescent="0.25">
      <c r="C34" s="42">
        <v>2021</v>
      </c>
      <c r="D34" s="42"/>
      <c r="E34" s="42"/>
      <c r="F34" s="42"/>
      <c r="G34" s="39">
        <v>2022</v>
      </c>
      <c r="H34" s="40"/>
      <c r="I34" s="41"/>
      <c r="J34" s="45" t="s">
        <v>62</v>
      </c>
    </row>
    <row r="35" spans="3:10" ht="15.75" x14ac:dyDescent="0.25">
      <c r="C35" s="25" t="s">
        <v>65</v>
      </c>
      <c r="D35" s="25" t="s">
        <v>46</v>
      </c>
      <c r="E35" s="33" t="s">
        <v>57</v>
      </c>
      <c r="F35" s="18" t="s">
        <v>63</v>
      </c>
      <c r="G35" s="25" t="s">
        <v>46</v>
      </c>
      <c r="H35" s="32" t="s">
        <v>57</v>
      </c>
      <c r="I35" s="18" t="s">
        <v>63</v>
      </c>
      <c r="J35" s="46"/>
    </row>
    <row r="36" spans="3:10" ht="15.75" x14ac:dyDescent="0.25">
      <c r="C36" s="18" t="s">
        <v>9</v>
      </c>
      <c r="D36" s="27">
        <v>201.9</v>
      </c>
      <c r="E36" s="27">
        <v>0</v>
      </c>
      <c r="F36" s="28">
        <f t="shared" ref="F36:F47" si="1">D36/$D$48</f>
        <v>8.4583158776707149E-2</v>
      </c>
      <c r="G36" s="27">
        <v>215.3</v>
      </c>
      <c r="H36" s="27">
        <v>0</v>
      </c>
      <c r="I36" s="28">
        <f t="shared" ref="I36:I47" si="2">G36/$G$48</f>
        <v>8.4633829946145683E-2</v>
      </c>
      <c r="J36" s="19">
        <f>(G36 - D36)/D36</f>
        <v>6.6369489846458671E-2</v>
      </c>
    </row>
    <row r="37" spans="3:10" ht="15.75" x14ac:dyDescent="0.25">
      <c r="C37" s="18" t="s">
        <v>10</v>
      </c>
      <c r="D37" s="27">
        <v>204.2</v>
      </c>
      <c r="E37" s="27">
        <f>D37-D36</f>
        <v>2.2999999999999829</v>
      </c>
      <c r="F37" s="28">
        <f t="shared" si="1"/>
        <v>8.5546711353162941E-2</v>
      </c>
      <c r="G37" s="27">
        <v>217.6</v>
      </c>
      <c r="H37" s="27">
        <f>G37-G36</f>
        <v>2.2999999999999829</v>
      </c>
      <c r="I37" s="28">
        <f t="shared" si="2"/>
        <v>8.5537953535909428E-2</v>
      </c>
      <c r="J37" s="19">
        <f t="shared" ref="J37:J47" si="3">(G37 - D37)/D37</f>
        <v>6.5621939275220406E-2</v>
      </c>
    </row>
    <row r="38" spans="3:10" ht="15.75" x14ac:dyDescent="0.25">
      <c r="C38" s="18" t="s">
        <v>11</v>
      </c>
      <c r="D38" s="27">
        <v>198.6</v>
      </c>
      <c r="E38" s="27">
        <f t="shared" ref="E38:E47" si="4">D38-D37</f>
        <v>-5.5999999999999943</v>
      </c>
      <c r="F38" s="28">
        <f t="shared" si="1"/>
        <v>8.3200670297444476E-2</v>
      </c>
      <c r="G38" s="27">
        <v>220.1</v>
      </c>
      <c r="H38" s="27">
        <f t="shared" ref="H38:H47" si="5">G38-G37</f>
        <v>2.5</v>
      </c>
      <c r="I38" s="28">
        <f t="shared" si="2"/>
        <v>8.6520696568261321E-2</v>
      </c>
      <c r="J38" s="19">
        <f t="shared" si="3"/>
        <v>0.108257804632427</v>
      </c>
    </row>
    <row r="39" spans="3:10" ht="15.75" x14ac:dyDescent="0.25">
      <c r="C39" s="18" t="s">
        <v>12</v>
      </c>
      <c r="D39" s="27">
        <v>199.2</v>
      </c>
      <c r="E39" s="27">
        <f t="shared" si="4"/>
        <v>0.59999999999999432</v>
      </c>
      <c r="F39" s="28">
        <f t="shared" si="1"/>
        <v>8.3452031839128596E-2</v>
      </c>
      <c r="G39" s="27">
        <v>206.4</v>
      </c>
      <c r="H39" s="27">
        <f t="shared" si="5"/>
        <v>-13.699999999999989</v>
      </c>
      <c r="I39" s="28">
        <f t="shared" si="2"/>
        <v>8.1135264750972921E-2</v>
      </c>
      <c r="J39" s="19">
        <f t="shared" si="3"/>
        <v>3.6144578313253101E-2</v>
      </c>
    </row>
    <row r="40" spans="3:10" ht="15.75" x14ac:dyDescent="0.25">
      <c r="C40" s="18" t="s">
        <v>7</v>
      </c>
      <c r="D40" s="27">
        <v>206.4</v>
      </c>
      <c r="E40" s="27">
        <f t="shared" si="4"/>
        <v>7.2000000000000171</v>
      </c>
      <c r="F40" s="28">
        <f t="shared" si="1"/>
        <v>8.646837033933806E-2</v>
      </c>
      <c r="G40" s="27">
        <v>204.3</v>
      </c>
      <c r="H40" s="27">
        <f t="shared" si="5"/>
        <v>-2.0999999999999943</v>
      </c>
      <c r="I40" s="28">
        <f t="shared" si="2"/>
        <v>8.0309760603797326E-2</v>
      </c>
      <c r="J40" s="19">
        <f t="shared" si="3"/>
        <v>-1.0174418604651136E-2</v>
      </c>
    </row>
    <row r="41" spans="3:10" ht="15.75" x14ac:dyDescent="0.25">
      <c r="C41" s="18" t="s">
        <v>13</v>
      </c>
      <c r="D41" s="27">
        <v>195.3</v>
      </c>
      <c r="E41" s="27">
        <f t="shared" si="4"/>
        <v>-11.099999999999994</v>
      </c>
      <c r="F41" s="28">
        <f t="shared" si="1"/>
        <v>8.1818181818181804E-2</v>
      </c>
      <c r="G41" s="27">
        <v>203</v>
      </c>
      <c r="H41" s="27">
        <f t="shared" si="5"/>
        <v>-1.3000000000000114</v>
      </c>
      <c r="I41" s="28">
        <f t="shared" si="2"/>
        <v>7.9798734226974324E-2</v>
      </c>
      <c r="J41" s="19">
        <f t="shared" si="3"/>
        <v>3.9426523297490981E-2</v>
      </c>
    </row>
    <row r="42" spans="3:10" ht="15.75" x14ac:dyDescent="0.25">
      <c r="C42" s="18" t="s">
        <v>14</v>
      </c>
      <c r="D42" s="27">
        <v>192.4</v>
      </c>
      <c r="E42" s="27">
        <f t="shared" si="4"/>
        <v>-2.9000000000000057</v>
      </c>
      <c r="F42" s="28">
        <f t="shared" si="1"/>
        <v>8.0603267700041878E-2</v>
      </c>
      <c r="G42" s="27">
        <v>201.5</v>
      </c>
      <c r="H42" s="27">
        <f t="shared" si="5"/>
        <v>-1.5</v>
      </c>
      <c r="I42" s="28">
        <f t="shared" si="2"/>
        <v>7.9209088407563188E-2</v>
      </c>
      <c r="J42" s="19">
        <f t="shared" si="3"/>
        <v>4.7297297297297265E-2</v>
      </c>
    </row>
    <row r="43" spans="3:10" ht="15.75" x14ac:dyDescent="0.25">
      <c r="C43" s="18" t="s">
        <v>15</v>
      </c>
      <c r="D43" s="27">
        <v>186.3</v>
      </c>
      <c r="E43" s="27">
        <f t="shared" si="4"/>
        <v>-6.0999999999999943</v>
      </c>
      <c r="F43" s="28">
        <f t="shared" si="1"/>
        <v>7.8047758692919966E-2</v>
      </c>
      <c r="G43" s="27">
        <v>200.6</v>
      </c>
      <c r="H43" s="27">
        <f t="shared" si="5"/>
        <v>-0.90000000000000568</v>
      </c>
      <c r="I43" s="28">
        <f t="shared" si="2"/>
        <v>7.8855300915916499E-2</v>
      </c>
      <c r="J43" s="19">
        <f t="shared" si="3"/>
        <v>7.6757917337627393E-2</v>
      </c>
    </row>
    <row r="44" spans="3:10" ht="15.75" x14ac:dyDescent="0.25">
      <c r="C44" s="18" t="s">
        <v>16</v>
      </c>
      <c r="D44" s="27">
        <v>194.2</v>
      </c>
      <c r="E44" s="27">
        <f t="shared" si="4"/>
        <v>7.8999999999999773</v>
      </c>
      <c r="F44" s="28">
        <f t="shared" si="1"/>
        <v>8.1357352325094237E-2</v>
      </c>
      <c r="G44" s="27">
        <v>210.6</v>
      </c>
      <c r="H44" s="27">
        <f t="shared" si="5"/>
        <v>10</v>
      </c>
      <c r="I44" s="28">
        <f t="shared" si="2"/>
        <v>8.2786273045324099E-2</v>
      </c>
      <c r="J44" s="19">
        <f t="shared" si="3"/>
        <v>8.4449021627188495E-2</v>
      </c>
    </row>
    <row r="45" spans="3:10" ht="15.75" x14ac:dyDescent="0.25">
      <c r="C45" s="18" t="s">
        <v>17</v>
      </c>
      <c r="D45" s="27">
        <v>199</v>
      </c>
      <c r="E45" s="27">
        <f t="shared" si="4"/>
        <v>4.8000000000000114</v>
      </c>
      <c r="F45" s="28">
        <f t="shared" si="1"/>
        <v>8.3368244658567223E-2</v>
      </c>
      <c r="G45" s="27">
        <v>216.4</v>
      </c>
      <c r="H45" s="27">
        <f t="shared" si="5"/>
        <v>5.8000000000000114</v>
      </c>
      <c r="I45" s="28">
        <f t="shared" si="2"/>
        <v>8.5066236880380522E-2</v>
      </c>
      <c r="J45" s="19">
        <f t="shared" si="3"/>
        <v>8.7437185929648276E-2</v>
      </c>
    </row>
    <row r="46" spans="3:10" ht="15.75" x14ac:dyDescent="0.25">
      <c r="C46" s="18" t="s">
        <v>18</v>
      </c>
      <c r="D46" s="27">
        <v>205.2</v>
      </c>
      <c r="E46" s="27">
        <f t="shared" si="4"/>
        <v>6.1999999999999886</v>
      </c>
      <c r="F46" s="28">
        <f t="shared" si="1"/>
        <v>8.5965647255969821E-2</v>
      </c>
      <c r="G46" s="27">
        <v>222.3</v>
      </c>
      <c r="H46" s="27">
        <f t="shared" si="5"/>
        <v>5.9000000000000057</v>
      </c>
      <c r="I46" s="28">
        <f t="shared" si="2"/>
        <v>8.7385510436730998E-2</v>
      </c>
      <c r="J46" s="19">
        <f t="shared" si="3"/>
        <v>8.3333333333333454E-2</v>
      </c>
    </row>
    <row r="47" spans="3:10" ht="15.75" x14ac:dyDescent="0.25">
      <c r="C47" s="18" t="s">
        <v>19</v>
      </c>
      <c r="D47" s="27">
        <v>204.3</v>
      </c>
      <c r="E47" s="27">
        <f t="shared" si="4"/>
        <v>-0.89999999999997726</v>
      </c>
      <c r="F47" s="28">
        <f t="shared" si="1"/>
        <v>8.5588604943443641E-2</v>
      </c>
      <c r="G47" s="27">
        <v>225.8</v>
      </c>
      <c r="H47" s="27">
        <f t="shared" si="5"/>
        <v>3.5</v>
      </c>
      <c r="I47" s="28">
        <f t="shared" si="2"/>
        <v>8.8761350682023663E-2</v>
      </c>
      <c r="J47" s="19">
        <f t="shared" si="3"/>
        <v>0.10523739598629465</v>
      </c>
    </row>
    <row r="48" spans="3:10" ht="15.75" x14ac:dyDescent="0.25">
      <c r="C48" s="26" t="s">
        <v>54</v>
      </c>
      <c r="D48" s="14">
        <f>SUM(D36:D47)</f>
        <v>2387.0000000000005</v>
      </c>
      <c r="E48" s="16"/>
      <c r="F48" s="36">
        <v>1</v>
      </c>
      <c r="G48" s="14">
        <f>SUM(G36:G47)</f>
        <v>2543.9</v>
      </c>
      <c r="H48" s="16"/>
      <c r="I48" s="36">
        <v>1</v>
      </c>
      <c r="J48" s="16"/>
    </row>
  </sheetData>
  <sortState ref="G18:H24">
    <sortCondition ref="H16"/>
  </sortState>
  <mergeCells count="5">
    <mergeCell ref="G34:I34"/>
    <mergeCell ref="C34:F34"/>
    <mergeCell ref="I4:J4"/>
    <mergeCell ref="J34:J35"/>
    <mergeCell ref="C33:J33"/>
  </mergeCells>
  <conditionalFormatting sqref="E37:E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:H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{428FB906-1A50-412C-8788-3A2ABD79A891}</x14:id>
        </ext>
      </extLst>
    </cfRule>
  </conditionalFormatting>
  <conditionalFormatting sqref="G36:G47">
    <cfRule type="iconSet" priority="6">
      <iconSet>
        <cfvo type="percent" val="0"/>
        <cfvo type="percent" val="33"/>
        <cfvo type="percent" val="67"/>
      </iconSet>
    </cfRule>
  </conditionalFormatting>
  <conditionalFormatting sqref="D36:D47">
    <cfRule type="iconSet" priority="5">
      <iconSet>
        <cfvo type="percent" val="0"/>
        <cfvo type="percent" val="33"/>
        <cfvo type="percent" val="67"/>
      </iconSet>
    </cfRule>
  </conditionalFormatting>
  <conditionalFormatting sqref="F36:F4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{FEB1CB67-6AB7-4176-9F6D-8F1ABCF28172}</x14:id>
        </ext>
      </extLst>
    </cfRule>
  </conditionalFormatting>
  <conditionalFormatting sqref="I36:I4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{004E86C7-4A89-45D1-A9C3-304F83863FAD}</x14:id>
        </ext>
      </extLst>
    </cfRule>
  </conditionalFormatting>
  <conditionalFormatting sqref="J36:J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D30:E30" formulaRang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8FB906-1A50-412C-8788-3A2ABD79A8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I18:I25</xm:sqref>
        </x14:conditionalFormatting>
        <x14:conditionalFormatting xmlns:xm="http://schemas.microsoft.com/office/excel/2006/main">
          <x14:cfRule type="dataBar" id="{FEB1CB67-6AB7-4176-9F6D-8F1ABCF281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F36:F48</xm:sqref>
        </x14:conditionalFormatting>
        <x14:conditionalFormatting xmlns:xm="http://schemas.microsoft.com/office/excel/2006/main">
          <x14:cfRule type="dataBar" id="{004E86C7-4A89-45D1-A9C3-304F83863F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I36:I48</xm:sqref>
        </x14:conditionalFormatting>
        <x14:conditionalFormatting xmlns:xm="http://schemas.microsoft.com/office/excel/2006/main">
          <x14:cfRule type="iconSet" priority="4" id="{1989E660-09F4-463C-BBE9-96D5C7F11BB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J9:J13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showGridLines="0" zoomScaleNormal="100" workbookViewId="0">
      <selection activeCell="G10" sqref="G10"/>
    </sheetView>
  </sheetViews>
  <sheetFormatPr defaultRowHeight="15" x14ac:dyDescent="0.2"/>
  <cols>
    <col min="1" max="1" width="14.33203125" style="5" customWidth="1"/>
    <col min="2" max="2" width="4.33203125" customWidth="1"/>
    <col min="3" max="3" width="11" bestFit="1" customWidth="1"/>
    <col min="4" max="4" width="20.44140625" bestFit="1" customWidth="1"/>
    <col min="5" max="5" width="39.6640625" customWidth="1"/>
  </cols>
  <sheetData>
    <row r="2" spans="1:5" s="2" customFormat="1" ht="18" x14ac:dyDescent="0.25">
      <c r="A2" s="5"/>
      <c r="C2" s="9" t="s">
        <v>0</v>
      </c>
      <c r="D2" s="9" t="s">
        <v>29</v>
      </c>
      <c r="E2" s="9" t="s">
        <v>30</v>
      </c>
    </row>
    <row r="3" spans="1:5" ht="18" x14ac:dyDescent="0.25">
      <c r="C3" s="22" t="s">
        <v>1</v>
      </c>
      <c r="D3" s="23" t="s">
        <v>31</v>
      </c>
      <c r="E3" s="10" t="s">
        <v>47</v>
      </c>
    </row>
    <row r="4" spans="1:5" ht="18" x14ac:dyDescent="0.25">
      <c r="C4" s="22" t="s">
        <v>4</v>
      </c>
      <c r="D4" s="23" t="s">
        <v>32</v>
      </c>
      <c r="E4" s="11" t="s">
        <v>48</v>
      </c>
    </row>
    <row r="5" spans="1:5" ht="18" x14ac:dyDescent="0.25">
      <c r="C5" s="22" t="s">
        <v>22</v>
      </c>
      <c r="D5" s="23" t="s">
        <v>33</v>
      </c>
      <c r="E5" s="11" t="s">
        <v>49</v>
      </c>
    </row>
    <row r="6" spans="1:5" ht="18" x14ac:dyDescent="0.25">
      <c r="C6" s="22" t="s">
        <v>5</v>
      </c>
      <c r="D6" s="23" t="s">
        <v>34</v>
      </c>
      <c r="E6" s="11" t="s">
        <v>50</v>
      </c>
    </row>
    <row r="7" spans="1:5" ht="18" x14ac:dyDescent="0.25">
      <c r="C7" s="22" t="s">
        <v>6</v>
      </c>
      <c r="D7" s="23" t="s">
        <v>35</v>
      </c>
      <c r="E7" s="11" t="s">
        <v>51</v>
      </c>
    </row>
    <row r="8" spans="1:5" ht="18" x14ac:dyDescent="0.25">
      <c r="C8" s="22" t="s">
        <v>3</v>
      </c>
      <c r="D8" s="23" t="s">
        <v>36</v>
      </c>
      <c r="E8" s="11" t="s">
        <v>52</v>
      </c>
    </row>
    <row r="9" spans="1:5" ht="18" x14ac:dyDescent="0.25">
      <c r="C9" s="22" t="s">
        <v>2</v>
      </c>
      <c r="D9" s="23" t="s">
        <v>37</v>
      </c>
      <c r="E9" s="11" t="s">
        <v>53</v>
      </c>
    </row>
    <row r="19" spans="5:5" x14ac:dyDescent="0.2">
      <c r="E19" s="3"/>
    </row>
  </sheetData>
  <hyperlinks>
    <hyperlink ref="E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ABDULLAH JABER</cp:lastModifiedBy>
  <dcterms:created xsi:type="dcterms:W3CDTF">2023-01-30T08:37:14Z</dcterms:created>
  <dcterms:modified xsi:type="dcterms:W3CDTF">2025-10-05T20:50:22Z</dcterms:modified>
</cp:coreProperties>
</file>