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66925"/>
  <xr:revisionPtr revIDLastSave="0" documentId="13_ncr:1_{3CB91C2A-21C3-45CC-A855-BB493E3AF111}" xr6:coauthVersionLast="47" xr6:coauthVersionMax="47" xr10:uidLastSave="{00000000-0000-0000-0000-000000000000}"/>
  <bookViews>
    <workbookView xWindow="-110" yWindow="-110" windowWidth="19420" windowHeight="1042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L4" i="1"/>
  <c r="J4" i="1"/>
  <c r="I4" i="1"/>
  <c r="H4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G201" i="1" l="1"/>
  <c r="H201" i="1"/>
  <c r="I201" i="1"/>
  <c r="M201" i="1"/>
  <c r="P2" i="1" s="1"/>
  <c r="L201" i="1" l="1"/>
  <c r="J201" i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<sst xmlns="http://schemas.openxmlformats.org/spreadsheetml/2006/main" count="804" uniqueCount="247">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</sst>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zoomScale="55" zoomScaleNormal="55" workbookViewId="0">
      <pane ySplit="3" topLeftCell="A166" activePane="bottomLeft" state="frozen"/>
      <selection pane="bottomLeft" activeCell="O170" sqref="O170"/>
    </sheetView>
  </sheetViews>
  <sheetFormatPr defaultRowHeight="14.5" x14ac:dyDescent="0.35"/>
  <cols>
    <col min="1" max="1" width="31.453125" bestFit="1" customWidth="1"/>
    <col min="2" max="2" width="11.453125" bestFit="1" customWidth="1"/>
    <col min="3" max="3" width="12.26953125" bestFit="1" customWidth="1"/>
    <col min="4" max="4" width="16.7265625" bestFit="1" customWidth="1"/>
    <col min="5" max="5" width="13.26953125" customWidth="1"/>
    <col min="6" max="6" width="14" customWidth="1"/>
    <col min="7" max="7" width="18.1796875" customWidth="1"/>
    <col min="8" max="8" width="16.26953125" customWidth="1"/>
    <col min="9" max="9" width="19.54296875" customWidth="1"/>
    <col min="10" max="10" width="13.453125" customWidth="1"/>
    <col min="11" max="11" width="14" bestFit="1" customWidth="1"/>
    <col min="12" max="12" width="17" customWidth="1"/>
    <col min="13" max="13" width="16.453125" customWidth="1"/>
    <col min="15" max="15" width="23" bestFit="1" customWidth="1"/>
    <col min="16" max="16" width="16.81640625" bestFit="1" customWidth="1"/>
  </cols>
  <sheetData>
    <row r="1" spans="1:16" ht="1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5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4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5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F4*E4</f>
        <v>1010216.69</v>
      </c>
      <c r="H4" s="7">
        <f>K4*$P$1</f>
        <v>23260</v>
      </c>
      <c r="I4" s="7">
        <f>G4+H4</f>
        <v>1033476.69</v>
      </c>
      <c r="J4" s="7">
        <f>(E4 + $P$1) * 1.5</f>
        <v>333.23624999999998</v>
      </c>
      <c r="K4" s="3">
        <f>F4</f>
        <v>4652</v>
      </c>
      <c r="L4" s="1">
        <f>J4*K4</f>
        <v>1550215.0349999999</v>
      </c>
      <c r="M4" s="7">
        <f>L4-I4</f>
        <v>516738.34499999997</v>
      </c>
    </row>
    <row r="5" spans="1:16" x14ac:dyDescent="0.35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F5*E5</f>
        <v>11886.391874999999</v>
      </c>
      <c r="H5" s="7">
        <f t="shared" ref="H5:H68" si="1">K5*$P$1</f>
        <v>19761.25</v>
      </c>
      <c r="I5" s="7">
        <f t="shared" ref="I5:I68" si="2">G5+H5</f>
        <v>31647.641875000001</v>
      </c>
      <c r="J5" s="7">
        <f t="shared" ref="J5:J68" si="3">(E5 + $P$1) * 1.5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35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5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5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5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5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5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5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5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5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5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5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5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5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5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5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5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5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5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5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5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5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5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5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5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5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5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5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5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5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5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5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5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5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5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5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5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5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5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5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5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5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5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5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5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5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5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5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5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5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5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5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5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5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5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5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5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5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5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5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5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5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5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5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5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F69*E69</f>
        <v>854623.34124999994</v>
      </c>
      <c r="H69" s="7">
        <f t="shared" ref="H69:H132" si="8">K69*$P$1</f>
        <v>19677.5</v>
      </c>
      <c r="I69" s="7">
        <f t="shared" ref="I69:I132" si="9">G69+H69</f>
        <v>874300.84124999994</v>
      </c>
      <c r="J69" s="7">
        <f t="shared" ref="J69:J132" si="10">(E69 + $P$1) * 1.5</f>
        <v>333.23624999999998</v>
      </c>
      <c r="K69" s="3">
        <f t="shared" ref="K69:K132" si="11">F69</f>
        <v>3935.5</v>
      </c>
      <c r="L69" s="1">
        <f t="shared" ref="L69:L132" si="12">J69*K69</f>
        <v>1311451.2618749999</v>
      </c>
      <c r="M69" s="7">
        <f t="shared" ref="M69:M132" si="13">L69-I69</f>
        <v>437150.42062499991</v>
      </c>
    </row>
    <row r="70" spans="1:13" x14ac:dyDescent="0.35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5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5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5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5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5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5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5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5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5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5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5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5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5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5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5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5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5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5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5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5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5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5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5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5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5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5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5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5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5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5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5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5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5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5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5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5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5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5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5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5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5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5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5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5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5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5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5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5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5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5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5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5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5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5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5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5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5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5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5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5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5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5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5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F133*E133</f>
        <v>24885.843124999999</v>
      </c>
      <c r="H133" s="7">
        <f t="shared" ref="H133:H196" si="15">K133*$P$1</f>
        <v>24196.25</v>
      </c>
      <c r="I133" s="7">
        <f t="shared" ref="I133:I196" si="16">G133+H133</f>
        <v>49082.093124999999</v>
      </c>
      <c r="J133" s="7">
        <f t="shared" ref="J133:J196" si="17">(E133 + $P$1) * 1.5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35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5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5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5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5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5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5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5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5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5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5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5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5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5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5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5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5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5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5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5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5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5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5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5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5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5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5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5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5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5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5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5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5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5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5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5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5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5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5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5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5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5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5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5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5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5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5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5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5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5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5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5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5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5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5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5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5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5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5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5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5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5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5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5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F197*E197</f>
        <v>523544.36874999997</v>
      </c>
      <c r="H197" s="7">
        <f t="shared" ref="H197:H200" si="22">K197*$P$1</f>
        <v>24943.75</v>
      </c>
      <c r="I197" s="7">
        <f t="shared" ref="I197:I200" si="23">G197+H197</f>
        <v>548488.11874999991</v>
      </c>
      <c r="J197" s="7">
        <f t="shared" ref="J197:J200" si="24">(E197 + $P$1) * 1.5</f>
        <v>164.91749999999999</v>
      </c>
      <c r="K197" s="3">
        <f t="shared" ref="K197:K200" si="25">F197</f>
        <v>4988.75</v>
      </c>
      <c r="L197" s="1">
        <f t="shared" ref="L197:L200" si="26">J197*K197</f>
        <v>822732.17812499998</v>
      </c>
      <c r="M197" s="7">
        <f t="shared" ref="M197:M200" si="27">L197-I197</f>
        <v>274244.05937500007</v>
      </c>
    </row>
    <row r="198" spans="1:17" x14ac:dyDescent="0.35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5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5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7">
        <f t="shared" si="27"/>
        <v>44054.376250000001</v>
      </c>
    </row>
    <row r="201" spans="1:17" ht="15" thickBot="1" x14ac:dyDescent="0.4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 t="shared" si="28"/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5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2025-08-28T18:31:54Z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