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D:\Excel Dashboard\Coca-Cola Key American Performance\"/>
    </mc:Choice>
  </mc:AlternateContent>
  <xr:revisionPtr revIDLastSave="0" documentId="13_ncr:1_{73C3A326-51DE-4527-A0D9-8437F569E579}" xr6:coauthVersionLast="47" xr6:coauthVersionMax="47" xr10:uidLastSave="{00000000-0000-0000-0000-000000000000}"/>
  <bookViews>
    <workbookView xWindow="-120" yWindow="-120" windowWidth="20730" windowHeight="11160" activeTab="2" xr2:uid="{00000000-000D-0000-FFFF-FFFF00000000}"/>
  </bookViews>
  <sheets>
    <sheet name="Data" sheetId="2" r:id="rId1"/>
    <sheet name="Analysis" sheetId="4" r:id="rId2"/>
    <sheet name="Dashboard" sheetId="3" r:id="rId3"/>
  </sheets>
  <definedNames>
    <definedName name="_xlchart.v5.0" hidden="1">Analysis!$D$18</definedName>
    <definedName name="_xlchart.v5.1" hidden="1">Analysis!$D$19:$D$68</definedName>
    <definedName name="_xlchart.v5.2" hidden="1">Analysis!$E$18</definedName>
    <definedName name="_xlchart.v5.3" hidden="1">Analysis!$E$19:$E$68</definedName>
    <definedName name="NativeTimeline_Invoice_Date">#N/A</definedName>
    <definedName name="Slicer_Beverage_Brand">#N/A</definedName>
    <definedName name="Slicer_Region">#N/A</definedName>
    <definedName name="Slicer_Retai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E68" i="4" l="1"/>
  <c r="D68" i="4"/>
  <c r="E67" i="4"/>
  <c r="D67" i="4"/>
  <c r="E66" i="4"/>
  <c r="D66" i="4"/>
  <c r="E65" i="4"/>
  <c r="D65" i="4"/>
  <c r="E64" i="4"/>
  <c r="D64" i="4"/>
  <c r="E63" i="4"/>
  <c r="D63" i="4"/>
  <c r="E62" i="4"/>
  <c r="D62" i="4"/>
  <c r="E61" i="4"/>
  <c r="D61" i="4"/>
  <c r="E60" i="4"/>
  <c r="D60" i="4"/>
  <c r="E59" i="4"/>
  <c r="D59" i="4"/>
  <c r="E58" i="4"/>
  <c r="D58" i="4"/>
  <c r="E57" i="4"/>
  <c r="D57" i="4"/>
  <c r="E56" i="4"/>
  <c r="D56" i="4"/>
  <c r="E55" i="4"/>
  <c r="D55" i="4"/>
  <c r="E54" i="4"/>
  <c r="D54" i="4"/>
  <c r="E53" i="4"/>
  <c r="D53" i="4"/>
  <c r="E52" i="4"/>
  <c r="D52" i="4"/>
  <c r="E51" i="4"/>
  <c r="D51" i="4"/>
  <c r="E50" i="4"/>
  <c r="D50" i="4"/>
  <c r="E49" i="4"/>
  <c r="D49" i="4"/>
  <c r="E48" i="4"/>
  <c r="D48" i="4"/>
  <c r="E47" i="4"/>
  <c r="D47" i="4"/>
  <c r="E46" i="4"/>
  <c r="D46" i="4"/>
  <c r="E45" i="4"/>
  <c r="D45" i="4"/>
  <c r="E44" i="4"/>
  <c r="D44" i="4"/>
  <c r="E43" i="4"/>
  <c r="D43" i="4"/>
  <c r="E42" i="4"/>
  <c r="D42" i="4"/>
  <c r="E41" i="4"/>
  <c r="D41" i="4"/>
  <c r="E40" i="4"/>
  <c r="D40" i="4"/>
  <c r="E39" i="4"/>
  <c r="D39" i="4"/>
  <c r="E38" i="4"/>
  <c r="D38" i="4"/>
  <c r="E37" i="4"/>
  <c r="D37" i="4"/>
  <c r="E36" i="4"/>
  <c r="D36" i="4"/>
  <c r="E35" i="4"/>
  <c r="D35" i="4"/>
  <c r="E34" i="4"/>
  <c r="D34" i="4"/>
  <c r="E33" i="4"/>
  <c r="D33" i="4"/>
  <c r="E32" i="4"/>
  <c r="D32" i="4"/>
  <c r="E31" i="4"/>
  <c r="D31" i="4"/>
  <c r="E30" i="4"/>
  <c r="D30" i="4"/>
  <c r="E29" i="4"/>
  <c r="D29" i="4"/>
  <c r="E28" i="4"/>
  <c r="D28" i="4"/>
  <c r="E27" i="4"/>
  <c r="D27" i="4"/>
  <c r="E26" i="4"/>
  <c r="D26" i="4"/>
  <c r="E25" i="4"/>
  <c r="D25" i="4"/>
  <c r="E24" i="4"/>
  <c r="D24" i="4"/>
  <c r="E23" i="4"/>
  <c r="D23" i="4"/>
  <c r="E22" i="4"/>
  <c r="D22" i="4"/>
  <c r="E21" i="4"/>
  <c r="D21" i="4"/>
  <c r="E20" i="4"/>
  <c r="D20" i="4"/>
  <c r="E19" i="4"/>
  <c r="D19" i="4"/>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K3883" i="2"/>
  <c r="L3883" i="2" s="1"/>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K3876" i="2"/>
  <c r="L3876" i="2" s="1"/>
  <c r="R3875" i="2"/>
  <c r="Q3875" i="2"/>
  <c r="P3875" i="2"/>
  <c r="K3875" i="2"/>
  <c r="L3875" i="2" s="1"/>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K3870" i="2"/>
  <c r="L3870" i="2" s="1"/>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K3862" i="2"/>
  <c r="L3862" i="2" s="1"/>
  <c r="R3861" i="2"/>
  <c r="Q3861" i="2"/>
  <c r="P3861" i="2"/>
  <c r="L3861" i="2"/>
  <c r="K3861" i="2"/>
  <c r="R3860" i="2"/>
  <c r="Q3860" i="2"/>
  <c r="P3860" i="2"/>
  <c r="K3860" i="2"/>
  <c r="L3860" i="2" s="1"/>
  <c r="R3859" i="2"/>
  <c r="Q3859" i="2"/>
  <c r="P3859" i="2"/>
  <c r="K3859" i="2"/>
  <c r="L3859" i="2" s="1"/>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K3853" i="2"/>
  <c r="L3853" i="2" s="1"/>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K3841" i="2"/>
  <c r="L3841" i="2" s="1"/>
  <c r="R3840" i="2"/>
  <c r="Q3840" i="2"/>
  <c r="P3840" i="2"/>
  <c r="K3840" i="2"/>
  <c r="L3840" i="2" s="1"/>
  <c r="R3839" i="2"/>
  <c r="Q3839" i="2"/>
  <c r="P3839" i="2"/>
  <c r="K3839" i="2"/>
  <c r="L3839" i="2" s="1"/>
  <c r="R3838" i="2"/>
  <c r="Q3838" i="2"/>
  <c r="P3838" i="2"/>
  <c r="K3838" i="2"/>
  <c r="L3838" i="2" s="1"/>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K3832" i="2"/>
  <c r="L3832" i="2" s="1"/>
  <c r="R3831" i="2"/>
  <c r="Q3831" i="2"/>
  <c r="P3831" i="2"/>
  <c r="K3831" i="2"/>
  <c r="L3831" i="2" s="1"/>
  <c r="R3830" i="2"/>
  <c r="Q3830" i="2"/>
  <c r="P3830" i="2"/>
  <c r="K3830" i="2"/>
  <c r="L3830" i="2" s="1"/>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K3819" i="2"/>
  <c r="L3819" i="2" s="1"/>
  <c r="K3818" i="2"/>
  <c r="L3818" i="2" s="1"/>
  <c r="L3817" i="2"/>
  <c r="K3817" i="2"/>
  <c r="L3816" i="2"/>
  <c r="K3816" i="2"/>
  <c r="K3815" i="2"/>
  <c r="L3815" i="2" s="1"/>
  <c r="K3814" i="2"/>
  <c r="L3814" i="2" s="1"/>
  <c r="K3813" i="2"/>
  <c r="L3813" i="2" s="1"/>
  <c r="L3812" i="2"/>
  <c r="K3812" i="2"/>
  <c r="K3811" i="2"/>
  <c r="L3811" i="2" s="1"/>
  <c r="K3810" i="2"/>
  <c r="L3810" i="2" s="1"/>
  <c r="K3809" i="2"/>
  <c r="L3809" i="2" s="1"/>
  <c r="K3808" i="2"/>
  <c r="L3808" i="2" s="1"/>
  <c r="K3807" i="2"/>
  <c r="L3807" i="2" s="1"/>
  <c r="K3806" i="2"/>
  <c r="L3806" i="2" s="1"/>
  <c r="K3805" i="2"/>
  <c r="L3805" i="2" s="1"/>
  <c r="L3804" i="2"/>
  <c r="K3804" i="2"/>
  <c r="K3803" i="2"/>
  <c r="L3803" i="2" s="1"/>
  <c r="L3802" i="2"/>
  <c r="K3802" i="2"/>
  <c r="K3801" i="2"/>
  <c r="L3801" i="2" s="1"/>
  <c r="K3800" i="2"/>
  <c r="L3800" i="2" s="1"/>
  <c r="K3799" i="2"/>
  <c r="L3799" i="2" s="1"/>
  <c r="K3798" i="2"/>
  <c r="L3798" i="2" s="1"/>
  <c r="K3797" i="2"/>
  <c r="L3797" i="2" s="1"/>
  <c r="K3796" i="2"/>
  <c r="L3796" i="2" s="1"/>
  <c r="K3795" i="2"/>
  <c r="L3795" i="2" s="1"/>
  <c r="K3794" i="2"/>
  <c r="L3794" i="2" s="1"/>
  <c r="K3793" i="2"/>
  <c r="L3793" i="2" s="1"/>
  <c r="K3792" i="2"/>
  <c r="L3792" i="2" s="1"/>
  <c r="K3791" i="2"/>
  <c r="L3791" i="2" s="1"/>
  <c r="K3790" i="2"/>
  <c r="L3790" i="2" s="1"/>
  <c r="K3789" i="2"/>
  <c r="L3789" i="2" s="1"/>
  <c r="K3788" i="2"/>
  <c r="L3788" i="2" s="1"/>
  <c r="K3787" i="2"/>
  <c r="L3787" i="2" s="1"/>
  <c r="K3786" i="2"/>
  <c r="L3786" i="2" s="1"/>
  <c r="K3785" i="2"/>
  <c r="L3785" i="2" s="1"/>
  <c r="L3784" i="2"/>
  <c r="K3784" i="2"/>
  <c r="L3783" i="2"/>
  <c r="K3783" i="2"/>
  <c r="K3782" i="2"/>
  <c r="L3782" i="2" s="1"/>
  <c r="K3781" i="2"/>
  <c r="L3781" i="2" s="1"/>
  <c r="K3780" i="2"/>
  <c r="L3780" i="2" s="1"/>
  <c r="K3779" i="2"/>
  <c r="L3779" i="2" s="1"/>
  <c r="L3778" i="2"/>
  <c r="K3778" i="2"/>
  <c r="K3777" i="2"/>
  <c r="L3777" i="2" s="1"/>
  <c r="K3776" i="2"/>
  <c r="L3776" i="2" s="1"/>
  <c r="K3775" i="2"/>
  <c r="L3775" i="2" s="1"/>
  <c r="K3774" i="2"/>
  <c r="L3774" i="2" s="1"/>
  <c r="K3773" i="2"/>
  <c r="L3773" i="2" s="1"/>
  <c r="K3772" i="2"/>
  <c r="L3772" i="2" s="1"/>
  <c r="L3771" i="2"/>
  <c r="K3771" i="2"/>
  <c r="K3770" i="2"/>
  <c r="L3770" i="2" s="1"/>
  <c r="K3769" i="2"/>
  <c r="L3769" i="2" s="1"/>
  <c r="K3768" i="2"/>
  <c r="L3768" i="2" s="1"/>
  <c r="K3767" i="2"/>
  <c r="L3767" i="2" s="1"/>
  <c r="L3766" i="2"/>
  <c r="K3766" i="2"/>
  <c r="K3765" i="2"/>
  <c r="L3765" i="2" s="1"/>
  <c r="K3764" i="2"/>
  <c r="L3764" i="2" s="1"/>
  <c r="L3763" i="2"/>
  <c r="K3763" i="2"/>
  <c r="K3762" i="2"/>
  <c r="L3762" i="2" s="1"/>
  <c r="K3761" i="2"/>
  <c r="L3761" i="2" s="1"/>
  <c r="K3760" i="2"/>
  <c r="L3760" i="2" s="1"/>
  <c r="K3759" i="2"/>
  <c r="L3759" i="2" s="1"/>
  <c r="K3758" i="2"/>
  <c r="L3758" i="2" s="1"/>
  <c r="L3757" i="2"/>
  <c r="K3757" i="2"/>
  <c r="K3756" i="2"/>
  <c r="L3756" i="2" s="1"/>
  <c r="K3755" i="2"/>
  <c r="L3755" i="2" s="1"/>
  <c r="L3754" i="2"/>
  <c r="K3754" i="2"/>
  <c r="K3753" i="2"/>
  <c r="L3753" i="2" s="1"/>
  <c r="K3752" i="2"/>
  <c r="L3752" i="2" s="1"/>
  <c r="K3751" i="2"/>
  <c r="L3751" i="2" s="1"/>
  <c r="K3750" i="2"/>
  <c r="L3750" i="2" s="1"/>
  <c r="K3749" i="2"/>
  <c r="L3749" i="2" s="1"/>
  <c r="K3748" i="2"/>
  <c r="L3748" i="2" s="1"/>
  <c r="K3747" i="2"/>
  <c r="L3747" i="2" s="1"/>
  <c r="K3746" i="2"/>
  <c r="L3746" i="2" s="1"/>
  <c r="L3745" i="2"/>
  <c r="K3745" i="2"/>
  <c r="K3744" i="2"/>
  <c r="L3744" i="2" s="1"/>
  <c r="K3743" i="2"/>
  <c r="L3743" i="2" s="1"/>
  <c r="K3742" i="2"/>
  <c r="L3742" i="2" s="1"/>
  <c r="K3741" i="2"/>
  <c r="L3741" i="2" s="1"/>
  <c r="K3740" i="2"/>
  <c r="L3740" i="2" s="1"/>
  <c r="K3739" i="2"/>
  <c r="L3739" i="2" s="1"/>
  <c r="K3738" i="2"/>
  <c r="L3738" i="2" s="1"/>
  <c r="K3737" i="2"/>
  <c r="L3737" i="2" s="1"/>
  <c r="K3736" i="2"/>
  <c r="L3736" i="2" s="1"/>
  <c r="K3735" i="2"/>
  <c r="L3735" i="2" s="1"/>
  <c r="K3734" i="2"/>
  <c r="L3734" i="2" s="1"/>
  <c r="K3733" i="2"/>
  <c r="L3733" i="2" s="1"/>
  <c r="L3732" i="2"/>
  <c r="K3732" i="2"/>
  <c r="K3731" i="2"/>
  <c r="L3731" i="2" s="1"/>
  <c r="K3730" i="2"/>
  <c r="L3730" i="2" s="1"/>
  <c r="K3729" i="2"/>
  <c r="L3729" i="2" s="1"/>
  <c r="K3728" i="2"/>
  <c r="L3728" i="2" s="1"/>
  <c r="K3727" i="2"/>
  <c r="L3727" i="2" s="1"/>
  <c r="K3726" i="2"/>
  <c r="L3726" i="2" s="1"/>
  <c r="K3725" i="2"/>
  <c r="L3725" i="2" s="1"/>
  <c r="K3724" i="2"/>
  <c r="L3724" i="2" s="1"/>
  <c r="K3723" i="2"/>
  <c r="L3723" i="2" s="1"/>
  <c r="K3722" i="2"/>
  <c r="L3722" i="2" s="1"/>
  <c r="K3721" i="2"/>
  <c r="L3721" i="2" s="1"/>
  <c r="K3720" i="2"/>
  <c r="L3720" i="2" s="1"/>
  <c r="K3719" i="2"/>
  <c r="L3719" i="2" s="1"/>
  <c r="K3718" i="2"/>
  <c r="L3718" i="2" s="1"/>
  <c r="K3717" i="2"/>
  <c r="L3717" i="2" s="1"/>
  <c r="K3716" i="2"/>
  <c r="L3716" i="2" s="1"/>
  <c r="K3715" i="2"/>
  <c r="L3715" i="2" s="1"/>
  <c r="K3714" i="2"/>
  <c r="L3714" i="2" s="1"/>
  <c r="K3713" i="2"/>
  <c r="L3713" i="2" s="1"/>
  <c r="K3712" i="2"/>
  <c r="L3712" i="2" s="1"/>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K3698" i="2"/>
  <c r="L3698" i="2" s="1"/>
  <c r="K3697" i="2"/>
  <c r="L3697" i="2" s="1"/>
  <c r="K3696" i="2"/>
  <c r="L3696" i="2" s="1"/>
  <c r="K3695" i="2"/>
  <c r="L3695" i="2" s="1"/>
  <c r="K3694" i="2"/>
  <c r="L3694" i="2" s="1"/>
  <c r="K3693" i="2"/>
  <c r="L3693" i="2" s="1"/>
  <c r="K3692" i="2"/>
  <c r="L3692" i="2" s="1"/>
  <c r="K3691" i="2"/>
  <c r="L3691" i="2" s="1"/>
  <c r="K3690" i="2"/>
  <c r="L3690" i="2" s="1"/>
  <c r="K3689" i="2"/>
  <c r="L3689" i="2" s="1"/>
  <c r="K3688" i="2"/>
  <c r="L3688" i="2" s="1"/>
  <c r="K3687" i="2"/>
  <c r="L3687" i="2" s="1"/>
  <c r="L3686" i="2"/>
  <c r="K3686" i="2"/>
  <c r="K3685" i="2"/>
  <c r="L3685" i="2" s="1"/>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K3673" i="2"/>
  <c r="L3673" i="2" s="1"/>
  <c r="K3672" i="2"/>
  <c r="L3672" i="2" s="1"/>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K3660" i="2"/>
  <c r="L3660" i="2" s="1"/>
  <c r="K3659" i="2"/>
  <c r="L3659" i="2" s="1"/>
  <c r="L3658" i="2"/>
  <c r="K3658" i="2"/>
  <c r="K3657" i="2"/>
  <c r="L3657" i="2" s="1"/>
  <c r="K3656" i="2"/>
  <c r="L3656" i="2" s="1"/>
  <c r="L3655" i="2"/>
  <c r="K3655" i="2"/>
  <c r="K3654" i="2"/>
  <c r="L3654" i="2" s="1"/>
  <c r="K3653" i="2"/>
  <c r="L3653" i="2" s="1"/>
  <c r="L3652" i="2"/>
  <c r="K3652" i="2"/>
  <c r="K3651" i="2"/>
  <c r="L3651" i="2" s="1"/>
  <c r="L3650" i="2"/>
  <c r="K3650" i="2"/>
  <c r="K3649" i="2"/>
  <c r="L3649" i="2" s="1"/>
  <c r="K3648" i="2"/>
  <c r="L3648" i="2" s="1"/>
  <c r="K3647" i="2"/>
  <c r="L3647" i="2" s="1"/>
  <c r="K3646" i="2"/>
  <c r="L3646" i="2" s="1"/>
  <c r="K3645" i="2"/>
  <c r="L3645" i="2" s="1"/>
  <c r="K3644" i="2"/>
  <c r="L3644" i="2" s="1"/>
  <c r="K3643" i="2"/>
  <c r="L3643" i="2" s="1"/>
  <c r="K3642" i="2"/>
  <c r="L3642" i="2" s="1"/>
  <c r="K3641" i="2"/>
  <c r="L3641" i="2" s="1"/>
  <c r="K3640" i="2"/>
  <c r="L3640" i="2" s="1"/>
  <c r="K3639" i="2"/>
  <c r="L3639" i="2" s="1"/>
  <c r="K3638" i="2"/>
  <c r="L3638" i="2" s="1"/>
  <c r="K3637" i="2"/>
  <c r="L3637" i="2" s="1"/>
  <c r="K3636" i="2"/>
  <c r="L3636" i="2" s="1"/>
  <c r="K3635" i="2"/>
  <c r="L3635" i="2" s="1"/>
  <c r="K3634" i="2"/>
  <c r="L3634" i="2" s="1"/>
  <c r="K3633" i="2"/>
  <c r="L3633" i="2" s="1"/>
  <c r="K3632" i="2"/>
  <c r="L3632" i="2" s="1"/>
  <c r="K3631" i="2"/>
  <c r="L3631" i="2" s="1"/>
  <c r="K3630" i="2"/>
  <c r="L3630" i="2" s="1"/>
  <c r="K3629" i="2"/>
  <c r="L3629" i="2" s="1"/>
  <c r="K3628" i="2"/>
  <c r="L3628" i="2" s="1"/>
  <c r="K3627" i="2"/>
  <c r="L3627" i="2" s="1"/>
  <c r="K3626" i="2"/>
  <c r="L3626" i="2" s="1"/>
  <c r="K3625" i="2"/>
  <c r="L3625" i="2" s="1"/>
  <c r="K3624" i="2"/>
  <c r="L3624" i="2" s="1"/>
  <c r="K3623" i="2"/>
  <c r="L3623" i="2" s="1"/>
  <c r="L3622" i="2"/>
  <c r="K3622" i="2"/>
  <c r="K3621" i="2"/>
  <c r="L3621" i="2" s="1"/>
  <c r="K3620" i="2"/>
  <c r="L3620" i="2" s="1"/>
  <c r="K3619" i="2"/>
  <c r="L3619" i="2" s="1"/>
  <c r="K3618" i="2"/>
  <c r="L3618" i="2" s="1"/>
  <c r="K3617" i="2"/>
  <c r="L3617" i="2" s="1"/>
  <c r="K3616" i="2"/>
  <c r="L3616" i="2" s="1"/>
  <c r="K3615" i="2"/>
  <c r="L3615" i="2" s="1"/>
  <c r="L3614" i="2"/>
  <c r="K3614" i="2"/>
  <c r="K3613" i="2"/>
  <c r="L3613" i="2" s="1"/>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K3600" i="2"/>
  <c r="L3600" i="2" s="1"/>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K3584" i="2"/>
  <c r="L3584" i="2" s="1"/>
  <c r="K3583" i="2"/>
  <c r="L3583" i="2" s="1"/>
  <c r="K3582" i="2"/>
  <c r="L3582" i="2" s="1"/>
  <c r="K3581" i="2"/>
  <c r="L3581" i="2" s="1"/>
  <c r="K3580" i="2"/>
  <c r="L3580" i="2" s="1"/>
  <c r="K3579" i="2"/>
  <c r="L3579" i="2" s="1"/>
  <c r="K3578" i="2"/>
  <c r="L3578" i="2" s="1"/>
  <c r="K3577" i="2"/>
  <c r="L3577" i="2" s="1"/>
  <c r="K3576" i="2"/>
  <c r="L3576" i="2" s="1"/>
  <c r="K3575" i="2"/>
  <c r="L3575" i="2" s="1"/>
  <c r="K3574" i="2"/>
  <c r="L3574" i="2" s="1"/>
  <c r="K3573" i="2"/>
  <c r="L3573" i="2" s="1"/>
  <c r="K3572" i="2"/>
  <c r="L3572" i="2" s="1"/>
  <c r="K3571" i="2"/>
  <c r="L3571" i="2" s="1"/>
  <c r="K3570" i="2"/>
  <c r="L3570" i="2" s="1"/>
  <c r="K3569" i="2"/>
  <c r="L3569" i="2" s="1"/>
  <c r="K3568" i="2"/>
  <c r="L3568" i="2" s="1"/>
  <c r="K3567" i="2"/>
  <c r="L3567" i="2" s="1"/>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K3552" i="2"/>
  <c r="L3552" i="2" s="1"/>
  <c r="K3551" i="2"/>
  <c r="L3551" i="2" s="1"/>
  <c r="L3550" i="2"/>
  <c r="K3550" i="2"/>
  <c r="K3549" i="2"/>
  <c r="L3549" i="2" s="1"/>
  <c r="K3548" i="2"/>
  <c r="L3548" i="2" s="1"/>
  <c r="K3547" i="2"/>
  <c r="L3547" i="2" s="1"/>
  <c r="K3546" i="2"/>
  <c r="L3546" i="2" s="1"/>
  <c r="K3545" i="2"/>
  <c r="L3545" i="2" s="1"/>
  <c r="K3544" i="2"/>
  <c r="L3544" i="2" s="1"/>
  <c r="K3543" i="2"/>
  <c r="L3543" i="2" s="1"/>
  <c r="K3542" i="2"/>
  <c r="L3542" i="2" s="1"/>
  <c r="L3541" i="2"/>
  <c r="K3541" i="2"/>
  <c r="K3540" i="2"/>
  <c r="L3540" i="2" s="1"/>
  <c r="K3539" i="2"/>
  <c r="L3539" i="2" s="1"/>
  <c r="L3538" i="2"/>
  <c r="K3538" i="2"/>
  <c r="K3537" i="2"/>
  <c r="L3537" i="2" s="1"/>
  <c r="K3536" i="2"/>
  <c r="L3536" i="2" s="1"/>
  <c r="K3535" i="2"/>
  <c r="L3535" i="2" s="1"/>
  <c r="K3534" i="2"/>
  <c r="L3534" i="2" s="1"/>
  <c r="K3533" i="2"/>
  <c r="L3533" i="2" s="1"/>
  <c r="L3532" i="2"/>
  <c r="K3532" i="2"/>
  <c r="K3531" i="2"/>
  <c r="L3531" i="2" s="1"/>
  <c r="K3530" i="2"/>
  <c r="L3530" i="2" s="1"/>
  <c r="L3529" i="2"/>
  <c r="K3529" i="2"/>
  <c r="K3528" i="2"/>
  <c r="L3528" i="2" s="1"/>
  <c r="K3527" i="2"/>
  <c r="L3527" i="2" s="1"/>
  <c r="K3526" i="2"/>
  <c r="L3526" i="2" s="1"/>
  <c r="K3525" i="2"/>
  <c r="L3525" i="2" s="1"/>
  <c r="K3524" i="2"/>
  <c r="L3524" i="2" s="1"/>
  <c r="K3523" i="2"/>
  <c r="L3523" i="2" s="1"/>
  <c r="K3522" i="2"/>
  <c r="L3522" i="2" s="1"/>
  <c r="K3521" i="2"/>
  <c r="L3521" i="2" s="1"/>
  <c r="K3520" i="2"/>
  <c r="L3520" i="2" s="1"/>
  <c r="K3519" i="2"/>
  <c r="L3519" i="2" s="1"/>
  <c r="K3518" i="2"/>
  <c r="L3518" i="2" s="1"/>
  <c r="K3517" i="2"/>
  <c r="L3517" i="2" s="1"/>
  <c r="L3516" i="2"/>
  <c r="K3516" i="2"/>
  <c r="K3515" i="2"/>
  <c r="L3515" i="2" s="1"/>
  <c r="K3514" i="2"/>
  <c r="L3514" i="2" s="1"/>
  <c r="K3513" i="2"/>
  <c r="L3513" i="2" s="1"/>
  <c r="K3512" i="2"/>
  <c r="L3512" i="2" s="1"/>
  <c r="K3511" i="2"/>
  <c r="L3511" i="2" s="1"/>
  <c r="K3510" i="2"/>
  <c r="L3510" i="2" s="1"/>
  <c r="K3509" i="2"/>
  <c r="L3509" i="2" s="1"/>
  <c r="K3508" i="2"/>
  <c r="L3508" i="2" s="1"/>
  <c r="K3507" i="2"/>
  <c r="L3507" i="2" s="1"/>
  <c r="K3506" i="2"/>
  <c r="L3506" i="2" s="1"/>
  <c r="K3505" i="2"/>
  <c r="L3505" i="2" s="1"/>
  <c r="K3504" i="2"/>
  <c r="L3504" i="2" s="1"/>
  <c r="K3503" i="2"/>
  <c r="L3503" i="2" s="1"/>
  <c r="K3502" i="2"/>
  <c r="L3502" i="2" s="1"/>
  <c r="K3501" i="2"/>
  <c r="L3501" i="2" s="1"/>
  <c r="K3500" i="2"/>
  <c r="L3500" i="2" s="1"/>
  <c r="K3499" i="2"/>
  <c r="L3499" i="2" s="1"/>
  <c r="L3498" i="2"/>
  <c r="K3498" i="2"/>
  <c r="K3497" i="2"/>
  <c r="L3497" i="2" s="1"/>
  <c r="L3496" i="2"/>
  <c r="K3496" i="2"/>
  <c r="K3495" i="2"/>
  <c r="L3495" i="2" s="1"/>
  <c r="K3494" i="2"/>
  <c r="L3494" i="2" s="1"/>
  <c r="L3493" i="2"/>
  <c r="K3493" i="2"/>
  <c r="K3492" i="2"/>
  <c r="L3492" i="2" s="1"/>
  <c r="K3491" i="2"/>
  <c r="L3491" i="2" s="1"/>
  <c r="K3490" i="2"/>
  <c r="L3490" i="2" s="1"/>
  <c r="K3489" i="2"/>
  <c r="L3489" i="2" s="1"/>
  <c r="K3488" i="2"/>
  <c r="L3488" i="2" s="1"/>
  <c r="K3487" i="2"/>
  <c r="L3487" i="2" s="1"/>
  <c r="K3486" i="2"/>
  <c r="L3486" i="2" s="1"/>
  <c r="K3485" i="2"/>
  <c r="L3485" i="2" s="1"/>
  <c r="K3484" i="2"/>
  <c r="L3484" i="2" s="1"/>
  <c r="L3483" i="2"/>
  <c r="K3483" i="2"/>
  <c r="L3482" i="2"/>
  <c r="K3482" i="2"/>
  <c r="K3481" i="2"/>
  <c r="L3481" i="2" s="1"/>
  <c r="K3480" i="2"/>
  <c r="L3480" i="2" s="1"/>
  <c r="K3479" i="2"/>
  <c r="L3479" i="2" s="1"/>
  <c r="L3478" i="2"/>
  <c r="K3478" i="2"/>
  <c r="K3477" i="2"/>
  <c r="L3477" i="2" s="1"/>
  <c r="K3476" i="2"/>
  <c r="L3476" i="2" s="1"/>
  <c r="K3475" i="2"/>
  <c r="L3475" i="2" s="1"/>
  <c r="K3474" i="2"/>
  <c r="L3474" i="2" s="1"/>
  <c r="K3473" i="2"/>
  <c r="L3473" i="2" s="1"/>
  <c r="K3472" i="2"/>
  <c r="L3472" i="2" s="1"/>
  <c r="K3471" i="2"/>
  <c r="L3471" i="2" s="1"/>
  <c r="K3470" i="2"/>
  <c r="L3470" i="2" s="1"/>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K3457" i="2"/>
  <c r="L3457" i="2" s="1"/>
  <c r="L3456" i="2"/>
  <c r="K3456" i="2"/>
  <c r="K3455" i="2"/>
  <c r="L3455" i="2" s="1"/>
  <c r="K3454" i="2"/>
  <c r="L3454" i="2" s="1"/>
  <c r="K3453" i="2"/>
  <c r="L3453" i="2" s="1"/>
  <c r="K3452" i="2"/>
  <c r="L3452" i="2" s="1"/>
  <c r="K3451" i="2"/>
  <c r="L3451" i="2" s="1"/>
  <c r="K3450" i="2"/>
  <c r="L3450" i="2" s="1"/>
  <c r="K3449" i="2"/>
  <c r="L3449" i="2" s="1"/>
  <c r="K3448" i="2"/>
  <c r="L3448" i="2" s="1"/>
  <c r="K3447" i="2"/>
  <c r="L3447" i="2" s="1"/>
  <c r="K3446" i="2"/>
  <c r="L3446" i="2" s="1"/>
  <c r="K3445" i="2"/>
  <c r="L3445" i="2" s="1"/>
  <c r="K3444" i="2"/>
  <c r="L3444" i="2" s="1"/>
  <c r="K3443" i="2"/>
  <c r="L3443" i="2" s="1"/>
  <c r="K3442" i="2"/>
  <c r="L3442" i="2" s="1"/>
  <c r="K3441" i="2"/>
  <c r="L3441" i="2" s="1"/>
  <c r="K3440" i="2"/>
  <c r="L3440" i="2" s="1"/>
  <c r="K3439" i="2"/>
  <c r="L3439" i="2" s="1"/>
  <c r="K3438" i="2"/>
  <c r="L3438" i="2" s="1"/>
  <c r="K3437" i="2"/>
  <c r="L3437" i="2" s="1"/>
  <c r="K3436" i="2"/>
  <c r="L3436" i="2" s="1"/>
  <c r="K3435" i="2"/>
  <c r="L3435" i="2" s="1"/>
  <c r="K3434" i="2"/>
  <c r="L3434" i="2" s="1"/>
  <c r="K3433" i="2"/>
  <c r="L3433" i="2" s="1"/>
  <c r="K3432" i="2"/>
  <c r="L3432" i="2" s="1"/>
  <c r="K3431" i="2"/>
  <c r="L3431" i="2" s="1"/>
  <c r="K3430" i="2"/>
  <c r="L3430" i="2" s="1"/>
  <c r="K3429" i="2"/>
  <c r="L3429" i="2" s="1"/>
  <c r="K3428" i="2"/>
  <c r="L3428" i="2" s="1"/>
  <c r="K3427" i="2"/>
  <c r="L3427" i="2" s="1"/>
  <c r="K3426" i="2"/>
  <c r="L3426" i="2" s="1"/>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K3408" i="2"/>
  <c r="L3408" i="2" s="1"/>
  <c r="K3407" i="2"/>
  <c r="L3407" i="2" s="1"/>
  <c r="L3406" i="2"/>
  <c r="K3406" i="2"/>
  <c r="K3405" i="2"/>
  <c r="L3405" i="2" s="1"/>
  <c r="K3404" i="2"/>
  <c r="L3404" i="2" s="1"/>
  <c r="L3403" i="2"/>
  <c r="K3403" i="2"/>
  <c r="L3402" i="2"/>
  <c r="K3402" i="2"/>
  <c r="K3401" i="2"/>
  <c r="L3401" i="2" s="1"/>
  <c r="K3400" i="2"/>
  <c r="L3400" i="2" s="1"/>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K3384" i="2"/>
  <c r="L3384" i="2" s="1"/>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K3368" i="2"/>
  <c r="L3368" i="2" s="1"/>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K3355" i="2"/>
  <c r="L3355" i="2" s="1"/>
  <c r="L3354" i="2"/>
  <c r="K3354" i="2"/>
  <c r="K3353" i="2"/>
  <c r="L3353" i="2" s="1"/>
  <c r="L3352" i="2"/>
  <c r="K3352" i="2"/>
  <c r="K3351" i="2"/>
  <c r="L3351" i="2" s="1"/>
  <c r="K3350" i="2"/>
  <c r="L3350" i="2" s="1"/>
  <c r="K3349" i="2"/>
  <c r="L3349" i="2" s="1"/>
  <c r="K3348" i="2"/>
  <c r="L3348" i="2" s="1"/>
  <c r="K3347" i="2"/>
  <c r="L3347" i="2" s="1"/>
  <c r="L3346" i="2"/>
  <c r="K3346" i="2"/>
  <c r="L3345" i="2"/>
  <c r="K3345" i="2"/>
  <c r="K3344" i="2"/>
  <c r="L3344" i="2" s="1"/>
  <c r="K3343" i="2"/>
  <c r="L3343" i="2" s="1"/>
  <c r="K3342" i="2"/>
  <c r="L3342" i="2" s="1"/>
  <c r="K3341" i="2"/>
  <c r="L3341" i="2" s="1"/>
  <c r="K3340" i="2"/>
  <c r="L3340" i="2" s="1"/>
  <c r="L3339" i="2"/>
  <c r="K3339" i="2"/>
  <c r="K3338" i="2"/>
  <c r="L3338" i="2" s="1"/>
  <c r="K3337" i="2"/>
  <c r="L3337" i="2" s="1"/>
  <c r="L3336" i="2"/>
  <c r="K3336" i="2"/>
  <c r="K3335" i="2"/>
  <c r="L3335" i="2" s="1"/>
  <c r="K3334" i="2"/>
  <c r="L3334" i="2" s="1"/>
  <c r="L3333" i="2"/>
  <c r="K3333" i="2"/>
  <c r="K3332" i="2"/>
  <c r="L3332" i="2" s="1"/>
  <c r="L3331" i="2"/>
  <c r="K3331" i="2"/>
  <c r="K3330" i="2"/>
  <c r="L3330" i="2" s="1"/>
  <c r="K3329" i="2"/>
  <c r="L3329" i="2" s="1"/>
  <c r="L3328" i="2"/>
  <c r="K3328" i="2"/>
  <c r="K3327" i="2"/>
  <c r="L3327" i="2" s="1"/>
  <c r="K3326" i="2"/>
  <c r="L3326" i="2" s="1"/>
  <c r="K3325" i="2"/>
  <c r="L3325" i="2" s="1"/>
  <c r="K3324" i="2"/>
  <c r="L3324" i="2" s="1"/>
  <c r="K3323" i="2"/>
  <c r="L3323" i="2" s="1"/>
  <c r="L3322" i="2"/>
  <c r="K3322" i="2"/>
  <c r="L3321" i="2"/>
  <c r="K3321" i="2"/>
  <c r="K3320" i="2"/>
  <c r="L3320" i="2" s="1"/>
  <c r="K3319" i="2"/>
  <c r="L3319" i="2" s="1"/>
  <c r="K3318" i="2"/>
  <c r="L3318" i="2" s="1"/>
  <c r="K3317" i="2"/>
  <c r="L3317" i="2" s="1"/>
  <c r="K3316" i="2"/>
  <c r="L3316" i="2" s="1"/>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K3301" i="2"/>
  <c r="L3301" i="2" s="1"/>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K3277" i="2"/>
  <c r="L3277" i="2" s="1"/>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K3253" i="2"/>
  <c r="L3253" i="2" s="1"/>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K3229" i="2"/>
  <c r="L3229" i="2" s="1"/>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K3205" i="2"/>
  <c r="L3205" i="2" s="1"/>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K3181" i="2"/>
  <c r="L3181" i="2" s="1"/>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K3156" i="2"/>
  <c r="L3156" i="2" s="1"/>
  <c r="K3155" i="2"/>
  <c r="L3155" i="2" s="1"/>
  <c r="K3154" i="2"/>
  <c r="L3154" i="2" s="1"/>
  <c r="K3153" i="2"/>
  <c r="L3153" i="2" s="1"/>
  <c r="K3152" i="2"/>
  <c r="L3152" i="2" s="1"/>
  <c r="K3151" i="2"/>
  <c r="L3151" i="2" s="1"/>
  <c r="K3150" i="2"/>
  <c r="L3150" i="2" s="1"/>
  <c r="K3149" i="2"/>
  <c r="L3149" i="2" s="1"/>
  <c r="K3148" i="2"/>
  <c r="L3148" i="2" s="1"/>
  <c r="K3147" i="2"/>
  <c r="L3147" i="2" s="1"/>
  <c r="K3146" i="2"/>
  <c r="L3146" i="2" s="1"/>
  <c r="K3145" i="2"/>
  <c r="L3145" i="2" s="1"/>
  <c r="K3144" i="2"/>
  <c r="L3144" i="2" s="1"/>
  <c r="K3143" i="2"/>
  <c r="L3143" i="2" s="1"/>
  <c r="K3142" i="2"/>
  <c r="L3142" i="2" s="1"/>
  <c r="K3141" i="2"/>
  <c r="L3141" i="2" s="1"/>
  <c r="K3140" i="2"/>
  <c r="L3140" i="2" s="1"/>
  <c r="K3139" i="2"/>
  <c r="L3139" i="2" s="1"/>
  <c r="K3138" i="2"/>
  <c r="L3138" i="2" s="1"/>
  <c r="K3137" i="2"/>
  <c r="L3137" i="2" s="1"/>
  <c r="K3136" i="2"/>
  <c r="L3136" i="2" s="1"/>
  <c r="K3135" i="2"/>
  <c r="L3135" i="2" s="1"/>
  <c r="K3134" i="2"/>
  <c r="L3134" i="2" s="1"/>
  <c r="L3133" i="2"/>
  <c r="K3133" i="2"/>
  <c r="K3132" i="2"/>
  <c r="L3132" i="2" s="1"/>
  <c r="K3131" i="2"/>
  <c r="L3131" i="2" s="1"/>
  <c r="K3130" i="2"/>
  <c r="L3130" i="2" s="1"/>
  <c r="K3129" i="2"/>
  <c r="L3129" i="2" s="1"/>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K3117" i="2"/>
  <c r="L3117" i="2" s="1"/>
  <c r="K3116" i="2"/>
  <c r="L3116" i="2" s="1"/>
  <c r="L3115" i="2"/>
  <c r="K3115" i="2"/>
  <c r="K3114" i="2"/>
  <c r="L3114" i="2" s="1"/>
  <c r="K3113" i="2"/>
  <c r="L3113" i="2" s="1"/>
  <c r="L3112" i="2"/>
  <c r="K3112" i="2"/>
  <c r="K3111" i="2"/>
  <c r="L3111" i="2" s="1"/>
  <c r="K3110" i="2"/>
  <c r="L3110" i="2" s="1"/>
  <c r="K3109" i="2"/>
  <c r="L3109" i="2" s="1"/>
  <c r="K3108" i="2"/>
  <c r="L3108" i="2" s="1"/>
  <c r="K3107" i="2"/>
  <c r="L3107" i="2" s="1"/>
  <c r="K3106" i="2"/>
  <c r="L3106" i="2" s="1"/>
  <c r="K3105" i="2"/>
  <c r="L3105" i="2" s="1"/>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K3082" i="2"/>
  <c r="L3082" i="2" s="1"/>
  <c r="L3081" i="2"/>
  <c r="K3081" i="2"/>
  <c r="K3080" i="2"/>
  <c r="L3080" i="2" s="1"/>
  <c r="K3079" i="2"/>
  <c r="L3079" i="2" s="1"/>
  <c r="K3078" i="2"/>
  <c r="L3078" i="2" s="1"/>
  <c r="K3077" i="2"/>
  <c r="L3077" i="2" s="1"/>
  <c r="K3076" i="2"/>
  <c r="L3076" i="2" s="1"/>
  <c r="L3075" i="2"/>
  <c r="K3075" i="2"/>
  <c r="K3074" i="2"/>
  <c r="L3074" i="2" s="1"/>
  <c r="K3073" i="2"/>
  <c r="L3073" i="2" s="1"/>
  <c r="L3072" i="2"/>
  <c r="K3072" i="2"/>
  <c r="K3071" i="2"/>
  <c r="L3071" i="2" s="1"/>
  <c r="L3070" i="2"/>
  <c r="K3070" i="2"/>
  <c r="K3069" i="2"/>
  <c r="L3069" i="2" s="1"/>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K3046" i="2"/>
  <c r="L3046" i="2" s="1"/>
  <c r="K3045" i="2"/>
  <c r="L3045" i="2" s="1"/>
  <c r="K3044" i="2"/>
  <c r="L3044" i="2" s="1"/>
  <c r="L3043" i="2"/>
  <c r="K3043" i="2"/>
  <c r="K3042" i="2"/>
  <c r="L3042" i="2" s="1"/>
  <c r="K3041" i="2"/>
  <c r="L3041" i="2" s="1"/>
  <c r="L3040" i="2"/>
  <c r="K3040" i="2"/>
  <c r="K3039" i="2"/>
  <c r="L3039" i="2" s="1"/>
  <c r="K3038" i="2"/>
  <c r="L3038" i="2" s="1"/>
  <c r="K3037" i="2"/>
  <c r="L3037" i="2" s="1"/>
  <c r="K3036" i="2"/>
  <c r="L3036" i="2" s="1"/>
  <c r="K3035" i="2"/>
  <c r="L3035" i="2" s="1"/>
  <c r="K3034" i="2"/>
  <c r="L3034" i="2" s="1"/>
  <c r="K3033" i="2"/>
  <c r="L3033" i="2" s="1"/>
  <c r="K3032" i="2"/>
  <c r="L3032" i="2" s="1"/>
  <c r="L3031" i="2"/>
  <c r="K3031" i="2"/>
  <c r="K3030" i="2"/>
  <c r="L3030" i="2" s="1"/>
  <c r="K3029" i="2"/>
  <c r="L3029" i="2" s="1"/>
  <c r="K3028" i="2"/>
  <c r="L3028" i="2" s="1"/>
  <c r="K3027" i="2"/>
  <c r="L3027" i="2" s="1"/>
  <c r="K3026" i="2"/>
  <c r="L3026" i="2" s="1"/>
  <c r="K3025" i="2"/>
  <c r="L3025" i="2" s="1"/>
  <c r="K3024" i="2"/>
  <c r="L3024" i="2" s="1"/>
  <c r="K3023" i="2"/>
  <c r="L3023" i="2" s="1"/>
  <c r="K3022" i="2"/>
  <c r="L3022" i="2" s="1"/>
  <c r="K3021" i="2"/>
  <c r="L3021" i="2" s="1"/>
  <c r="K3020" i="2"/>
  <c r="L3020" i="2" s="1"/>
  <c r="K3019" i="2"/>
  <c r="L3019" i="2" s="1"/>
  <c r="K3018" i="2"/>
  <c r="L3018" i="2" s="1"/>
  <c r="K3017" i="2"/>
  <c r="L3017" i="2" s="1"/>
  <c r="K3016" i="2"/>
  <c r="L3016" i="2" s="1"/>
  <c r="K3015" i="2"/>
  <c r="L3015" i="2" s="1"/>
  <c r="K3014" i="2"/>
  <c r="L3014" i="2" s="1"/>
  <c r="K3013" i="2"/>
  <c r="L3013" i="2" s="1"/>
  <c r="K3012" i="2"/>
  <c r="L3012" i="2" s="1"/>
  <c r="K3011" i="2"/>
  <c r="L3011" i="2" s="1"/>
  <c r="K3010" i="2"/>
  <c r="L3010" i="2" s="1"/>
  <c r="K3009" i="2"/>
  <c r="L3009" i="2" s="1"/>
  <c r="L3008" i="2"/>
  <c r="K3008" i="2"/>
  <c r="K3007" i="2"/>
  <c r="L3007" i="2" s="1"/>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K2995" i="2"/>
  <c r="L2995" i="2" s="1"/>
  <c r="L2994" i="2"/>
  <c r="K2994" i="2"/>
  <c r="K2993" i="2"/>
  <c r="L2993" i="2" s="1"/>
  <c r="K2992" i="2"/>
  <c r="L2992" i="2" s="1"/>
  <c r="K2991" i="2"/>
  <c r="L2991" i="2" s="1"/>
  <c r="K2990" i="2"/>
  <c r="L2990" i="2" s="1"/>
  <c r="K2989" i="2"/>
  <c r="L2989" i="2" s="1"/>
  <c r="K2988" i="2"/>
  <c r="L2988" i="2" s="1"/>
  <c r="K2987" i="2"/>
  <c r="L2987" i="2" s="1"/>
  <c r="K2986" i="2"/>
  <c r="L2986" i="2" s="1"/>
  <c r="K2985" i="2"/>
  <c r="L2985" i="2" s="1"/>
  <c r="K2984" i="2"/>
  <c r="L2984" i="2" s="1"/>
  <c r="K2983" i="2"/>
  <c r="L2983" i="2" s="1"/>
  <c r="L2982" i="2"/>
  <c r="K2982" i="2"/>
  <c r="K2981" i="2"/>
  <c r="L2981" i="2" s="1"/>
  <c r="K2980" i="2"/>
  <c r="L2980" i="2" s="1"/>
  <c r="K2979" i="2"/>
  <c r="L2979" i="2" s="1"/>
  <c r="K2978" i="2"/>
  <c r="L2978" i="2" s="1"/>
  <c r="K2977" i="2"/>
  <c r="L2977" i="2" s="1"/>
  <c r="K2976" i="2"/>
  <c r="L2976" i="2" s="1"/>
  <c r="K2975" i="2"/>
  <c r="L2975" i="2" s="1"/>
  <c r="K2974" i="2"/>
  <c r="L2974" i="2" s="1"/>
  <c r="L2973" i="2"/>
  <c r="K2973" i="2"/>
  <c r="K2972" i="2"/>
  <c r="L2972" i="2" s="1"/>
  <c r="K2971" i="2"/>
  <c r="L2971" i="2" s="1"/>
  <c r="K2970" i="2"/>
  <c r="L2970" i="2" s="1"/>
  <c r="K2969" i="2"/>
  <c r="L2969" i="2" s="1"/>
  <c r="K2968" i="2"/>
  <c r="L2968" i="2" s="1"/>
  <c r="K2967" i="2"/>
  <c r="L2967" i="2" s="1"/>
  <c r="K2966" i="2"/>
  <c r="L2966" i="2" s="1"/>
  <c r="K2965" i="2"/>
  <c r="L2965" i="2" s="1"/>
  <c r="K2964" i="2"/>
  <c r="L2964" i="2" s="1"/>
  <c r="K2963" i="2"/>
  <c r="L2963" i="2" s="1"/>
  <c r="K2962" i="2"/>
  <c r="L2962" i="2" s="1"/>
  <c r="K2961" i="2"/>
  <c r="L2961" i="2" s="1"/>
  <c r="L2960" i="2"/>
  <c r="K2960" i="2"/>
  <c r="K2959" i="2"/>
  <c r="L2959" i="2" s="1"/>
  <c r="K2958" i="2"/>
  <c r="L2958" i="2" s="1"/>
  <c r="K2957" i="2"/>
  <c r="L2957" i="2" s="1"/>
  <c r="K2956" i="2"/>
  <c r="L2956" i="2" s="1"/>
  <c r="K2955" i="2"/>
  <c r="L2955" i="2" s="1"/>
  <c r="K2954" i="2"/>
  <c r="L2954" i="2" s="1"/>
  <c r="K2953" i="2"/>
  <c r="L2953" i="2" s="1"/>
  <c r="K2952" i="2"/>
  <c r="L2952" i="2" s="1"/>
  <c r="K2951" i="2"/>
  <c r="L2951" i="2" s="1"/>
  <c r="K2950" i="2"/>
  <c r="L2950" i="2" s="1"/>
  <c r="K2949" i="2"/>
  <c r="L2949" i="2" s="1"/>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K2936" i="2"/>
  <c r="L2936" i="2" s="1"/>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K2923" i="2"/>
  <c r="L2923" i="2" s="1"/>
  <c r="K2922" i="2"/>
  <c r="L2922" i="2" s="1"/>
  <c r="K2921" i="2"/>
  <c r="L2921" i="2" s="1"/>
  <c r="K2920" i="2"/>
  <c r="L2920" i="2" s="1"/>
  <c r="K2919" i="2"/>
  <c r="L2919" i="2" s="1"/>
  <c r="L2918" i="2"/>
  <c r="K2918" i="2"/>
  <c r="K2917" i="2"/>
  <c r="L2917" i="2" s="1"/>
  <c r="K2916" i="2"/>
  <c r="L2916" i="2" s="1"/>
  <c r="K2915" i="2"/>
  <c r="L2915" i="2" s="1"/>
  <c r="K2914" i="2"/>
  <c r="L2914" i="2" s="1"/>
  <c r="K2913" i="2"/>
  <c r="L2913" i="2" s="1"/>
  <c r="K2912" i="2"/>
  <c r="L2912" i="2" s="1"/>
  <c r="K2911" i="2"/>
  <c r="L2911" i="2" s="1"/>
  <c r="K2910" i="2"/>
  <c r="L2910" i="2" s="1"/>
  <c r="K2909" i="2"/>
  <c r="L2909" i="2" s="1"/>
  <c r="K2908" i="2"/>
  <c r="L2908" i="2" s="1"/>
  <c r="K2907" i="2"/>
  <c r="L2907" i="2" s="1"/>
  <c r="K2906" i="2"/>
  <c r="L2906" i="2" s="1"/>
  <c r="L2905" i="2"/>
  <c r="K2905" i="2"/>
  <c r="K2904" i="2"/>
  <c r="L2904" i="2" s="1"/>
  <c r="K2903" i="2"/>
  <c r="L2903" i="2" s="1"/>
  <c r="K2902" i="2"/>
  <c r="L2902" i="2" s="1"/>
  <c r="K2901" i="2"/>
  <c r="L2901" i="2" s="1"/>
  <c r="K2900" i="2"/>
  <c r="L2900" i="2" s="1"/>
  <c r="K2899" i="2"/>
  <c r="L2899" i="2" s="1"/>
  <c r="K2898" i="2"/>
  <c r="L2898" i="2" s="1"/>
  <c r="K2897" i="2"/>
  <c r="L2897" i="2" s="1"/>
  <c r="K2896" i="2"/>
  <c r="L2896" i="2" s="1"/>
  <c r="L2895" i="2"/>
  <c r="K2895" i="2"/>
  <c r="K2894" i="2"/>
  <c r="L2894" i="2" s="1"/>
  <c r="K2893" i="2"/>
  <c r="L2893" i="2" s="1"/>
  <c r="L2892" i="2"/>
  <c r="K2892" i="2"/>
  <c r="K2891" i="2"/>
  <c r="L2891" i="2" s="1"/>
  <c r="K2890" i="2"/>
  <c r="L2890" i="2" s="1"/>
  <c r="K2889" i="2"/>
  <c r="L2889" i="2" s="1"/>
  <c r="L2888" i="2"/>
  <c r="K2888" i="2"/>
  <c r="K2887" i="2"/>
  <c r="L2887" i="2" s="1"/>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K2875" i="2"/>
  <c r="L2875" i="2" s="1"/>
  <c r="K2874" i="2"/>
  <c r="L2874" i="2" s="1"/>
  <c r="K2873" i="2"/>
  <c r="L2873" i="2" s="1"/>
  <c r="L2872" i="2"/>
  <c r="K2872" i="2"/>
  <c r="K2871" i="2"/>
  <c r="L2871" i="2" s="1"/>
  <c r="K2870" i="2"/>
  <c r="L2870" i="2" s="1"/>
  <c r="L2869" i="2"/>
  <c r="K2869" i="2"/>
  <c r="K2868" i="2"/>
  <c r="L2868" i="2" s="1"/>
  <c r="K2867" i="2"/>
  <c r="L2867" i="2" s="1"/>
  <c r="K2866" i="2"/>
  <c r="L2866" i="2" s="1"/>
  <c r="K2865" i="2"/>
  <c r="L2865" i="2" s="1"/>
  <c r="K2864" i="2"/>
  <c r="L2864" i="2" s="1"/>
  <c r="L2863" i="2"/>
  <c r="K2863" i="2"/>
  <c r="K2862" i="2"/>
  <c r="L2862" i="2" s="1"/>
  <c r="K2861" i="2"/>
  <c r="L2861" i="2" s="1"/>
  <c r="K2860" i="2"/>
  <c r="L2860" i="2" s="1"/>
  <c r="K2859" i="2"/>
  <c r="L2859" i="2" s="1"/>
  <c r="K2858" i="2"/>
  <c r="L2858" i="2" s="1"/>
  <c r="K2857" i="2"/>
  <c r="L2857" i="2" s="1"/>
  <c r="K2856" i="2"/>
  <c r="L2856" i="2" s="1"/>
  <c r="K2855" i="2"/>
  <c r="L2855" i="2" s="1"/>
  <c r="K2854" i="2"/>
  <c r="L2854" i="2" s="1"/>
  <c r="K2853" i="2"/>
  <c r="L2853" i="2" s="1"/>
  <c r="K2852" i="2"/>
  <c r="L2852" i="2" s="1"/>
  <c r="K2851" i="2"/>
  <c r="L2851" i="2" s="1"/>
  <c r="K2850" i="2"/>
  <c r="L2850" i="2" s="1"/>
  <c r="K2849" i="2"/>
  <c r="L2849" i="2" s="1"/>
  <c r="K2848" i="2"/>
  <c r="L2848" i="2" s="1"/>
  <c r="K2847" i="2"/>
  <c r="L2847" i="2" s="1"/>
  <c r="K2846" i="2"/>
  <c r="L2846" i="2" s="1"/>
  <c r="K2845" i="2"/>
  <c r="L2845" i="2" s="1"/>
  <c r="K2844" i="2"/>
  <c r="L2844" i="2" s="1"/>
  <c r="K2843" i="2"/>
  <c r="L2843" i="2" s="1"/>
  <c r="L2842" i="2"/>
  <c r="K2842" i="2"/>
  <c r="K2841" i="2"/>
  <c r="L2841" i="2" s="1"/>
  <c r="K2840" i="2"/>
  <c r="L2840" i="2" s="1"/>
  <c r="K2839" i="2"/>
  <c r="L2839" i="2" s="1"/>
  <c r="K2838" i="2"/>
  <c r="L2838" i="2" s="1"/>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K2818" i="2"/>
  <c r="L2818" i="2" s="1"/>
  <c r="L2817" i="2"/>
  <c r="K2817" i="2"/>
  <c r="K2816" i="2"/>
  <c r="L2816" i="2" s="1"/>
  <c r="K2815" i="2"/>
  <c r="L2815" i="2" s="1"/>
  <c r="L2814" i="2"/>
  <c r="K2814" i="2"/>
  <c r="K2813" i="2"/>
  <c r="L2813" i="2" s="1"/>
  <c r="K2812" i="2"/>
  <c r="L2812" i="2" s="1"/>
  <c r="K2811" i="2"/>
  <c r="L2811" i="2" s="1"/>
  <c r="K2810" i="2"/>
  <c r="L2810" i="2" s="1"/>
  <c r="K2809" i="2"/>
  <c r="L2809" i="2" s="1"/>
  <c r="K2808" i="2"/>
  <c r="L2808" i="2" s="1"/>
  <c r="K2807" i="2"/>
  <c r="L2807" i="2" s="1"/>
  <c r="K2806" i="2"/>
  <c r="L2806" i="2" s="1"/>
  <c r="K2805" i="2"/>
  <c r="L2805" i="2" s="1"/>
  <c r="K2804" i="2"/>
  <c r="L2804" i="2" s="1"/>
  <c r="K2803" i="2"/>
  <c r="L2803" i="2" s="1"/>
  <c r="K2802" i="2"/>
  <c r="L2802" i="2" s="1"/>
  <c r="K2801" i="2"/>
  <c r="L2801" i="2" s="1"/>
  <c r="K2800" i="2"/>
  <c r="L2800" i="2" s="1"/>
  <c r="K2799" i="2"/>
  <c r="L2799" i="2" s="1"/>
  <c r="K2798" i="2"/>
  <c r="L2798" i="2" s="1"/>
  <c r="K2797" i="2"/>
  <c r="L2797" i="2" s="1"/>
  <c r="K2796" i="2"/>
  <c r="L2796" i="2" s="1"/>
  <c r="K2795" i="2"/>
  <c r="L2795" i="2" s="1"/>
  <c r="K2794" i="2"/>
  <c r="L2794" i="2" s="1"/>
  <c r="K2793" i="2"/>
  <c r="L2793" i="2" s="1"/>
  <c r="K2792" i="2"/>
  <c r="L2792" i="2" s="1"/>
  <c r="L2791" i="2"/>
  <c r="K2791" i="2"/>
  <c r="K2790" i="2"/>
  <c r="L2790" i="2" s="1"/>
  <c r="K2789" i="2"/>
  <c r="L2789" i="2" s="1"/>
  <c r="K2788" i="2"/>
  <c r="L2788" i="2" s="1"/>
  <c r="K2787" i="2"/>
  <c r="L2787" i="2" s="1"/>
  <c r="K2786" i="2"/>
  <c r="L2786" i="2" s="1"/>
  <c r="K2785" i="2"/>
  <c r="L2785" i="2" s="1"/>
  <c r="K2784" i="2"/>
  <c r="L2784" i="2" s="1"/>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K2770" i="2"/>
  <c r="L2770" i="2" s="1"/>
  <c r="K2769" i="2"/>
  <c r="L2769" i="2" s="1"/>
  <c r="K2768" i="2"/>
  <c r="L2768" i="2" s="1"/>
  <c r="K2767" i="2"/>
  <c r="L2767" i="2" s="1"/>
  <c r="K2766" i="2"/>
  <c r="L2766" i="2" s="1"/>
  <c r="K2765" i="2"/>
  <c r="L2765" i="2" s="1"/>
  <c r="L2764" i="2"/>
  <c r="K2764" i="2"/>
  <c r="K2763" i="2"/>
  <c r="L2763" i="2" s="1"/>
  <c r="K2762" i="2"/>
  <c r="L2762" i="2" s="1"/>
  <c r="L2761" i="2"/>
  <c r="K2761" i="2"/>
  <c r="K2760" i="2"/>
  <c r="L2760" i="2" s="1"/>
  <c r="K2759" i="2"/>
  <c r="L2759" i="2" s="1"/>
  <c r="L2758" i="2"/>
  <c r="K2758" i="2"/>
  <c r="K2757" i="2"/>
  <c r="L2757" i="2" s="1"/>
  <c r="L2756" i="2"/>
  <c r="K2756" i="2"/>
  <c r="K2755" i="2"/>
  <c r="L2755" i="2" s="1"/>
  <c r="K2754" i="2"/>
  <c r="L2754" i="2" s="1"/>
  <c r="K2753" i="2"/>
  <c r="L2753" i="2" s="1"/>
  <c r="K2752" i="2"/>
  <c r="L2752" i="2" s="1"/>
  <c r="K2751" i="2"/>
  <c r="L2751" i="2" s="1"/>
  <c r="K2750" i="2"/>
  <c r="L2750" i="2" s="1"/>
  <c r="K2749" i="2"/>
  <c r="L2749" i="2" s="1"/>
  <c r="K2748" i="2"/>
  <c r="L2748" i="2" s="1"/>
  <c r="K2747" i="2"/>
  <c r="L2747" i="2" s="1"/>
  <c r="L2746" i="2"/>
  <c r="K2746" i="2"/>
  <c r="K2745" i="2"/>
  <c r="L2745" i="2" s="1"/>
  <c r="K2744" i="2"/>
  <c r="L2744" i="2" s="1"/>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K2727" i="2"/>
  <c r="L2727" i="2" s="1"/>
  <c r="K2726" i="2"/>
  <c r="L2726" i="2" s="1"/>
  <c r="L2725" i="2"/>
  <c r="K2725" i="2"/>
  <c r="K2724" i="2"/>
  <c r="L2724" i="2" s="1"/>
  <c r="K2723" i="2"/>
  <c r="L2723" i="2" s="1"/>
  <c r="K2722" i="2"/>
  <c r="L2722" i="2" s="1"/>
  <c r="K2721" i="2"/>
  <c r="L2721" i="2" s="1"/>
  <c r="K2720" i="2"/>
  <c r="L2720" i="2" s="1"/>
  <c r="L2719" i="2"/>
  <c r="K2719" i="2"/>
  <c r="K2718" i="2"/>
  <c r="L2718" i="2" s="1"/>
  <c r="K2717" i="2"/>
  <c r="L2717" i="2" s="1"/>
  <c r="K2716" i="2"/>
  <c r="L2716" i="2" s="1"/>
  <c r="K2715" i="2"/>
  <c r="L2715" i="2" s="1"/>
  <c r="K2714" i="2"/>
  <c r="L2714" i="2" s="1"/>
  <c r="L2713" i="2"/>
  <c r="K2713" i="2"/>
  <c r="K2712" i="2"/>
  <c r="L2712" i="2" s="1"/>
  <c r="K2711" i="2"/>
  <c r="L2711" i="2" s="1"/>
  <c r="K2710" i="2"/>
  <c r="L2710" i="2" s="1"/>
  <c r="K2709" i="2"/>
  <c r="L2709" i="2" s="1"/>
  <c r="K2708" i="2"/>
  <c r="L2708" i="2" s="1"/>
  <c r="K2707" i="2"/>
  <c r="L2707" i="2" s="1"/>
  <c r="K2706" i="2"/>
  <c r="L2706" i="2" s="1"/>
  <c r="K2705" i="2"/>
  <c r="L2705" i="2" s="1"/>
  <c r="K2704" i="2"/>
  <c r="L2704" i="2" s="1"/>
  <c r="K2703" i="2"/>
  <c r="L2703" i="2" s="1"/>
  <c r="K2702" i="2"/>
  <c r="L2702" i="2" s="1"/>
  <c r="L2701" i="2"/>
  <c r="K2701" i="2"/>
  <c r="K2700" i="2"/>
  <c r="L2700" i="2" s="1"/>
  <c r="K2699" i="2"/>
  <c r="L2699" i="2" s="1"/>
  <c r="K2698" i="2"/>
  <c r="L2698" i="2" s="1"/>
  <c r="K2697" i="2"/>
  <c r="L2697" i="2" s="1"/>
  <c r="K2696" i="2"/>
  <c r="L2696" i="2" s="1"/>
  <c r="L2695" i="2"/>
  <c r="K2695" i="2"/>
  <c r="K2694" i="2"/>
  <c r="L2694" i="2" s="1"/>
  <c r="K2693" i="2"/>
  <c r="L2693" i="2" s="1"/>
  <c r="K2692" i="2"/>
  <c r="L2692" i="2" s="1"/>
  <c r="K2691" i="2"/>
  <c r="L2691" i="2" s="1"/>
  <c r="L2690" i="2"/>
  <c r="K2690" i="2"/>
  <c r="K2689" i="2"/>
  <c r="L2689" i="2" s="1"/>
  <c r="L2688" i="2"/>
  <c r="K2688" i="2"/>
  <c r="K2687" i="2"/>
  <c r="L2687" i="2" s="1"/>
  <c r="K2686" i="2"/>
  <c r="L2686" i="2" s="1"/>
  <c r="L2685" i="2"/>
  <c r="K2685" i="2"/>
  <c r="K2684" i="2"/>
  <c r="L2684" i="2" s="1"/>
  <c r="L2683" i="2"/>
  <c r="K2683" i="2"/>
  <c r="K2682" i="2"/>
  <c r="L2682" i="2" s="1"/>
  <c r="K2681" i="2"/>
  <c r="L2681" i="2" s="1"/>
  <c r="K2680" i="2"/>
  <c r="L2680" i="2" s="1"/>
  <c r="K2679" i="2"/>
  <c r="L2679" i="2" s="1"/>
  <c r="K2678" i="2"/>
  <c r="L2678" i="2" s="1"/>
  <c r="L2677" i="2"/>
  <c r="K2677" i="2"/>
  <c r="K2676" i="2"/>
  <c r="L2676" i="2" s="1"/>
  <c r="K2675" i="2"/>
  <c r="L2675" i="2" s="1"/>
  <c r="K2674" i="2"/>
  <c r="L2674" i="2" s="1"/>
  <c r="K2673" i="2"/>
  <c r="L2673" i="2" s="1"/>
  <c r="K2672" i="2"/>
  <c r="L2672" i="2" s="1"/>
  <c r="K2671" i="2"/>
  <c r="L2671" i="2" s="1"/>
  <c r="K2670" i="2"/>
  <c r="L2670" i="2" s="1"/>
  <c r="K2669" i="2"/>
  <c r="L2669" i="2" s="1"/>
  <c r="K2668" i="2"/>
  <c r="L2668" i="2" s="1"/>
  <c r="K2667" i="2"/>
  <c r="L2667" i="2" s="1"/>
  <c r="K2666" i="2"/>
  <c r="L2666" i="2" s="1"/>
  <c r="L2665" i="2"/>
  <c r="K2665" i="2"/>
  <c r="K2664" i="2"/>
  <c r="L2664" i="2" s="1"/>
  <c r="K2663" i="2"/>
  <c r="L2663" i="2" s="1"/>
  <c r="K2662" i="2"/>
  <c r="L2662" i="2" s="1"/>
  <c r="K2661" i="2"/>
  <c r="L2661" i="2" s="1"/>
  <c r="K2660" i="2"/>
  <c r="L2660" i="2" s="1"/>
  <c r="L2659" i="2"/>
  <c r="K2659" i="2"/>
  <c r="K2658" i="2"/>
  <c r="L2658" i="2" s="1"/>
  <c r="K2657" i="2"/>
  <c r="L2657" i="2" s="1"/>
  <c r="K2656" i="2"/>
  <c r="L2656" i="2" s="1"/>
  <c r="K2655" i="2"/>
  <c r="L2655" i="2" s="1"/>
  <c r="L2654" i="2"/>
  <c r="K2654" i="2"/>
  <c r="K2653" i="2"/>
  <c r="L2653" i="2" s="1"/>
  <c r="L2652" i="2"/>
  <c r="K2652" i="2"/>
  <c r="K2651" i="2"/>
  <c r="L2651" i="2" s="1"/>
  <c r="K2650" i="2"/>
  <c r="L2650" i="2" s="1"/>
  <c r="L2649" i="2"/>
  <c r="K2649" i="2"/>
  <c r="K2648" i="2"/>
  <c r="L2648" i="2" s="1"/>
  <c r="L2647" i="2"/>
  <c r="K2647" i="2"/>
  <c r="K2646" i="2"/>
  <c r="L2646" i="2" s="1"/>
  <c r="K2645" i="2"/>
  <c r="L2645" i="2" s="1"/>
  <c r="K2644" i="2"/>
  <c r="L2644" i="2" s="1"/>
  <c r="K2643" i="2"/>
  <c r="L2643" i="2" s="1"/>
  <c r="K2642" i="2"/>
  <c r="L2642" i="2" s="1"/>
  <c r="L2641" i="2"/>
  <c r="K2641" i="2"/>
  <c r="K2640" i="2"/>
  <c r="L2640" i="2" s="1"/>
  <c r="K2639" i="2"/>
  <c r="L2639" i="2" s="1"/>
  <c r="K2638" i="2"/>
  <c r="L2638" i="2" s="1"/>
  <c r="K2637" i="2"/>
  <c r="L2637" i="2" s="1"/>
  <c r="K2636" i="2"/>
  <c r="L2636" i="2" s="1"/>
  <c r="K2635" i="2"/>
  <c r="L2635" i="2" s="1"/>
  <c r="K2634" i="2"/>
  <c r="L2634" i="2" s="1"/>
  <c r="K2633" i="2"/>
  <c r="L2633" i="2" s="1"/>
  <c r="K2632" i="2"/>
  <c r="L2632" i="2" s="1"/>
  <c r="L2631" i="2"/>
  <c r="K2631" i="2"/>
  <c r="K2630" i="2"/>
  <c r="L2630" i="2" s="1"/>
  <c r="K2629" i="2"/>
  <c r="L2629" i="2" s="1"/>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K2605" i="2"/>
  <c r="L2605" i="2" s="1"/>
  <c r="K2604" i="2"/>
  <c r="L2604" i="2" s="1"/>
  <c r="K2603" i="2"/>
  <c r="L2603" i="2" s="1"/>
  <c r="K2602" i="2"/>
  <c r="L2602" i="2" s="1"/>
  <c r="K2601" i="2"/>
  <c r="L2601" i="2" s="1"/>
  <c r="L2600" i="2"/>
  <c r="K2600" i="2"/>
  <c r="K2599" i="2"/>
  <c r="L2599" i="2" s="1"/>
  <c r="K2598" i="2"/>
  <c r="L2598" i="2" s="1"/>
  <c r="K2597" i="2"/>
  <c r="L2597" i="2" s="1"/>
  <c r="K2596" i="2"/>
  <c r="L2596" i="2" s="1"/>
  <c r="K2595" i="2"/>
  <c r="L2595" i="2" s="1"/>
  <c r="K2594" i="2"/>
  <c r="L2594" i="2" s="1"/>
  <c r="K2593" i="2"/>
  <c r="L2593" i="2" s="1"/>
  <c r="K2592" i="2"/>
  <c r="L2592" i="2" s="1"/>
  <c r="K2591" i="2"/>
  <c r="L2591" i="2" s="1"/>
  <c r="K2590" i="2"/>
  <c r="L2590" i="2" s="1"/>
  <c r="L2589" i="2"/>
  <c r="K2589" i="2"/>
  <c r="K2588" i="2"/>
  <c r="L2588" i="2" s="1"/>
  <c r="K2587" i="2"/>
  <c r="L2587" i="2" s="1"/>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K2557" i="2"/>
  <c r="L2557" i="2" s="1"/>
  <c r="L2556" i="2"/>
  <c r="K2556" i="2"/>
  <c r="K2555" i="2"/>
  <c r="L2555" i="2" s="1"/>
  <c r="K2554" i="2"/>
  <c r="L2554" i="2" s="1"/>
  <c r="K2553" i="2"/>
  <c r="L2553" i="2" s="1"/>
  <c r="L2552" i="2"/>
  <c r="K2552" i="2"/>
  <c r="K2551" i="2"/>
  <c r="L2551" i="2" s="1"/>
  <c r="K2550" i="2"/>
  <c r="L2550" i="2" s="1"/>
  <c r="K2549" i="2"/>
  <c r="L2549" i="2" s="1"/>
  <c r="K2548" i="2"/>
  <c r="L2548" i="2" s="1"/>
  <c r="K2547" i="2"/>
  <c r="L2547" i="2" s="1"/>
  <c r="K2546" i="2"/>
  <c r="L2546" i="2" s="1"/>
  <c r="K2545" i="2"/>
  <c r="L2545" i="2" s="1"/>
  <c r="K2544" i="2"/>
  <c r="L2544" i="2" s="1"/>
  <c r="K2543" i="2"/>
  <c r="L2543" i="2" s="1"/>
  <c r="K2542" i="2"/>
  <c r="L2542" i="2" s="1"/>
  <c r="K2541" i="2"/>
  <c r="L2541" i="2" s="1"/>
  <c r="L2540" i="2"/>
  <c r="K2540" i="2"/>
  <c r="K2539" i="2"/>
  <c r="L2539" i="2" s="1"/>
  <c r="K2538" i="2"/>
  <c r="L2538" i="2" s="1"/>
  <c r="K2537" i="2"/>
  <c r="L2537" i="2" s="1"/>
  <c r="K2536" i="2"/>
  <c r="L2536" i="2" s="1"/>
  <c r="K2535" i="2"/>
  <c r="L2535" i="2" s="1"/>
  <c r="K2534" i="2"/>
  <c r="L2534" i="2" s="1"/>
  <c r="L2533" i="2"/>
  <c r="K2533" i="2"/>
  <c r="K2532" i="2"/>
  <c r="L2532" i="2" s="1"/>
  <c r="K2531" i="2"/>
  <c r="L2531" i="2" s="1"/>
  <c r="K2530" i="2"/>
  <c r="L2530" i="2" s="1"/>
  <c r="L2529" i="2"/>
  <c r="K2529" i="2"/>
  <c r="K2528" i="2"/>
  <c r="L2528" i="2" s="1"/>
  <c r="L2527" i="2"/>
  <c r="K2527" i="2"/>
  <c r="K2526" i="2"/>
  <c r="L2526" i="2" s="1"/>
  <c r="K2525" i="2"/>
  <c r="L2525" i="2" s="1"/>
  <c r="K2524" i="2"/>
  <c r="L2524" i="2" s="1"/>
  <c r="K2523" i="2"/>
  <c r="L2523" i="2" s="1"/>
  <c r="K2522" i="2"/>
  <c r="L2522" i="2" s="1"/>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K2509" i="2"/>
  <c r="L2509" i="2" s="1"/>
  <c r="K2508" i="2"/>
  <c r="L2508" i="2" s="1"/>
  <c r="K2507" i="2"/>
  <c r="L2507" i="2" s="1"/>
  <c r="K2506" i="2"/>
  <c r="L2506" i="2" s="1"/>
  <c r="L2505" i="2"/>
  <c r="K2505" i="2"/>
  <c r="K2504" i="2"/>
  <c r="L2504" i="2" s="1"/>
  <c r="K2503" i="2"/>
  <c r="L2503" i="2" s="1"/>
  <c r="K2502" i="2"/>
  <c r="L2502" i="2" s="1"/>
  <c r="K2501" i="2"/>
  <c r="L2501" i="2" s="1"/>
  <c r="K2500" i="2"/>
  <c r="L2500" i="2" s="1"/>
  <c r="K2499" i="2"/>
  <c r="L2499" i="2" s="1"/>
  <c r="K2498" i="2"/>
  <c r="L2498" i="2" s="1"/>
  <c r="L2497" i="2"/>
  <c r="K2497" i="2"/>
  <c r="K2496" i="2"/>
  <c r="L2496" i="2" s="1"/>
  <c r="K2495" i="2"/>
  <c r="L2495" i="2" s="1"/>
  <c r="K2494" i="2"/>
  <c r="L2494" i="2" s="1"/>
  <c r="L2493" i="2"/>
  <c r="K2493" i="2"/>
  <c r="K2492" i="2"/>
  <c r="L2492" i="2" s="1"/>
  <c r="L2491" i="2"/>
  <c r="K2491" i="2"/>
  <c r="K2490" i="2"/>
  <c r="L2490" i="2" s="1"/>
  <c r="K2489" i="2"/>
  <c r="L2489" i="2" s="1"/>
  <c r="K2488" i="2"/>
  <c r="L2488" i="2" s="1"/>
  <c r="K2487" i="2"/>
  <c r="L2487" i="2" s="1"/>
  <c r="K2486" i="2"/>
  <c r="L2486" i="2" s="1"/>
  <c r="L2485" i="2"/>
  <c r="K2485" i="2"/>
  <c r="K2484" i="2"/>
  <c r="L2484" i="2" s="1"/>
  <c r="K2483" i="2"/>
  <c r="L2483" i="2" s="1"/>
  <c r="K2482" i="2"/>
  <c r="L2482" i="2" s="1"/>
  <c r="K2481" i="2"/>
  <c r="L2481" i="2" s="1"/>
  <c r="K2480" i="2"/>
  <c r="L2480" i="2" s="1"/>
  <c r="K2479" i="2"/>
  <c r="L2479" i="2" s="1"/>
  <c r="K2478" i="2"/>
  <c r="L2478" i="2" s="1"/>
  <c r="K2477" i="2"/>
  <c r="L2477" i="2" s="1"/>
  <c r="K2476" i="2"/>
  <c r="L2476" i="2" s="1"/>
  <c r="L2475" i="2"/>
  <c r="K2475" i="2"/>
  <c r="K2474" i="2"/>
  <c r="L2474" i="2" s="1"/>
  <c r="K2473" i="2"/>
  <c r="L2473" i="2" s="1"/>
  <c r="K2472" i="2"/>
  <c r="L2472" i="2" s="1"/>
  <c r="K2471" i="2"/>
  <c r="L2471" i="2" s="1"/>
  <c r="L2470" i="2"/>
  <c r="K2470" i="2"/>
  <c r="K2469" i="2"/>
  <c r="L2469" i="2" s="1"/>
  <c r="K2468" i="2"/>
  <c r="L2468" i="2" s="1"/>
  <c r="L2467" i="2"/>
  <c r="K2467" i="2"/>
  <c r="K2466" i="2"/>
  <c r="L2466" i="2" s="1"/>
  <c r="K2465" i="2"/>
  <c r="L2465" i="2" s="1"/>
  <c r="K2464" i="2"/>
  <c r="L2464" i="2" s="1"/>
  <c r="K2463" i="2"/>
  <c r="L2463" i="2" s="1"/>
  <c r="K2462" i="2"/>
  <c r="L2462" i="2" s="1"/>
  <c r="L2461" i="2"/>
  <c r="K2461" i="2"/>
  <c r="K2460" i="2"/>
  <c r="L2460" i="2" s="1"/>
  <c r="L2459" i="2"/>
  <c r="K2459" i="2"/>
  <c r="K2458" i="2"/>
  <c r="L2458" i="2" s="1"/>
  <c r="K2457" i="2"/>
  <c r="L2457" i="2" s="1"/>
  <c r="K2456" i="2"/>
  <c r="L2456" i="2" s="1"/>
  <c r="L2455" i="2"/>
  <c r="K2455" i="2"/>
  <c r="K2454" i="2"/>
  <c r="L2454" i="2" s="1"/>
  <c r="L2453" i="2"/>
  <c r="K2453" i="2"/>
  <c r="K2452" i="2"/>
  <c r="L2452" i="2" s="1"/>
  <c r="K2451" i="2"/>
  <c r="L2451" i="2" s="1"/>
  <c r="K2450" i="2"/>
  <c r="L2450" i="2" s="1"/>
  <c r="L2449" i="2"/>
  <c r="K2449" i="2"/>
  <c r="K2448" i="2"/>
  <c r="L2448" i="2" s="1"/>
  <c r="K2447" i="2"/>
  <c r="L2447" i="2" s="1"/>
  <c r="L2446" i="2"/>
  <c r="K2446" i="2"/>
  <c r="K2445" i="2"/>
  <c r="L2445" i="2" s="1"/>
  <c r="L2444" i="2"/>
  <c r="K2444" i="2"/>
  <c r="K2443" i="2"/>
  <c r="L2443" i="2" s="1"/>
  <c r="K2442" i="2"/>
  <c r="L2442" i="2" s="1"/>
  <c r="K2441" i="2"/>
  <c r="L2441" i="2" s="1"/>
  <c r="K2440" i="2"/>
  <c r="L2440" i="2" s="1"/>
  <c r="K2439" i="2"/>
  <c r="L2439" i="2" s="1"/>
  <c r="K2438" i="2"/>
  <c r="L2438" i="2" s="1"/>
  <c r="K2437" i="2"/>
  <c r="L2437" i="2" s="1"/>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K2419" i="2"/>
  <c r="L2419" i="2" s="1"/>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K2406" i="2"/>
  <c r="L2406" i="2" s="1"/>
  <c r="K2405" i="2"/>
  <c r="L2405" i="2" s="1"/>
  <c r="K2404" i="2"/>
  <c r="L2404" i="2" s="1"/>
  <c r="K2403" i="2"/>
  <c r="L2403" i="2" s="1"/>
  <c r="K2402" i="2"/>
  <c r="L2402" i="2" s="1"/>
  <c r="L2401" i="2"/>
  <c r="K2401" i="2"/>
  <c r="L2400" i="2"/>
  <c r="K2400" i="2"/>
  <c r="K2399" i="2"/>
  <c r="L2399" i="2" s="1"/>
  <c r="K2398" i="2"/>
  <c r="L2398" i="2" s="1"/>
  <c r="L2397" i="2"/>
  <c r="K2397" i="2"/>
  <c r="K2396" i="2"/>
  <c r="L2396" i="2" s="1"/>
  <c r="K2395" i="2"/>
  <c r="L2395" i="2" s="1"/>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K2382" i="2"/>
  <c r="L2382" i="2" s="1"/>
  <c r="K2381" i="2"/>
  <c r="L2381" i="2" s="1"/>
  <c r="K2380" i="2"/>
  <c r="L2380" i="2" s="1"/>
  <c r="K2379" i="2"/>
  <c r="L2379" i="2" s="1"/>
  <c r="K2378" i="2"/>
  <c r="L2378" i="2" s="1"/>
  <c r="L2377" i="2"/>
  <c r="K2377" i="2"/>
  <c r="K2376" i="2"/>
  <c r="L2376" i="2" s="1"/>
  <c r="K2375" i="2"/>
  <c r="L2375" i="2" s="1"/>
  <c r="K2374" i="2"/>
  <c r="L2374" i="2" s="1"/>
  <c r="K2373" i="2"/>
  <c r="L2373" i="2" s="1"/>
  <c r="K2372" i="2"/>
  <c r="L2372" i="2" s="1"/>
  <c r="K2371" i="2"/>
  <c r="L2371" i="2" s="1"/>
  <c r="K2370" i="2"/>
  <c r="L2370" i="2" s="1"/>
  <c r="K2369" i="2"/>
  <c r="L2369" i="2" s="1"/>
  <c r="K2368" i="2"/>
  <c r="L2368" i="2" s="1"/>
  <c r="K2367" i="2"/>
  <c r="L2367" i="2" s="1"/>
  <c r="K2366" i="2"/>
  <c r="L2366" i="2" s="1"/>
  <c r="L2365" i="2"/>
  <c r="K2365" i="2"/>
  <c r="L2364" i="2"/>
  <c r="K2364" i="2"/>
  <c r="K2363" i="2"/>
  <c r="L2363" i="2" s="1"/>
  <c r="K2362" i="2"/>
  <c r="L2362" i="2" s="1"/>
  <c r="L2361" i="2"/>
  <c r="K2361" i="2"/>
  <c r="K2360" i="2"/>
  <c r="L2360" i="2" s="1"/>
  <c r="K2359" i="2"/>
  <c r="L2359" i="2" s="1"/>
  <c r="K2358" i="2"/>
  <c r="L2358" i="2" s="1"/>
  <c r="K2357" i="2"/>
  <c r="L2357" i="2" s="1"/>
  <c r="K2356" i="2"/>
  <c r="L2356" i="2" s="1"/>
  <c r="K2355" i="2"/>
  <c r="L2355" i="2" s="1"/>
  <c r="K2354" i="2"/>
  <c r="L2354" i="2" s="1"/>
  <c r="L2353" i="2"/>
  <c r="K2353" i="2"/>
  <c r="K2352" i="2"/>
  <c r="L2352" i="2" s="1"/>
  <c r="K2351" i="2"/>
  <c r="L2351" i="2" s="1"/>
  <c r="K2350" i="2"/>
  <c r="L2350" i="2" s="1"/>
  <c r="K2349" i="2"/>
  <c r="L2349" i="2" s="1"/>
  <c r="K2348" i="2"/>
  <c r="L2348" i="2" s="1"/>
  <c r="K2347" i="2"/>
  <c r="L2347" i="2" s="1"/>
  <c r="K2346" i="2"/>
  <c r="L2346" i="2" s="1"/>
  <c r="K2345" i="2"/>
  <c r="L2345" i="2" s="1"/>
  <c r="K2344" i="2"/>
  <c r="L2344" i="2" s="1"/>
  <c r="K2343" i="2"/>
  <c r="L2343" i="2" s="1"/>
  <c r="K2342" i="2"/>
  <c r="L2342" i="2" s="1"/>
  <c r="K2341" i="2"/>
  <c r="L2341" i="2" s="1"/>
  <c r="L2340" i="2"/>
  <c r="K2340" i="2"/>
  <c r="K2339" i="2"/>
  <c r="L2339" i="2" s="1"/>
  <c r="K2338" i="2"/>
  <c r="L2338" i="2" s="1"/>
  <c r="L2337" i="2"/>
  <c r="K2337" i="2"/>
  <c r="K2336" i="2"/>
  <c r="L2336" i="2" s="1"/>
  <c r="K2335" i="2"/>
  <c r="L2335" i="2" s="1"/>
  <c r="K2334" i="2"/>
  <c r="L2334" i="2" s="1"/>
  <c r="K2333" i="2"/>
  <c r="L2333" i="2" s="1"/>
  <c r="K2332" i="2"/>
  <c r="L2332" i="2" s="1"/>
  <c r="K2331" i="2"/>
  <c r="L2331" i="2" s="1"/>
  <c r="K2330" i="2"/>
  <c r="L2330" i="2" s="1"/>
  <c r="L2329" i="2"/>
  <c r="K2329" i="2"/>
  <c r="K2328" i="2"/>
  <c r="L2328" i="2" s="1"/>
  <c r="K2327" i="2"/>
  <c r="L2327" i="2" s="1"/>
  <c r="K2326" i="2"/>
  <c r="L2326" i="2" s="1"/>
  <c r="K2325" i="2"/>
  <c r="L2325" i="2" s="1"/>
  <c r="K2324" i="2"/>
  <c r="L2324" i="2" s="1"/>
  <c r="K2323" i="2"/>
  <c r="L2323" i="2" s="1"/>
  <c r="K2322" i="2"/>
  <c r="L2322" i="2" s="1"/>
  <c r="K2321" i="2"/>
  <c r="L2321" i="2" s="1"/>
  <c r="K2320" i="2"/>
  <c r="L2320" i="2" s="1"/>
  <c r="K2319" i="2"/>
  <c r="L2319" i="2" s="1"/>
  <c r="K2318" i="2"/>
  <c r="L2318" i="2" s="1"/>
  <c r="K2317" i="2"/>
  <c r="L2317" i="2" s="1"/>
  <c r="L2316" i="2"/>
  <c r="K2316" i="2"/>
  <c r="K2315" i="2"/>
  <c r="L2315" i="2" s="1"/>
  <c r="K2314" i="2"/>
  <c r="L2314" i="2" s="1"/>
  <c r="L2313" i="2"/>
  <c r="K2313" i="2"/>
  <c r="K2312" i="2"/>
  <c r="L2312" i="2" s="1"/>
  <c r="K2311" i="2"/>
  <c r="L2311" i="2" s="1"/>
  <c r="K2310" i="2"/>
  <c r="L2310" i="2" s="1"/>
  <c r="K2309" i="2"/>
  <c r="L2309" i="2" s="1"/>
  <c r="K2308" i="2"/>
  <c r="L2308" i="2" s="1"/>
  <c r="K2307" i="2"/>
  <c r="L2307" i="2" s="1"/>
  <c r="K2306" i="2"/>
  <c r="L2306" i="2" s="1"/>
  <c r="L2305" i="2"/>
  <c r="K2305" i="2"/>
  <c r="K2304" i="2"/>
  <c r="L2304" i="2" s="1"/>
  <c r="K2303" i="2"/>
  <c r="L2303" i="2" s="1"/>
  <c r="K2302" i="2"/>
  <c r="L2302" i="2" s="1"/>
  <c r="L2301" i="2"/>
  <c r="K2301" i="2"/>
  <c r="K2300" i="2"/>
  <c r="L2300" i="2" s="1"/>
  <c r="K2299" i="2"/>
  <c r="L2299" i="2" s="1"/>
  <c r="K2298" i="2"/>
  <c r="L2298" i="2" s="1"/>
  <c r="L2297" i="2"/>
  <c r="K2297" i="2"/>
  <c r="K2296" i="2"/>
  <c r="L2296" i="2" s="1"/>
  <c r="K2295" i="2"/>
  <c r="L2295" i="2" s="1"/>
  <c r="L2294" i="2"/>
  <c r="K2294" i="2"/>
  <c r="K2293" i="2"/>
  <c r="L2293" i="2" s="1"/>
  <c r="K2292" i="2"/>
  <c r="L2292" i="2" s="1"/>
  <c r="K2291" i="2"/>
  <c r="L2291" i="2" s="1"/>
  <c r="K2290" i="2"/>
  <c r="L2290" i="2" s="1"/>
  <c r="K2289" i="2"/>
  <c r="L2289" i="2" s="1"/>
  <c r="K2288" i="2"/>
  <c r="L2288" i="2" s="1"/>
  <c r="K2287" i="2"/>
  <c r="L2287" i="2" s="1"/>
  <c r="K2286" i="2"/>
  <c r="L2286" i="2" s="1"/>
  <c r="L2285" i="2"/>
  <c r="K2285" i="2"/>
  <c r="K2284" i="2"/>
  <c r="L2284" i="2" s="1"/>
  <c r="K2283" i="2"/>
  <c r="L2283" i="2" s="1"/>
  <c r="K2282" i="2"/>
  <c r="L2282" i="2" s="1"/>
  <c r="K2281" i="2"/>
  <c r="L2281" i="2" s="1"/>
  <c r="K2280" i="2"/>
  <c r="L2280" i="2" s="1"/>
  <c r="K2279" i="2"/>
  <c r="L2279" i="2" s="1"/>
  <c r="K2278" i="2"/>
  <c r="L2278" i="2" s="1"/>
  <c r="L2277" i="2"/>
  <c r="K2277" i="2"/>
  <c r="K2276" i="2"/>
  <c r="L2276" i="2" s="1"/>
  <c r="K2275" i="2"/>
  <c r="L2275" i="2" s="1"/>
  <c r="K2274" i="2"/>
  <c r="L2274" i="2" s="1"/>
  <c r="K2273" i="2"/>
  <c r="L2273" i="2" s="1"/>
  <c r="K2272" i="2"/>
  <c r="L2272" i="2" s="1"/>
  <c r="K2271" i="2"/>
  <c r="L2271" i="2" s="1"/>
  <c r="K2270" i="2"/>
  <c r="L2270" i="2" s="1"/>
  <c r="L2269" i="2"/>
  <c r="K2269" i="2"/>
  <c r="K2268" i="2"/>
  <c r="L2268" i="2" s="1"/>
  <c r="K2267" i="2"/>
  <c r="L2267" i="2" s="1"/>
  <c r="K2266" i="2"/>
  <c r="L2266" i="2" s="1"/>
  <c r="K2265" i="2"/>
  <c r="L2265" i="2" s="1"/>
  <c r="K2264" i="2"/>
  <c r="L2264" i="2" s="1"/>
  <c r="L2263" i="2"/>
  <c r="K2263" i="2"/>
  <c r="K2262" i="2"/>
  <c r="L2262" i="2" s="1"/>
  <c r="L2261" i="2"/>
  <c r="K2261" i="2"/>
  <c r="K2260" i="2"/>
  <c r="L2260" i="2" s="1"/>
  <c r="K2259" i="2"/>
  <c r="L2259" i="2" s="1"/>
  <c r="L2258" i="2"/>
  <c r="K2258" i="2"/>
  <c r="K2257" i="2"/>
  <c r="L2257" i="2" s="1"/>
  <c r="K2256" i="2"/>
  <c r="L2256" i="2" s="1"/>
  <c r="K2255" i="2"/>
  <c r="L2255" i="2" s="1"/>
  <c r="K2254" i="2"/>
  <c r="L2254" i="2" s="1"/>
  <c r="K2253" i="2"/>
  <c r="L2253" i="2" s="1"/>
  <c r="K2252" i="2"/>
  <c r="L2252" i="2" s="1"/>
  <c r="L2251" i="2"/>
  <c r="K2251" i="2"/>
  <c r="K2250" i="2"/>
  <c r="L2250" i="2" s="1"/>
  <c r="K2249" i="2"/>
  <c r="L2249" i="2" s="1"/>
  <c r="L2248" i="2"/>
  <c r="K2248" i="2"/>
  <c r="K2247" i="2"/>
  <c r="L2247" i="2" s="1"/>
  <c r="K2246" i="2"/>
  <c r="L2246" i="2" s="1"/>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K2231" i="2"/>
  <c r="L2231" i="2" s="1"/>
  <c r="K2230" i="2"/>
  <c r="L2230" i="2" s="1"/>
  <c r="K2229" i="2"/>
  <c r="L2229" i="2" s="1"/>
  <c r="K2228" i="2"/>
  <c r="L2228" i="2" s="1"/>
  <c r="K2227" i="2"/>
  <c r="L2227" i="2" s="1"/>
  <c r="K2226" i="2"/>
  <c r="L2226" i="2" s="1"/>
  <c r="K2225" i="2"/>
  <c r="L2225" i="2" s="1"/>
  <c r="K2224" i="2"/>
  <c r="L2224" i="2" s="1"/>
  <c r="K2223" i="2"/>
  <c r="L2223" i="2" s="1"/>
  <c r="K2222" i="2"/>
  <c r="L2222" i="2" s="1"/>
  <c r="K2221" i="2"/>
  <c r="L2221" i="2" s="1"/>
  <c r="K2220" i="2"/>
  <c r="L2220" i="2" s="1"/>
  <c r="K2219" i="2"/>
  <c r="L2219" i="2" s="1"/>
  <c r="K2218" i="2"/>
  <c r="L2218" i="2" s="1"/>
  <c r="K2217" i="2"/>
  <c r="L2217" i="2" s="1"/>
  <c r="K2216" i="2"/>
  <c r="L2216" i="2" s="1"/>
  <c r="K2215" i="2"/>
  <c r="L2215" i="2" s="1"/>
  <c r="K2214" i="2"/>
  <c r="L2214" i="2" s="1"/>
  <c r="L2213" i="2"/>
  <c r="K2213" i="2"/>
  <c r="K2212" i="2"/>
  <c r="L2212" i="2" s="1"/>
  <c r="K2211" i="2"/>
  <c r="L2211" i="2" s="1"/>
  <c r="K2210" i="2"/>
  <c r="L2210" i="2" s="1"/>
  <c r="K2209" i="2"/>
  <c r="L2209" i="2" s="1"/>
  <c r="K2208" i="2"/>
  <c r="L2208" i="2" s="1"/>
  <c r="K2207" i="2"/>
  <c r="L2207" i="2" s="1"/>
  <c r="K2206" i="2"/>
  <c r="L2206" i="2" s="1"/>
  <c r="K2205" i="2"/>
  <c r="L2205" i="2" s="1"/>
  <c r="K2204" i="2"/>
  <c r="L2204" i="2" s="1"/>
  <c r="K2203" i="2"/>
  <c r="L2203" i="2" s="1"/>
  <c r="K2202" i="2"/>
  <c r="L2202" i="2" s="1"/>
  <c r="L2201" i="2"/>
  <c r="K2201" i="2"/>
  <c r="K2200" i="2"/>
  <c r="L2200" i="2" s="1"/>
  <c r="K2199" i="2"/>
  <c r="L2199" i="2" s="1"/>
  <c r="K2198" i="2"/>
  <c r="L2198" i="2" s="1"/>
  <c r="K2197" i="2"/>
  <c r="L2197" i="2" s="1"/>
  <c r="K2196" i="2"/>
  <c r="L2196" i="2" s="1"/>
  <c r="K2195" i="2"/>
  <c r="L2195" i="2" s="1"/>
  <c r="K2194" i="2"/>
  <c r="L2194" i="2" s="1"/>
  <c r="K2193" i="2"/>
  <c r="L2193" i="2" s="1"/>
  <c r="K2192" i="2"/>
  <c r="L2192" i="2" s="1"/>
  <c r="K2191" i="2"/>
  <c r="L2191" i="2" s="1"/>
  <c r="K2190" i="2"/>
  <c r="L2190" i="2" s="1"/>
  <c r="L2189" i="2"/>
  <c r="K2189" i="2"/>
  <c r="K2188" i="2"/>
  <c r="L2188" i="2" s="1"/>
  <c r="K2187" i="2"/>
  <c r="L2187" i="2" s="1"/>
  <c r="K2186" i="2"/>
  <c r="L2186" i="2" s="1"/>
  <c r="K2185" i="2"/>
  <c r="L2185" i="2" s="1"/>
  <c r="K2184" i="2"/>
  <c r="L2184" i="2" s="1"/>
  <c r="L2183" i="2"/>
  <c r="K2183" i="2"/>
  <c r="K2182" i="2"/>
  <c r="L2182" i="2" s="1"/>
  <c r="K2181" i="2"/>
  <c r="L2181" i="2" s="1"/>
  <c r="K2180" i="2"/>
  <c r="L2180" i="2" s="1"/>
  <c r="K2179" i="2"/>
  <c r="L2179" i="2" s="1"/>
  <c r="K2178" i="2"/>
  <c r="L2178" i="2" s="1"/>
  <c r="L2177" i="2"/>
  <c r="K2177" i="2"/>
  <c r="K2176" i="2"/>
  <c r="L2176" i="2" s="1"/>
  <c r="K2175" i="2"/>
  <c r="L2175" i="2" s="1"/>
  <c r="K2174" i="2"/>
  <c r="L2174" i="2" s="1"/>
  <c r="K2173" i="2"/>
  <c r="L2173" i="2" s="1"/>
  <c r="K2172" i="2"/>
  <c r="L2172" i="2" s="1"/>
  <c r="K2171" i="2"/>
  <c r="L2171" i="2" s="1"/>
  <c r="K2170" i="2"/>
  <c r="L2170" i="2" s="1"/>
  <c r="K2169" i="2"/>
  <c r="L2169" i="2" s="1"/>
  <c r="K2168" i="2"/>
  <c r="L2168" i="2" s="1"/>
  <c r="K2167" i="2"/>
  <c r="L2167" i="2" s="1"/>
  <c r="K2166" i="2"/>
  <c r="L2166" i="2" s="1"/>
  <c r="L2165" i="2"/>
  <c r="K2165" i="2"/>
  <c r="K2164" i="2"/>
  <c r="L2164" i="2" s="1"/>
  <c r="K2163" i="2"/>
  <c r="L2163" i="2" s="1"/>
  <c r="K2162" i="2"/>
  <c r="L2162" i="2" s="1"/>
  <c r="K2161" i="2"/>
  <c r="L2161" i="2" s="1"/>
  <c r="K2160" i="2"/>
  <c r="L2160" i="2" s="1"/>
  <c r="L2159" i="2"/>
  <c r="K2159" i="2"/>
  <c r="K2158" i="2"/>
  <c r="L2158" i="2" s="1"/>
  <c r="K2157" i="2"/>
  <c r="L2157" i="2" s="1"/>
  <c r="K2156" i="2"/>
  <c r="L2156" i="2" s="1"/>
  <c r="K2155" i="2"/>
  <c r="L2155" i="2" s="1"/>
  <c r="K2154" i="2"/>
  <c r="L2154" i="2" s="1"/>
  <c r="L2153" i="2"/>
  <c r="K2153" i="2"/>
  <c r="K2152" i="2"/>
  <c r="L2152" i="2" s="1"/>
  <c r="K2151" i="2"/>
  <c r="L2151" i="2" s="1"/>
  <c r="K2150" i="2"/>
  <c r="L2150" i="2" s="1"/>
  <c r="K2149" i="2"/>
  <c r="L2149" i="2" s="1"/>
  <c r="K2148" i="2"/>
  <c r="L2148" i="2" s="1"/>
  <c r="K2147" i="2"/>
  <c r="L2147" i="2" s="1"/>
  <c r="K2146" i="2"/>
  <c r="L2146" i="2" s="1"/>
  <c r="K2145" i="2"/>
  <c r="L2145" i="2" s="1"/>
  <c r="K2144" i="2"/>
  <c r="L2144" i="2" s="1"/>
  <c r="K2143" i="2"/>
  <c r="L2143" i="2" s="1"/>
  <c r="K2142" i="2"/>
  <c r="L2142" i="2" s="1"/>
  <c r="L2141" i="2"/>
  <c r="K2141" i="2"/>
  <c r="K2140" i="2"/>
  <c r="L2140" i="2" s="1"/>
  <c r="K2139" i="2"/>
  <c r="L2139" i="2" s="1"/>
  <c r="K2138" i="2"/>
  <c r="L2138" i="2" s="1"/>
  <c r="K2137" i="2"/>
  <c r="L2137" i="2" s="1"/>
  <c r="K2136" i="2"/>
  <c r="L2136" i="2" s="1"/>
  <c r="L2135" i="2"/>
  <c r="K2135" i="2"/>
  <c r="K2134" i="2"/>
  <c r="L2134" i="2" s="1"/>
  <c r="K2133" i="2"/>
  <c r="L2133" i="2" s="1"/>
  <c r="K2132" i="2"/>
  <c r="L2132" i="2" s="1"/>
  <c r="K2131" i="2"/>
  <c r="L2131" i="2" s="1"/>
  <c r="K2130" i="2"/>
  <c r="L2130" i="2" s="1"/>
  <c r="K2129" i="2"/>
  <c r="L2129" i="2" s="1"/>
  <c r="K2128" i="2"/>
  <c r="L2128" i="2" s="1"/>
  <c r="K2127" i="2"/>
  <c r="L2127" i="2" s="1"/>
  <c r="K2126" i="2"/>
  <c r="L2126" i="2" s="1"/>
  <c r="K2125" i="2"/>
  <c r="L2125" i="2" s="1"/>
  <c r="K2124" i="2"/>
  <c r="L2124" i="2" s="1"/>
  <c r="K2123" i="2"/>
  <c r="L2123" i="2" s="1"/>
  <c r="K2122" i="2"/>
  <c r="L2122" i="2" s="1"/>
  <c r="K2121" i="2"/>
  <c r="L2121" i="2" s="1"/>
  <c r="K2120" i="2"/>
  <c r="L2120" i="2" s="1"/>
  <c r="K2119" i="2"/>
  <c r="L2119" i="2" s="1"/>
  <c r="K2118" i="2"/>
  <c r="L2118" i="2" s="1"/>
  <c r="L2117" i="2"/>
  <c r="K2117" i="2"/>
  <c r="K2116" i="2"/>
  <c r="L2116" i="2" s="1"/>
  <c r="K2115" i="2"/>
  <c r="L2115" i="2" s="1"/>
  <c r="K2114" i="2"/>
  <c r="L2114" i="2" s="1"/>
  <c r="K2113" i="2"/>
  <c r="L2113" i="2" s="1"/>
  <c r="K2112" i="2"/>
  <c r="L2112" i="2" s="1"/>
  <c r="K2111" i="2"/>
  <c r="L2111" i="2" s="1"/>
  <c r="K2110" i="2"/>
  <c r="L2110" i="2" s="1"/>
  <c r="K2109" i="2"/>
  <c r="L2109" i="2" s="1"/>
  <c r="K2108" i="2"/>
  <c r="L2108" i="2" s="1"/>
  <c r="K2107" i="2"/>
  <c r="L2107" i="2" s="1"/>
  <c r="K2106" i="2"/>
  <c r="L2106" i="2" s="1"/>
  <c r="L2105" i="2"/>
  <c r="K2105" i="2"/>
  <c r="K2104" i="2"/>
  <c r="L2104" i="2" s="1"/>
  <c r="K2103" i="2"/>
  <c r="L2103" i="2" s="1"/>
  <c r="K2102" i="2"/>
  <c r="L2102" i="2" s="1"/>
  <c r="K2101" i="2"/>
  <c r="L2101" i="2" s="1"/>
  <c r="K2100" i="2"/>
  <c r="L2100" i="2" s="1"/>
  <c r="K2099" i="2"/>
  <c r="L2099" i="2" s="1"/>
  <c r="K2098" i="2"/>
  <c r="L2098" i="2" s="1"/>
  <c r="K2097" i="2"/>
  <c r="L2097" i="2" s="1"/>
  <c r="K2096" i="2"/>
  <c r="L2096" i="2" s="1"/>
  <c r="K2095" i="2"/>
  <c r="L2095" i="2" s="1"/>
  <c r="K2094" i="2"/>
  <c r="L2094" i="2" s="1"/>
  <c r="L2093" i="2"/>
  <c r="K2093" i="2"/>
  <c r="K2092" i="2"/>
  <c r="L2092" i="2" s="1"/>
  <c r="K2091" i="2"/>
  <c r="L2091" i="2" s="1"/>
  <c r="K2090" i="2"/>
  <c r="L2090" i="2" s="1"/>
  <c r="K2089" i="2"/>
  <c r="L2089" i="2" s="1"/>
  <c r="K2088" i="2"/>
  <c r="L2088" i="2" s="1"/>
  <c r="L2087" i="2"/>
  <c r="K2087" i="2"/>
  <c r="K2086" i="2"/>
  <c r="L2086" i="2" s="1"/>
  <c r="K2085" i="2"/>
  <c r="L2085" i="2" s="1"/>
  <c r="K2084" i="2"/>
  <c r="L2084" i="2" s="1"/>
  <c r="K2083" i="2"/>
  <c r="L2083" i="2" s="1"/>
  <c r="K2082" i="2"/>
  <c r="L2082" i="2" s="1"/>
  <c r="K2081" i="2"/>
  <c r="L2081" i="2" s="1"/>
  <c r="K2080" i="2"/>
  <c r="L2080" i="2" s="1"/>
  <c r="K2079" i="2"/>
  <c r="L2079" i="2" s="1"/>
  <c r="K2078" i="2"/>
  <c r="L2078" i="2" s="1"/>
  <c r="K2077" i="2"/>
  <c r="L2077" i="2" s="1"/>
  <c r="K2076" i="2"/>
  <c r="L2076" i="2" s="1"/>
  <c r="K2075" i="2"/>
  <c r="L2075" i="2" s="1"/>
  <c r="K2074" i="2"/>
  <c r="L2074" i="2" s="1"/>
  <c r="K2073" i="2"/>
  <c r="L2073" i="2" s="1"/>
  <c r="K2072" i="2"/>
  <c r="L2072" i="2" s="1"/>
  <c r="K2071" i="2"/>
  <c r="L2071" i="2" s="1"/>
  <c r="K2070" i="2"/>
  <c r="L2070" i="2" s="1"/>
  <c r="K2069" i="2"/>
  <c r="L2069" i="2" s="1"/>
  <c r="K2068" i="2"/>
  <c r="L2068" i="2" s="1"/>
  <c r="K2067" i="2"/>
  <c r="L2067" i="2" s="1"/>
  <c r="K2066" i="2"/>
  <c r="L2066" i="2" s="1"/>
  <c r="K2065" i="2"/>
  <c r="L2065" i="2" s="1"/>
  <c r="K2064" i="2"/>
  <c r="L2064" i="2" s="1"/>
  <c r="L2063" i="2"/>
  <c r="K2063" i="2"/>
  <c r="K2062" i="2"/>
  <c r="L2062" i="2" s="1"/>
  <c r="K2061" i="2"/>
  <c r="L2061" i="2" s="1"/>
  <c r="K2060" i="2"/>
  <c r="L2060" i="2" s="1"/>
  <c r="K2059" i="2"/>
  <c r="L2059" i="2" s="1"/>
  <c r="K2058" i="2"/>
  <c r="L2058" i="2" s="1"/>
  <c r="K2057" i="2"/>
  <c r="L2057" i="2" s="1"/>
  <c r="K2056" i="2"/>
  <c r="L2056" i="2" s="1"/>
  <c r="K2055" i="2"/>
  <c r="L2055" i="2" s="1"/>
  <c r="K2054" i="2"/>
  <c r="L2054" i="2" s="1"/>
  <c r="K2053" i="2"/>
  <c r="L2053" i="2" s="1"/>
  <c r="K2052" i="2"/>
  <c r="L2052" i="2" s="1"/>
  <c r="L2051" i="2"/>
  <c r="K2051" i="2"/>
  <c r="K2050" i="2"/>
  <c r="L2050" i="2" s="1"/>
  <c r="K2049" i="2"/>
  <c r="L2049" i="2" s="1"/>
  <c r="K2048" i="2"/>
  <c r="L2048" i="2" s="1"/>
  <c r="K2047" i="2"/>
  <c r="L2047" i="2" s="1"/>
  <c r="K2046" i="2"/>
  <c r="L2046" i="2" s="1"/>
  <c r="K2045" i="2"/>
  <c r="L2045" i="2" s="1"/>
  <c r="K2044" i="2"/>
  <c r="L2044" i="2" s="1"/>
  <c r="K2043" i="2"/>
  <c r="L2043" i="2" s="1"/>
  <c r="K2042" i="2"/>
  <c r="L2042" i="2" s="1"/>
  <c r="K2041" i="2"/>
  <c r="L2041" i="2" s="1"/>
  <c r="K2040" i="2"/>
  <c r="L2040" i="2" s="1"/>
  <c r="L2039" i="2"/>
  <c r="K2039" i="2"/>
  <c r="K2038" i="2"/>
  <c r="L2038" i="2" s="1"/>
  <c r="K2037" i="2"/>
  <c r="L2037" i="2" s="1"/>
  <c r="K2036" i="2"/>
  <c r="L2036" i="2" s="1"/>
  <c r="K2035" i="2"/>
  <c r="L2035" i="2" s="1"/>
  <c r="K2034" i="2"/>
  <c r="L2034" i="2" s="1"/>
  <c r="L2033" i="2"/>
  <c r="K2033" i="2"/>
  <c r="K2032" i="2"/>
  <c r="L2032" i="2" s="1"/>
  <c r="K2031" i="2"/>
  <c r="L2031" i="2" s="1"/>
  <c r="K2030" i="2"/>
  <c r="L2030" i="2" s="1"/>
  <c r="K2029" i="2"/>
  <c r="L2029" i="2" s="1"/>
  <c r="K2028" i="2"/>
  <c r="L2028" i="2" s="1"/>
  <c r="L2027" i="2"/>
  <c r="K2027" i="2"/>
  <c r="K2026" i="2"/>
  <c r="L2026" i="2" s="1"/>
  <c r="K2025" i="2"/>
  <c r="L2025" i="2" s="1"/>
  <c r="K2024" i="2"/>
  <c r="L2024" i="2" s="1"/>
  <c r="K2023" i="2"/>
  <c r="L2023" i="2" s="1"/>
  <c r="K2022" i="2"/>
  <c r="L2022" i="2" s="1"/>
  <c r="K2021" i="2"/>
  <c r="L2021" i="2" s="1"/>
  <c r="K2020" i="2"/>
  <c r="L2020" i="2" s="1"/>
  <c r="K2019" i="2"/>
  <c r="L2019" i="2" s="1"/>
  <c r="K2018" i="2"/>
  <c r="L2018" i="2" s="1"/>
  <c r="K2017" i="2"/>
  <c r="L2017" i="2" s="1"/>
  <c r="K2016" i="2"/>
  <c r="L2016" i="2" s="1"/>
  <c r="L2015" i="2"/>
  <c r="K2015" i="2"/>
  <c r="K2014" i="2"/>
  <c r="L2014" i="2" s="1"/>
  <c r="K2013" i="2"/>
  <c r="L2013" i="2" s="1"/>
  <c r="K2012" i="2"/>
  <c r="L2012" i="2" s="1"/>
  <c r="K2011" i="2"/>
  <c r="L2011" i="2" s="1"/>
  <c r="K2010" i="2"/>
  <c r="L2010" i="2" s="1"/>
  <c r="L2009" i="2"/>
  <c r="K2009" i="2"/>
  <c r="K2008" i="2"/>
  <c r="L2008" i="2" s="1"/>
  <c r="K2007" i="2"/>
  <c r="L2007" i="2" s="1"/>
  <c r="K2006" i="2"/>
  <c r="L2006" i="2" s="1"/>
  <c r="K2005" i="2"/>
  <c r="L2005" i="2" s="1"/>
  <c r="K2004" i="2"/>
  <c r="L2004" i="2" s="1"/>
  <c r="K2003" i="2"/>
  <c r="L2003" i="2" s="1"/>
  <c r="K2002" i="2"/>
  <c r="L2002" i="2" s="1"/>
  <c r="K2001" i="2"/>
  <c r="L2001" i="2" s="1"/>
  <c r="K2000" i="2"/>
  <c r="L2000" i="2" s="1"/>
  <c r="K1999" i="2"/>
  <c r="L1999" i="2" s="1"/>
  <c r="K1998" i="2"/>
  <c r="L1998" i="2" s="1"/>
  <c r="K1997" i="2"/>
  <c r="L1997" i="2" s="1"/>
  <c r="K1996" i="2"/>
  <c r="L1996" i="2" s="1"/>
  <c r="K1995" i="2"/>
  <c r="L1995" i="2" s="1"/>
  <c r="K1994" i="2"/>
  <c r="L1994" i="2" s="1"/>
  <c r="K1993" i="2"/>
  <c r="L1993" i="2" s="1"/>
  <c r="K1992" i="2"/>
  <c r="L1992" i="2" s="1"/>
  <c r="L1991" i="2"/>
  <c r="K1991" i="2"/>
  <c r="K1990" i="2"/>
  <c r="L1990" i="2" s="1"/>
  <c r="K1989" i="2"/>
  <c r="L1989" i="2" s="1"/>
  <c r="K1988" i="2"/>
  <c r="L1988" i="2" s="1"/>
  <c r="K1987" i="2"/>
  <c r="L1987" i="2" s="1"/>
  <c r="K1986" i="2"/>
  <c r="L1986" i="2" s="1"/>
  <c r="K1985" i="2"/>
  <c r="L1985" i="2" s="1"/>
  <c r="K1984" i="2"/>
  <c r="L1984" i="2" s="1"/>
  <c r="K1983" i="2"/>
  <c r="L1983" i="2" s="1"/>
  <c r="K1982" i="2"/>
  <c r="L1982" i="2" s="1"/>
  <c r="K1981" i="2"/>
  <c r="L1981" i="2" s="1"/>
  <c r="K1980" i="2"/>
  <c r="L1980" i="2" s="1"/>
  <c r="K1979" i="2"/>
  <c r="L1979" i="2" s="1"/>
  <c r="K1978" i="2"/>
  <c r="L1978" i="2" s="1"/>
  <c r="K1977" i="2"/>
  <c r="L1977" i="2" s="1"/>
  <c r="K1976" i="2"/>
  <c r="L1976" i="2" s="1"/>
  <c r="K1975" i="2"/>
  <c r="L1975" i="2" s="1"/>
  <c r="K1974" i="2"/>
  <c r="L1974" i="2" s="1"/>
  <c r="K1973" i="2"/>
  <c r="L1973" i="2" s="1"/>
  <c r="K1972" i="2"/>
  <c r="L1972" i="2" s="1"/>
  <c r="K1971" i="2"/>
  <c r="L1971" i="2" s="1"/>
  <c r="K1970" i="2"/>
  <c r="L1970" i="2" s="1"/>
  <c r="K1969" i="2"/>
  <c r="L1969" i="2" s="1"/>
  <c r="K1968" i="2"/>
  <c r="L1968" i="2" s="1"/>
  <c r="L1967" i="2"/>
  <c r="K1967" i="2"/>
  <c r="K1966" i="2"/>
  <c r="L1966" i="2" s="1"/>
  <c r="K1965" i="2"/>
  <c r="L1965" i="2" s="1"/>
  <c r="K1964" i="2"/>
  <c r="L1964" i="2" s="1"/>
  <c r="K1963" i="2"/>
  <c r="L1963" i="2" s="1"/>
  <c r="K1962" i="2"/>
  <c r="L1962" i="2" s="1"/>
  <c r="K1961" i="2"/>
  <c r="L1961" i="2" s="1"/>
  <c r="K1960" i="2"/>
  <c r="L1960" i="2" s="1"/>
  <c r="K1959" i="2"/>
  <c r="L1959" i="2" s="1"/>
  <c r="K1958" i="2"/>
  <c r="L1958" i="2" s="1"/>
  <c r="K1957" i="2"/>
  <c r="L1957" i="2" s="1"/>
  <c r="K1956" i="2"/>
  <c r="L1956" i="2" s="1"/>
  <c r="L1955" i="2"/>
  <c r="K1955" i="2"/>
  <c r="K1954" i="2"/>
  <c r="L1954" i="2" s="1"/>
  <c r="K1953" i="2"/>
  <c r="L1953" i="2" s="1"/>
  <c r="K1952" i="2"/>
  <c r="L1952" i="2" s="1"/>
  <c r="K1951" i="2"/>
  <c r="L1951" i="2" s="1"/>
  <c r="K1950" i="2"/>
  <c r="L1950" i="2" s="1"/>
  <c r="K1949" i="2"/>
  <c r="L1949" i="2" s="1"/>
  <c r="K1948" i="2"/>
  <c r="L1948" i="2" s="1"/>
  <c r="K1947" i="2"/>
  <c r="L1947" i="2" s="1"/>
  <c r="K1946" i="2"/>
  <c r="L1946" i="2" s="1"/>
  <c r="K1945" i="2"/>
  <c r="L1945" i="2" s="1"/>
  <c r="K1944" i="2"/>
  <c r="L1944" i="2" s="1"/>
  <c r="L1943" i="2"/>
  <c r="K1943" i="2"/>
  <c r="K1942" i="2"/>
  <c r="L1942" i="2" s="1"/>
  <c r="K1941" i="2"/>
  <c r="L1941" i="2" s="1"/>
  <c r="K1940" i="2"/>
  <c r="L1940" i="2" s="1"/>
  <c r="K1939" i="2"/>
  <c r="L1939" i="2" s="1"/>
  <c r="K1938" i="2"/>
  <c r="L1938" i="2" s="1"/>
  <c r="L1937" i="2"/>
  <c r="K1937" i="2"/>
  <c r="K1936" i="2"/>
  <c r="L1936" i="2" s="1"/>
  <c r="K1935" i="2"/>
  <c r="L1935" i="2" s="1"/>
  <c r="K1934" i="2"/>
  <c r="L1934" i="2" s="1"/>
  <c r="K1933" i="2"/>
  <c r="L1933" i="2" s="1"/>
  <c r="K1932" i="2"/>
  <c r="L1932" i="2" s="1"/>
  <c r="L1931" i="2"/>
  <c r="K1931" i="2"/>
  <c r="K1930" i="2"/>
  <c r="L1930" i="2" s="1"/>
  <c r="K1929" i="2"/>
  <c r="L1929" i="2" s="1"/>
  <c r="K1928" i="2"/>
  <c r="L1928" i="2" s="1"/>
  <c r="K1927" i="2"/>
  <c r="L1927" i="2" s="1"/>
  <c r="K1926" i="2"/>
  <c r="L1926" i="2" s="1"/>
  <c r="K1925" i="2"/>
  <c r="L1925" i="2" s="1"/>
  <c r="K1924" i="2"/>
  <c r="L1924" i="2" s="1"/>
  <c r="K1923" i="2"/>
  <c r="L1923" i="2" s="1"/>
  <c r="K1922" i="2"/>
  <c r="L1922" i="2" s="1"/>
  <c r="K1921" i="2"/>
  <c r="L1921" i="2" s="1"/>
  <c r="K1920" i="2"/>
  <c r="L1920" i="2" s="1"/>
  <c r="L1919" i="2"/>
  <c r="K1919" i="2"/>
  <c r="K1918" i="2"/>
  <c r="L1918" i="2" s="1"/>
  <c r="K1917" i="2"/>
  <c r="L1917" i="2" s="1"/>
  <c r="K1916" i="2"/>
  <c r="L1916" i="2" s="1"/>
  <c r="K1915" i="2"/>
  <c r="L1915" i="2" s="1"/>
  <c r="K1914" i="2"/>
  <c r="L1914" i="2" s="1"/>
  <c r="L1913" i="2"/>
  <c r="K1913" i="2"/>
  <c r="K1912" i="2"/>
  <c r="L1912" i="2" s="1"/>
  <c r="K1911" i="2"/>
  <c r="L1911" i="2" s="1"/>
  <c r="K1910" i="2"/>
  <c r="L1910" i="2" s="1"/>
  <c r="K1909" i="2"/>
  <c r="L1909" i="2" s="1"/>
  <c r="K1908" i="2"/>
  <c r="L1908" i="2" s="1"/>
  <c r="K1907" i="2"/>
  <c r="L1907" i="2" s="1"/>
  <c r="K1906" i="2"/>
  <c r="L1906" i="2" s="1"/>
  <c r="K1905" i="2"/>
  <c r="L1905" i="2" s="1"/>
  <c r="K1904" i="2"/>
  <c r="L1904" i="2" s="1"/>
  <c r="K1903" i="2"/>
  <c r="L1903" i="2" s="1"/>
  <c r="K1902" i="2"/>
  <c r="L1902" i="2" s="1"/>
  <c r="K1901" i="2"/>
  <c r="L1901" i="2" s="1"/>
  <c r="K1900" i="2"/>
  <c r="L1900" i="2" s="1"/>
  <c r="K1899" i="2"/>
  <c r="L1899" i="2" s="1"/>
  <c r="K1898" i="2"/>
  <c r="L1898" i="2" s="1"/>
  <c r="K1897" i="2"/>
  <c r="L1897" i="2" s="1"/>
  <c r="K1896" i="2"/>
  <c r="L1896" i="2" s="1"/>
  <c r="L1895" i="2"/>
  <c r="K1895" i="2"/>
  <c r="K1894" i="2"/>
  <c r="L1894" i="2" s="1"/>
  <c r="K1893" i="2"/>
  <c r="L1893" i="2" s="1"/>
  <c r="K1892" i="2"/>
  <c r="L1892" i="2" s="1"/>
  <c r="K1891" i="2"/>
  <c r="L1891" i="2" s="1"/>
  <c r="K1890" i="2"/>
  <c r="L1890" i="2" s="1"/>
  <c r="L1889" i="2"/>
  <c r="K1889" i="2"/>
  <c r="K1888" i="2"/>
  <c r="L1888" i="2" s="1"/>
  <c r="K1887" i="2"/>
  <c r="L1887" i="2" s="1"/>
  <c r="K1886" i="2"/>
  <c r="L1886" i="2" s="1"/>
  <c r="K1885" i="2"/>
  <c r="L1885" i="2" s="1"/>
  <c r="K1884" i="2"/>
  <c r="L1884" i="2" s="1"/>
  <c r="L1883" i="2"/>
  <c r="K1883" i="2"/>
  <c r="K1882" i="2"/>
  <c r="L1882" i="2" s="1"/>
  <c r="K1881" i="2"/>
  <c r="L1881" i="2" s="1"/>
  <c r="K1880" i="2"/>
  <c r="L1880" i="2" s="1"/>
  <c r="K1879" i="2"/>
  <c r="L1879" i="2" s="1"/>
  <c r="K1878" i="2"/>
  <c r="L1878" i="2" s="1"/>
  <c r="L1877" i="2"/>
  <c r="K1877" i="2"/>
  <c r="K1876" i="2"/>
  <c r="L1876" i="2" s="1"/>
  <c r="L1875" i="2"/>
  <c r="K1875" i="2"/>
  <c r="K1874" i="2"/>
  <c r="L1874" i="2" s="1"/>
  <c r="K1873" i="2"/>
  <c r="L1873" i="2" s="1"/>
  <c r="K1872" i="2"/>
  <c r="L1872" i="2" s="1"/>
  <c r="K1871" i="2"/>
  <c r="L1871" i="2" s="1"/>
  <c r="K1870" i="2"/>
  <c r="L1870" i="2" s="1"/>
  <c r="L1869" i="2"/>
  <c r="K1869" i="2"/>
  <c r="K1868" i="2"/>
  <c r="L1868" i="2" s="1"/>
  <c r="K1867" i="2"/>
  <c r="L1867" i="2" s="1"/>
  <c r="L1866" i="2"/>
  <c r="K1866" i="2"/>
  <c r="K1865" i="2"/>
  <c r="L1865" i="2" s="1"/>
  <c r="K1864" i="2"/>
  <c r="L1864" i="2" s="1"/>
  <c r="K1863" i="2"/>
  <c r="L1863" i="2" s="1"/>
  <c r="K1862" i="2"/>
  <c r="L1862" i="2" s="1"/>
  <c r="L1861" i="2"/>
  <c r="K1861" i="2"/>
  <c r="K1860" i="2"/>
  <c r="L1860" i="2" s="1"/>
  <c r="K1859" i="2"/>
  <c r="L1859" i="2" s="1"/>
  <c r="K1858" i="2"/>
  <c r="L1858" i="2" s="1"/>
  <c r="L1857" i="2"/>
  <c r="K1857" i="2"/>
  <c r="K1856" i="2"/>
  <c r="L1856" i="2" s="1"/>
  <c r="K1855" i="2"/>
  <c r="L1855" i="2" s="1"/>
  <c r="L1854" i="2"/>
  <c r="K1854" i="2"/>
  <c r="K1853" i="2"/>
  <c r="L1853" i="2" s="1"/>
  <c r="K1852" i="2"/>
  <c r="L1852" i="2" s="1"/>
  <c r="L1851" i="2"/>
  <c r="K1851" i="2"/>
  <c r="K1850" i="2"/>
  <c r="L1850" i="2" s="1"/>
  <c r="L1849" i="2"/>
  <c r="K1849" i="2"/>
  <c r="K1848" i="2"/>
  <c r="L1848" i="2" s="1"/>
  <c r="L1847" i="2"/>
  <c r="K1847" i="2"/>
  <c r="K1846" i="2"/>
  <c r="L1846" i="2" s="1"/>
  <c r="K1845" i="2"/>
  <c r="L1845" i="2" s="1"/>
  <c r="K1844" i="2"/>
  <c r="L1844" i="2" s="1"/>
  <c r="K1843" i="2"/>
  <c r="L1843" i="2" s="1"/>
  <c r="K1842" i="2"/>
  <c r="L1842" i="2" s="1"/>
  <c r="L1841" i="2"/>
  <c r="K1841" i="2"/>
  <c r="K1840" i="2"/>
  <c r="L1840" i="2" s="1"/>
  <c r="K1839" i="2"/>
  <c r="L1839" i="2" s="1"/>
  <c r="K1838" i="2"/>
  <c r="L1838" i="2" s="1"/>
  <c r="K1837" i="2"/>
  <c r="L1837" i="2" s="1"/>
  <c r="K1836" i="2"/>
  <c r="L1836" i="2" s="1"/>
  <c r="L1835" i="2"/>
  <c r="K1835" i="2"/>
  <c r="K1834" i="2"/>
  <c r="L1834" i="2" s="1"/>
  <c r="K1833" i="2"/>
  <c r="L1833" i="2" s="1"/>
  <c r="K1832" i="2"/>
  <c r="L1832" i="2" s="1"/>
  <c r="K1831" i="2"/>
  <c r="L1831" i="2" s="1"/>
  <c r="L1830" i="2"/>
  <c r="K1830" i="2"/>
  <c r="K1829" i="2"/>
  <c r="L1829" i="2" s="1"/>
  <c r="K1828" i="2"/>
  <c r="L1828" i="2" s="1"/>
  <c r="K1827" i="2"/>
  <c r="L1827" i="2" s="1"/>
  <c r="K1826" i="2"/>
  <c r="L1826" i="2" s="1"/>
  <c r="K1825" i="2"/>
  <c r="L1825" i="2" s="1"/>
  <c r="K1824" i="2"/>
  <c r="L1824" i="2" s="1"/>
  <c r="K1823" i="2"/>
  <c r="L1823" i="2" s="1"/>
  <c r="K1822" i="2"/>
  <c r="L1822" i="2" s="1"/>
  <c r="L1821" i="2"/>
  <c r="K1821" i="2"/>
  <c r="K1820" i="2"/>
  <c r="L1820" i="2" s="1"/>
  <c r="K1819" i="2"/>
  <c r="L1819" i="2" s="1"/>
  <c r="K1818" i="2"/>
  <c r="L1818" i="2" s="1"/>
  <c r="K1817" i="2"/>
  <c r="L1817" i="2" s="1"/>
  <c r="K1816" i="2"/>
  <c r="L1816" i="2" s="1"/>
  <c r="K1815" i="2"/>
  <c r="L1815" i="2" s="1"/>
  <c r="K1814" i="2"/>
  <c r="L1814" i="2" s="1"/>
  <c r="K1813" i="2"/>
  <c r="L1813" i="2" s="1"/>
  <c r="K1812" i="2"/>
  <c r="L1812" i="2" s="1"/>
  <c r="L1811" i="2"/>
  <c r="K1811" i="2"/>
  <c r="K1810" i="2"/>
  <c r="L1810" i="2" s="1"/>
  <c r="K1809" i="2"/>
  <c r="L1809" i="2" s="1"/>
  <c r="K1808" i="2"/>
  <c r="L1808" i="2" s="1"/>
  <c r="K1807" i="2"/>
  <c r="L1807" i="2" s="1"/>
  <c r="K1806" i="2"/>
  <c r="L1806" i="2" s="1"/>
  <c r="K1805" i="2"/>
  <c r="L1805" i="2" s="1"/>
  <c r="L1804" i="2"/>
  <c r="K1804" i="2"/>
  <c r="L1803" i="2"/>
  <c r="K1803" i="2"/>
  <c r="K1802" i="2"/>
  <c r="L1802" i="2" s="1"/>
  <c r="K1801" i="2"/>
  <c r="L1801" i="2" s="1"/>
  <c r="L1800" i="2"/>
  <c r="K1800" i="2"/>
  <c r="K1799" i="2"/>
  <c r="L1799" i="2" s="1"/>
  <c r="K1798" i="2"/>
  <c r="L1798" i="2" s="1"/>
  <c r="K1797" i="2"/>
  <c r="L1797" i="2" s="1"/>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K1771" i="2"/>
  <c r="L1771" i="2" s="1"/>
  <c r="L1770" i="2"/>
  <c r="K1770" i="2"/>
  <c r="K1769" i="2"/>
  <c r="L1769" i="2" s="1"/>
  <c r="K1768" i="2"/>
  <c r="L1768" i="2" s="1"/>
  <c r="K1767" i="2"/>
  <c r="L1767" i="2" s="1"/>
  <c r="K1766" i="2"/>
  <c r="L1766" i="2" s="1"/>
  <c r="K1765" i="2"/>
  <c r="L1765" i="2" s="1"/>
  <c r="K1764" i="2"/>
  <c r="L1764" i="2" s="1"/>
  <c r="K1763" i="2"/>
  <c r="L1763" i="2" s="1"/>
  <c r="K1762" i="2"/>
  <c r="L1762" i="2" s="1"/>
  <c r="K1761" i="2"/>
  <c r="L1761" i="2" s="1"/>
  <c r="K1760" i="2"/>
  <c r="L1760" i="2" s="1"/>
  <c r="K1759" i="2"/>
  <c r="L1759" i="2" s="1"/>
  <c r="K1758" i="2"/>
  <c r="L1758" i="2" s="1"/>
  <c r="K1757" i="2"/>
  <c r="L1757" i="2" s="1"/>
  <c r="K1756" i="2"/>
  <c r="L1756" i="2" s="1"/>
  <c r="K1755" i="2"/>
  <c r="L1755" i="2" s="1"/>
  <c r="K1754" i="2"/>
  <c r="L1754" i="2" s="1"/>
  <c r="L1753" i="2"/>
  <c r="K1753" i="2"/>
  <c r="K1752" i="2"/>
  <c r="L1752" i="2" s="1"/>
  <c r="L1751" i="2"/>
  <c r="K1751" i="2"/>
  <c r="K1750" i="2"/>
  <c r="L1750" i="2" s="1"/>
  <c r="K1749" i="2"/>
  <c r="L1749" i="2" s="1"/>
  <c r="K1748" i="2"/>
  <c r="L1748" i="2" s="1"/>
  <c r="K1747" i="2"/>
  <c r="L1747" i="2" s="1"/>
  <c r="K1746" i="2"/>
  <c r="L1746" i="2" s="1"/>
  <c r="L1745" i="2"/>
  <c r="K1745" i="2"/>
  <c r="K1744" i="2"/>
  <c r="L1744" i="2" s="1"/>
  <c r="K1743" i="2"/>
  <c r="L1743" i="2" s="1"/>
  <c r="K1742" i="2"/>
  <c r="L1742" i="2" s="1"/>
  <c r="K1741" i="2"/>
  <c r="L1741" i="2" s="1"/>
  <c r="K1740" i="2"/>
  <c r="L1740" i="2" s="1"/>
  <c r="K1739" i="2"/>
  <c r="L1739" i="2" s="1"/>
  <c r="L1738" i="2"/>
  <c r="K1738" i="2"/>
  <c r="K1737" i="2"/>
  <c r="L1737" i="2" s="1"/>
  <c r="K1736" i="2"/>
  <c r="L1736" i="2" s="1"/>
  <c r="K1735" i="2"/>
  <c r="L1735" i="2" s="1"/>
  <c r="K1734" i="2"/>
  <c r="L1734" i="2" s="1"/>
  <c r="K1733" i="2"/>
  <c r="L1733" i="2" s="1"/>
  <c r="K1732" i="2"/>
  <c r="L1732" i="2" s="1"/>
  <c r="L1731" i="2"/>
  <c r="K1731" i="2"/>
  <c r="K1730" i="2"/>
  <c r="L1730" i="2" s="1"/>
  <c r="L1729" i="2"/>
  <c r="K1729" i="2"/>
  <c r="L1728" i="2"/>
  <c r="K1728" i="2"/>
  <c r="L1727" i="2"/>
  <c r="K1727" i="2"/>
  <c r="K1726" i="2"/>
  <c r="L1726" i="2" s="1"/>
  <c r="K1725" i="2"/>
  <c r="L1725" i="2" s="1"/>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K1711" i="2"/>
  <c r="L1711" i="2" s="1"/>
  <c r="K1710" i="2"/>
  <c r="L1710" i="2" s="1"/>
  <c r="K1709" i="2"/>
  <c r="L1709" i="2" s="1"/>
  <c r="K1708" i="2"/>
  <c r="L1708" i="2" s="1"/>
  <c r="K1707" i="2"/>
  <c r="L1707" i="2" s="1"/>
  <c r="K1706" i="2"/>
  <c r="L1706" i="2" s="1"/>
  <c r="L1705" i="2"/>
  <c r="K1705" i="2"/>
  <c r="K1704" i="2"/>
  <c r="L1704" i="2" s="1"/>
  <c r="L1703" i="2"/>
  <c r="K1703" i="2"/>
  <c r="K1702" i="2"/>
  <c r="L1702" i="2" s="1"/>
  <c r="K1701" i="2"/>
  <c r="L1701" i="2" s="1"/>
  <c r="K1700" i="2"/>
  <c r="L1700" i="2" s="1"/>
  <c r="L1699" i="2"/>
  <c r="K1699" i="2"/>
  <c r="K1698" i="2"/>
  <c r="L1698" i="2" s="1"/>
  <c r="K1697" i="2"/>
  <c r="L1697" i="2" s="1"/>
  <c r="L1696" i="2"/>
  <c r="K1696" i="2"/>
  <c r="K1695" i="2"/>
  <c r="L1695" i="2" s="1"/>
  <c r="L1694" i="2"/>
  <c r="K1694" i="2"/>
  <c r="K1693" i="2"/>
  <c r="L1693" i="2" s="1"/>
  <c r="K1692" i="2"/>
  <c r="L1692" i="2" s="1"/>
  <c r="L1691" i="2"/>
  <c r="K1691" i="2"/>
  <c r="K1690" i="2"/>
  <c r="L1690" i="2" s="1"/>
  <c r="L1689" i="2"/>
  <c r="K1689" i="2"/>
  <c r="K1688" i="2"/>
  <c r="L1688" i="2" s="1"/>
  <c r="K1687" i="2"/>
  <c r="L1687" i="2" s="1"/>
  <c r="K1686" i="2"/>
  <c r="L1686" i="2" s="1"/>
  <c r="K1685" i="2"/>
  <c r="L1685" i="2" s="1"/>
  <c r="L1684" i="2"/>
  <c r="K1684" i="2"/>
  <c r="K1683" i="2"/>
  <c r="L1683" i="2" s="1"/>
  <c r="K1682" i="2"/>
  <c r="L1682" i="2" s="1"/>
  <c r="K1681" i="2"/>
  <c r="L1681" i="2" s="1"/>
  <c r="K1680" i="2"/>
  <c r="L1680" i="2" s="1"/>
  <c r="L1679" i="2"/>
  <c r="K1679" i="2"/>
  <c r="L1678" i="2"/>
  <c r="K1678" i="2"/>
  <c r="L1677" i="2"/>
  <c r="K1677" i="2"/>
  <c r="L1676" i="2"/>
  <c r="K1676" i="2"/>
  <c r="L1675" i="2"/>
  <c r="K1675" i="2"/>
  <c r="K1674" i="2"/>
  <c r="L1674" i="2" s="1"/>
  <c r="K1673" i="2"/>
  <c r="L1673" i="2" s="1"/>
  <c r="K1672" i="2"/>
  <c r="L1672" i="2" s="1"/>
  <c r="L1671" i="2"/>
  <c r="K1671" i="2"/>
  <c r="K1670" i="2"/>
  <c r="L1670" i="2" s="1"/>
  <c r="L1669" i="2"/>
  <c r="K1669" i="2"/>
  <c r="K1668" i="2"/>
  <c r="L1668" i="2" s="1"/>
  <c r="K1667" i="2"/>
  <c r="L1667" i="2" s="1"/>
  <c r="L1666" i="2"/>
  <c r="K1666" i="2"/>
  <c r="K1665" i="2"/>
  <c r="L1665" i="2" s="1"/>
  <c r="K1664" i="2"/>
  <c r="L1664" i="2" s="1"/>
  <c r="L1663" i="2"/>
  <c r="K1663" i="2"/>
  <c r="K1662" i="2"/>
  <c r="L1662" i="2" s="1"/>
  <c r="K1661" i="2"/>
  <c r="L1661" i="2" s="1"/>
  <c r="K1660" i="2"/>
  <c r="L1660" i="2" s="1"/>
  <c r="K1659" i="2"/>
  <c r="L1659" i="2" s="1"/>
  <c r="K1658" i="2"/>
  <c r="L1658" i="2" s="1"/>
  <c r="L1657" i="2"/>
  <c r="K1657" i="2"/>
  <c r="K1656" i="2"/>
  <c r="L1656" i="2" s="1"/>
  <c r="L1655" i="2"/>
  <c r="K1655" i="2"/>
  <c r="L1654" i="2"/>
  <c r="K1654" i="2"/>
  <c r="L1653" i="2"/>
  <c r="K1653" i="2"/>
  <c r="L1652" i="2"/>
  <c r="K1652" i="2"/>
  <c r="L1651" i="2"/>
  <c r="K1651" i="2"/>
  <c r="K1650" i="2"/>
  <c r="L1650" i="2" s="1"/>
  <c r="K1649" i="2"/>
  <c r="L1649" i="2" s="1"/>
  <c r="L1648" i="2"/>
  <c r="K1648" i="2"/>
  <c r="K1647" i="2"/>
  <c r="L1647" i="2" s="1"/>
  <c r="K1646" i="2"/>
  <c r="L1646" i="2" s="1"/>
  <c r="L1645" i="2"/>
  <c r="K1645" i="2"/>
  <c r="K1644" i="2"/>
  <c r="L1644" i="2" s="1"/>
  <c r="K1643" i="2"/>
  <c r="L1643" i="2" s="1"/>
  <c r="K1642" i="2"/>
  <c r="L1642" i="2" s="1"/>
  <c r="K1641" i="2"/>
  <c r="L1641" i="2" s="1"/>
  <c r="K1640" i="2"/>
  <c r="L1640" i="2" s="1"/>
  <c r="L1639" i="2"/>
  <c r="K1639" i="2"/>
  <c r="K1638" i="2"/>
  <c r="L1638" i="2" s="1"/>
  <c r="K1637" i="2"/>
  <c r="L1637" i="2" s="1"/>
  <c r="L1636" i="2"/>
  <c r="K1636" i="2"/>
  <c r="K1635" i="2"/>
  <c r="L1635" i="2" s="1"/>
  <c r="L1634" i="2"/>
  <c r="K1634" i="2"/>
  <c r="K1633" i="2"/>
  <c r="L1633" i="2" s="1"/>
  <c r="K1632" i="2"/>
  <c r="L1632" i="2" s="1"/>
  <c r="L1631" i="2"/>
  <c r="K1631" i="2"/>
  <c r="K1630" i="2"/>
  <c r="L1630" i="2" s="1"/>
  <c r="L1629" i="2"/>
  <c r="K1629" i="2"/>
  <c r="K1628" i="2"/>
  <c r="L1628" i="2" s="1"/>
  <c r="L1627" i="2"/>
  <c r="K1627" i="2"/>
  <c r="K1626" i="2"/>
  <c r="L1626" i="2" s="1"/>
  <c r="K1625" i="2"/>
  <c r="L1625" i="2" s="1"/>
  <c r="L1624" i="2"/>
  <c r="K1624" i="2"/>
  <c r="K1623" i="2"/>
  <c r="L1623" i="2" s="1"/>
  <c r="L1622" i="2"/>
  <c r="K1622" i="2"/>
  <c r="K1621" i="2"/>
  <c r="L1621" i="2" s="1"/>
  <c r="K1620" i="2"/>
  <c r="L1620" i="2" s="1"/>
  <c r="K1619" i="2"/>
  <c r="L1619" i="2" s="1"/>
  <c r="K1618" i="2"/>
  <c r="L1618" i="2" s="1"/>
  <c r="K1617" i="2"/>
  <c r="L1617" i="2" s="1"/>
  <c r="K1616" i="2"/>
  <c r="L1616" i="2" s="1"/>
  <c r="L1615" i="2"/>
  <c r="K1615" i="2"/>
  <c r="K1614" i="2"/>
  <c r="L1614" i="2" s="1"/>
  <c r="L1613" i="2"/>
  <c r="K1613" i="2"/>
  <c r="K1612" i="2"/>
  <c r="L1612" i="2" s="1"/>
  <c r="L1611" i="2"/>
  <c r="K1611" i="2"/>
  <c r="K1610" i="2"/>
  <c r="L1610" i="2" s="1"/>
  <c r="L1609" i="2"/>
  <c r="K1609" i="2"/>
  <c r="K1608" i="2"/>
  <c r="L1608" i="2" s="1"/>
  <c r="K1607" i="2"/>
  <c r="L1607" i="2" s="1"/>
  <c r="L1606" i="2"/>
  <c r="K1606" i="2"/>
  <c r="K1605" i="2"/>
  <c r="L1605" i="2" s="1"/>
  <c r="K1604" i="2"/>
  <c r="L1604" i="2" s="1"/>
  <c r="K1603" i="2"/>
  <c r="L1603" i="2" s="1"/>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K1591" i="2"/>
  <c r="L1591" i="2" s="1"/>
  <c r="K1590" i="2"/>
  <c r="L1590" i="2" s="1"/>
  <c r="L1589" i="2"/>
  <c r="K1589" i="2"/>
  <c r="K1588" i="2"/>
  <c r="L1588" i="2" s="1"/>
  <c r="L1587" i="2"/>
  <c r="K1587" i="2"/>
  <c r="K1586" i="2"/>
  <c r="L1586" i="2" s="1"/>
  <c r="L1585" i="2"/>
  <c r="K1585" i="2"/>
  <c r="K1584" i="2"/>
  <c r="L1584" i="2" s="1"/>
  <c r="L1583" i="2"/>
  <c r="K1583" i="2"/>
  <c r="K1582" i="2"/>
  <c r="L1582" i="2" s="1"/>
  <c r="K1581" i="2"/>
  <c r="L1581" i="2" s="1"/>
  <c r="K1580" i="2"/>
  <c r="L1580" i="2" s="1"/>
  <c r="K1579" i="2"/>
  <c r="L1579" i="2" s="1"/>
  <c r="K1578" i="2"/>
  <c r="L1578" i="2" s="1"/>
  <c r="L1577" i="2"/>
  <c r="K1577" i="2"/>
  <c r="L1576" i="2"/>
  <c r="K1576" i="2"/>
  <c r="L1575" i="2"/>
  <c r="K1575" i="2"/>
  <c r="K1574" i="2"/>
  <c r="L1574" i="2" s="1"/>
  <c r="K1573" i="2"/>
  <c r="L1573" i="2" s="1"/>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K1559" i="2"/>
  <c r="L1559" i="2" s="1"/>
  <c r="L1558" i="2"/>
  <c r="K1558" i="2"/>
  <c r="K1557" i="2"/>
  <c r="L1557" i="2" s="1"/>
  <c r="K1556" i="2"/>
  <c r="L1556" i="2" s="1"/>
  <c r="L1555" i="2"/>
  <c r="K1555" i="2"/>
  <c r="K1554" i="2"/>
  <c r="L1554" i="2" s="1"/>
  <c r="K1553" i="2"/>
  <c r="L1553" i="2" s="1"/>
  <c r="K1552" i="2"/>
  <c r="L1552" i="2" s="1"/>
  <c r="K1551" i="2"/>
  <c r="L1551" i="2" s="1"/>
  <c r="K1550" i="2"/>
  <c r="L1550" i="2" s="1"/>
  <c r="L1549" i="2"/>
  <c r="K1549" i="2"/>
  <c r="K1548" i="2"/>
  <c r="L1548" i="2" s="1"/>
  <c r="L1547" i="2"/>
  <c r="K1547" i="2"/>
  <c r="L1546" i="2"/>
  <c r="K1546" i="2"/>
  <c r="L1545" i="2"/>
  <c r="K1545" i="2"/>
  <c r="K1544" i="2"/>
  <c r="L1544" i="2" s="1"/>
  <c r="K1543" i="2"/>
  <c r="L1543" i="2" s="1"/>
  <c r="K1542" i="2"/>
  <c r="L1542" i="2" s="1"/>
  <c r="L1541" i="2"/>
  <c r="K1541" i="2"/>
  <c r="K1540" i="2"/>
  <c r="L1540" i="2" s="1"/>
  <c r="L1539" i="2"/>
  <c r="K1539" i="2"/>
  <c r="K1538" i="2"/>
  <c r="L1538" i="2" s="1"/>
  <c r="L1537" i="2"/>
  <c r="K1537" i="2"/>
  <c r="K1536" i="2"/>
  <c r="L1536" i="2" s="1"/>
  <c r="K1535" i="2"/>
  <c r="L1535" i="2" s="1"/>
  <c r="L1534" i="2"/>
  <c r="K1534" i="2"/>
  <c r="K1533" i="2"/>
  <c r="L1533" i="2" s="1"/>
  <c r="L1532" i="2"/>
  <c r="K1532" i="2"/>
  <c r="K1531" i="2"/>
  <c r="L1531" i="2" s="1"/>
  <c r="K1530" i="2"/>
  <c r="L1530" i="2" s="1"/>
  <c r="K1529" i="2"/>
  <c r="L1529" i="2" s="1"/>
  <c r="K1528" i="2"/>
  <c r="L1528" i="2" s="1"/>
  <c r="K1527" i="2"/>
  <c r="L1527" i="2" s="1"/>
  <c r="K1526" i="2"/>
  <c r="L1526" i="2" s="1"/>
  <c r="L1525" i="2"/>
  <c r="K1525" i="2"/>
  <c r="K1524" i="2"/>
  <c r="L1524" i="2" s="1"/>
  <c r="K1523" i="2"/>
  <c r="L1523" i="2" s="1"/>
  <c r="K1522" i="2"/>
  <c r="L1522" i="2" s="1"/>
  <c r="L1521" i="2"/>
  <c r="K1521" i="2"/>
  <c r="K1520" i="2"/>
  <c r="L1520" i="2" s="1"/>
  <c r="L1519" i="2"/>
  <c r="K1519" i="2"/>
  <c r="K1518" i="2"/>
  <c r="L1518" i="2" s="1"/>
  <c r="K1517" i="2"/>
  <c r="L1517" i="2" s="1"/>
  <c r="L1516" i="2"/>
  <c r="K1516" i="2"/>
  <c r="K1515" i="2"/>
  <c r="L1515" i="2" s="1"/>
  <c r="L1514" i="2"/>
  <c r="K1514" i="2"/>
  <c r="K1513" i="2"/>
  <c r="L1513" i="2" s="1"/>
  <c r="K1512" i="2"/>
  <c r="L1512" i="2" s="1"/>
  <c r="L1511" i="2"/>
  <c r="K1511" i="2"/>
  <c r="L1510" i="2"/>
  <c r="K1510" i="2"/>
  <c r="L1509" i="2"/>
  <c r="K1509" i="2"/>
  <c r="L1508" i="2"/>
  <c r="K1508" i="2"/>
  <c r="L1507" i="2"/>
  <c r="K1507" i="2"/>
  <c r="K1506" i="2"/>
  <c r="L1506" i="2" s="1"/>
  <c r="K1505" i="2"/>
  <c r="L1505" i="2" s="1"/>
  <c r="K1504" i="2"/>
  <c r="L1504" i="2" s="1"/>
  <c r="L1503" i="2"/>
  <c r="K1503" i="2"/>
  <c r="K1502" i="2"/>
  <c r="L1502" i="2" s="1"/>
  <c r="L1501" i="2"/>
  <c r="K1501" i="2"/>
  <c r="K1500" i="2"/>
  <c r="L1500" i="2" s="1"/>
  <c r="K1499" i="2"/>
  <c r="L1499" i="2" s="1"/>
  <c r="L1498" i="2"/>
  <c r="K1498" i="2"/>
  <c r="K1497" i="2"/>
  <c r="L1497" i="2" s="1"/>
  <c r="K1496" i="2"/>
  <c r="L1496" i="2" s="1"/>
  <c r="L1495" i="2"/>
  <c r="K1495" i="2"/>
  <c r="K1494" i="2"/>
  <c r="L1494" i="2" s="1"/>
  <c r="K1493" i="2"/>
  <c r="L1493" i="2" s="1"/>
  <c r="K1492" i="2"/>
  <c r="L1492" i="2" s="1"/>
  <c r="K1491" i="2"/>
  <c r="L1491" i="2" s="1"/>
  <c r="K1490" i="2"/>
  <c r="L1490" i="2" s="1"/>
  <c r="L1489" i="2"/>
  <c r="K1489" i="2"/>
  <c r="K1488" i="2"/>
  <c r="L1488" i="2" s="1"/>
  <c r="L1487" i="2"/>
  <c r="K1487" i="2"/>
  <c r="L1486" i="2"/>
  <c r="K1486" i="2"/>
  <c r="L1485" i="2"/>
  <c r="K1485" i="2"/>
  <c r="K1484" i="2"/>
  <c r="L1484" i="2" s="1"/>
  <c r="K1483" i="2"/>
  <c r="L1483" i="2" s="1"/>
  <c r="K1482" i="2"/>
  <c r="L1482" i="2" s="1"/>
  <c r="L1481" i="2"/>
  <c r="K1481" i="2"/>
  <c r="K1480" i="2"/>
  <c r="L1480" i="2" s="1"/>
  <c r="L1479" i="2"/>
  <c r="K1479" i="2"/>
  <c r="K1478" i="2"/>
  <c r="L1478" i="2" s="1"/>
  <c r="L1477" i="2"/>
  <c r="K1477" i="2"/>
  <c r="K1476" i="2"/>
  <c r="L1476" i="2" s="1"/>
  <c r="L1475" i="2"/>
  <c r="K1475" i="2"/>
  <c r="K1474" i="2"/>
  <c r="L1474" i="2" s="1"/>
  <c r="K1473" i="2"/>
  <c r="L1473" i="2" s="1"/>
  <c r="K1472" i="2"/>
  <c r="L1472" i="2" s="1"/>
  <c r="K1471" i="2"/>
  <c r="L1471" i="2" s="1"/>
  <c r="K1470" i="2"/>
  <c r="L1470" i="2" s="1"/>
  <c r="K1469" i="2"/>
  <c r="L1469" i="2" s="1"/>
  <c r="K1468" i="2"/>
  <c r="L1468" i="2" s="1"/>
  <c r="K1467" i="2"/>
  <c r="L1467" i="2" s="1"/>
  <c r="K1466" i="2"/>
  <c r="L1466" i="2" s="1"/>
  <c r="K1465" i="2"/>
  <c r="L1465" i="2" s="1"/>
  <c r="K1464" i="2"/>
  <c r="L1464" i="2" s="1"/>
  <c r="L1463" i="2"/>
  <c r="K1463" i="2"/>
  <c r="L1462" i="2"/>
  <c r="K1462" i="2"/>
  <c r="K1461" i="2"/>
  <c r="L1461" i="2" s="1"/>
  <c r="K1460" i="2"/>
  <c r="L1460" i="2" s="1"/>
  <c r="K1459" i="2"/>
  <c r="L1459" i="2" s="1"/>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K1447" i="2"/>
  <c r="L1447" i="2" s="1"/>
  <c r="K1446" i="2"/>
  <c r="L1446" i="2" s="1"/>
  <c r="L1445" i="2"/>
  <c r="K1445" i="2"/>
  <c r="K1444" i="2"/>
  <c r="L1444" i="2" s="1"/>
  <c r="K1443" i="2"/>
  <c r="L1443" i="2" s="1"/>
  <c r="K1442" i="2"/>
  <c r="L1442" i="2" s="1"/>
  <c r="K1441" i="2"/>
  <c r="L1441" i="2" s="1"/>
  <c r="K1440" i="2"/>
  <c r="L1440" i="2" s="1"/>
  <c r="K1439" i="2"/>
  <c r="L1439" i="2" s="1"/>
  <c r="L1438" i="2"/>
  <c r="K1438" i="2"/>
  <c r="K1437" i="2"/>
  <c r="L1437" i="2" s="1"/>
  <c r="K1436" i="2"/>
  <c r="L1436" i="2" s="1"/>
  <c r="K1435" i="2"/>
  <c r="L1435" i="2" s="1"/>
  <c r="K1434" i="2"/>
  <c r="L1434" i="2" s="1"/>
  <c r="L1433" i="2"/>
  <c r="K1433" i="2"/>
  <c r="L1432" i="2"/>
  <c r="K1432" i="2"/>
  <c r="L1431" i="2"/>
  <c r="K1431" i="2"/>
  <c r="K1430" i="2"/>
  <c r="L1430" i="2" s="1"/>
  <c r="K1429" i="2"/>
  <c r="L1429" i="2" s="1"/>
  <c r="K1428" i="2"/>
  <c r="L1428" i="2" s="1"/>
  <c r="L1427" i="2"/>
  <c r="K1427" i="2"/>
  <c r="L1426" i="2"/>
  <c r="K1426" i="2"/>
  <c r="K1425" i="2"/>
  <c r="L1425" i="2" s="1"/>
  <c r="K1424" i="2"/>
  <c r="L1424" i="2" s="1"/>
  <c r="L1423" i="2"/>
  <c r="K1423" i="2"/>
  <c r="K1422" i="2"/>
  <c r="L1422" i="2" s="1"/>
  <c r="K1421" i="2"/>
  <c r="L1421" i="2" s="1"/>
  <c r="K1420" i="2"/>
  <c r="L1420" i="2" s="1"/>
  <c r="L1419" i="2"/>
  <c r="K1419" i="2"/>
  <c r="K1418" i="2"/>
  <c r="L1418" i="2" s="1"/>
  <c r="L1417" i="2"/>
  <c r="K1417" i="2"/>
  <c r="K1416" i="2"/>
  <c r="L1416" i="2" s="1"/>
  <c r="K1415" i="2"/>
  <c r="L1415" i="2" s="1"/>
  <c r="L1414" i="2"/>
  <c r="K1414" i="2"/>
  <c r="K1413" i="2"/>
  <c r="L1413" i="2" s="1"/>
  <c r="K1412" i="2"/>
  <c r="L1412" i="2" s="1"/>
  <c r="K1411" i="2"/>
  <c r="L1411" i="2" s="1"/>
  <c r="K1410" i="2"/>
  <c r="L1410" i="2" s="1"/>
  <c r="L1409" i="2"/>
  <c r="K1409" i="2"/>
  <c r="K1408" i="2"/>
  <c r="L1408" i="2" s="1"/>
  <c r="K1407" i="2"/>
  <c r="L1407" i="2" s="1"/>
  <c r="K1406" i="2"/>
  <c r="L1406" i="2" s="1"/>
  <c r="K1405" i="2"/>
  <c r="L1405" i="2" s="1"/>
  <c r="K1404" i="2"/>
  <c r="L1404" i="2" s="1"/>
  <c r="L1403" i="2"/>
  <c r="K1403" i="2"/>
  <c r="K1402" i="2"/>
  <c r="L1402" i="2" s="1"/>
  <c r="K1401" i="2"/>
  <c r="L1401" i="2" s="1"/>
  <c r="K1400" i="2"/>
  <c r="L1400" i="2" s="1"/>
  <c r="L1399" i="2"/>
  <c r="K1399" i="2"/>
  <c r="K1398" i="2"/>
  <c r="L1398" i="2" s="1"/>
  <c r="L1397" i="2"/>
  <c r="K1397" i="2"/>
  <c r="K1396" i="2"/>
  <c r="L1396" i="2" s="1"/>
  <c r="K1395" i="2"/>
  <c r="L1395" i="2" s="1"/>
  <c r="K1394" i="2"/>
  <c r="L1394" i="2" s="1"/>
  <c r="K1393" i="2"/>
  <c r="L1393" i="2" s="1"/>
  <c r="K1392" i="2"/>
  <c r="L1392" i="2" s="1"/>
  <c r="L1391" i="2"/>
  <c r="K1391" i="2"/>
  <c r="K1390" i="2"/>
  <c r="L1390" i="2" s="1"/>
  <c r="K1389" i="2"/>
  <c r="L1389" i="2" s="1"/>
  <c r="K1388" i="2"/>
  <c r="L1388" i="2" s="1"/>
  <c r="K1387" i="2"/>
  <c r="L1387" i="2" s="1"/>
  <c r="K1386" i="2"/>
  <c r="L1386" i="2" s="1"/>
  <c r="L1385" i="2"/>
  <c r="K1385" i="2"/>
  <c r="K1384" i="2"/>
  <c r="L1384" i="2" s="1"/>
  <c r="K1383" i="2"/>
  <c r="L1383" i="2" s="1"/>
  <c r="K1382" i="2"/>
  <c r="L1382" i="2" s="1"/>
  <c r="L1381" i="2"/>
  <c r="K1381" i="2"/>
  <c r="K1380" i="2"/>
  <c r="L1380" i="2" s="1"/>
  <c r="L1379" i="2"/>
  <c r="K1379" i="2"/>
  <c r="K1378" i="2"/>
  <c r="L1378" i="2" s="1"/>
  <c r="L1377" i="2"/>
  <c r="K1377" i="2"/>
  <c r="K1376" i="2"/>
  <c r="L1376" i="2" s="1"/>
  <c r="K1375" i="2"/>
  <c r="L1375" i="2" s="1"/>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K1368" i="2"/>
  <c r="L1368" i="2" s="1"/>
  <c r="R1367" i="2"/>
  <c r="Q1367" i="2"/>
  <c r="P1367" i="2"/>
  <c r="K1367" i="2"/>
  <c r="L1367" i="2" s="1"/>
  <c r="R1366" i="2"/>
  <c r="Q1366" i="2"/>
  <c r="P1366" i="2"/>
  <c r="K1366" i="2"/>
  <c r="L1366" i="2" s="1"/>
  <c r="R1365" i="2"/>
  <c r="Q1365" i="2"/>
  <c r="P1365" i="2"/>
  <c r="L1365" i="2"/>
  <c r="K1365" i="2"/>
  <c r="R1364" i="2"/>
  <c r="Q1364" i="2"/>
  <c r="P1364" i="2"/>
  <c r="K1364" i="2"/>
  <c r="L1364" i="2" s="1"/>
  <c r="R1363" i="2"/>
  <c r="Q1363" i="2"/>
  <c r="P1363" i="2"/>
  <c r="K1363" i="2"/>
  <c r="L1363" i="2" s="1"/>
  <c r="R1362" i="2"/>
  <c r="Q1362" i="2"/>
  <c r="P1362" i="2"/>
  <c r="K1362" i="2"/>
  <c r="L1362" i="2" s="1"/>
  <c r="R1361" i="2"/>
  <c r="Q1361" i="2"/>
  <c r="P1361" i="2"/>
  <c r="K1361" i="2"/>
  <c r="L1361" i="2" s="1"/>
  <c r="R1360" i="2"/>
  <c r="Q1360" i="2"/>
  <c r="P1360" i="2"/>
  <c r="K1360" i="2"/>
  <c r="L1360" i="2" s="1"/>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K1354" i="2"/>
  <c r="L1354" i="2" s="1"/>
  <c r="R1353" i="2"/>
  <c r="Q1353" i="2"/>
  <c r="P1353" i="2"/>
  <c r="K1353" i="2"/>
  <c r="L1353" i="2" s="1"/>
  <c r="R1352" i="2"/>
  <c r="Q1352" i="2"/>
  <c r="P1352" i="2"/>
  <c r="L1352" i="2"/>
  <c r="K1352" i="2"/>
  <c r="R1351" i="2"/>
  <c r="Q1351" i="2"/>
  <c r="P1351" i="2"/>
  <c r="K1351" i="2"/>
  <c r="L1351" i="2" s="1"/>
  <c r="R1350" i="2"/>
  <c r="Q1350" i="2"/>
  <c r="P1350" i="2"/>
  <c r="K1350" i="2"/>
  <c r="L1350" i="2" s="1"/>
  <c r="R1349" i="2"/>
  <c r="Q1349" i="2"/>
  <c r="P1349" i="2"/>
  <c r="K1349" i="2"/>
  <c r="L1349" i="2" s="1"/>
  <c r="R1348" i="2"/>
  <c r="Q1348" i="2"/>
  <c r="P1348" i="2"/>
  <c r="L1348" i="2"/>
  <c r="K1348" i="2"/>
  <c r="R1347" i="2"/>
  <c r="Q1347" i="2"/>
  <c r="P1347" i="2"/>
  <c r="K1347" i="2"/>
  <c r="L1347" i="2" s="1"/>
  <c r="R1346" i="2"/>
  <c r="Q1346" i="2"/>
  <c r="P1346" i="2"/>
  <c r="K1346" i="2"/>
  <c r="L1346" i="2" s="1"/>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K1336" i="2"/>
  <c r="L1336" i="2" s="1"/>
  <c r="R1335" i="2"/>
  <c r="Q1335" i="2"/>
  <c r="P1335" i="2"/>
  <c r="K1335" i="2"/>
  <c r="L1335" i="2" s="1"/>
  <c r="R1334" i="2"/>
  <c r="Q1334" i="2"/>
  <c r="P1334" i="2"/>
  <c r="K1334" i="2"/>
  <c r="L1334" i="2" s="1"/>
  <c r="R1333" i="2"/>
  <c r="Q1333" i="2"/>
  <c r="P1333" i="2"/>
  <c r="K1333" i="2"/>
  <c r="L1333" i="2" s="1"/>
  <c r="R1332" i="2"/>
  <c r="Q1332" i="2"/>
  <c r="P1332" i="2"/>
  <c r="K1332" i="2"/>
  <c r="L1332" i="2" s="1"/>
  <c r="R1331" i="2"/>
  <c r="Q1331" i="2"/>
  <c r="P1331" i="2"/>
  <c r="K1331" i="2"/>
  <c r="L1331" i="2" s="1"/>
  <c r="R1330" i="2"/>
  <c r="Q1330" i="2"/>
  <c r="P1330" i="2"/>
  <c r="L1330" i="2"/>
  <c r="K1330" i="2"/>
  <c r="R1329" i="2"/>
  <c r="Q1329" i="2"/>
  <c r="P1329" i="2"/>
  <c r="K1329" i="2"/>
  <c r="L1329" i="2" s="1"/>
  <c r="R1328" i="2"/>
  <c r="Q1328" i="2"/>
  <c r="P1328" i="2"/>
  <c r="K1328" i="2"/>
  <c r="L1328" i="2" s="1"/>
  <c r="R1327" i="2"/>
  <c r="Q1327" i="2"/>
  <c r="P1327" i="2"/>
  <c r="K1327" i="2"/>
  <c r="L1327" i="2" s="1"/>
  <c r="R1326" i="2"/>
  <c r="Q1326" i="2"/>
  <c r="P1326" i="2"/>
  <c r="K1326" i="2"/>
  <c r="L1326" i="2" s="1"/>
  <c r="R1325" i="2"/>
  <c r="Q1325" i="2"/>
  <c r="P1325" i="2"/>
  <c r="K1325" i="2"/>
  <c r="L1325" i="2" s="1"/>
  <c r="R1324" i="2"/>
  <c r="Q1324" i="2"/>
  <c r="P1324" i="2"/>
  <c r="L1324" i="2"/>
  <c r="K1324" i="2"/>
  <c r="R1323" i="2"/>
  <c r="Q1323" i="2"/>
  <c r="P1323" i="2"/>
  <c r="K1323" i="2"/>
  <c r="L1323" i="2" s="1"/>
  <c r="R1322" i="2"/>
  <c r="Q1322" i="2"/>
  <c r="P1322" i="2"/>
  <c r="K1322" i="2"/>
  <c r="L1322" i="2" s="1"/>
  <c r="R1321" i="2"/>
  <c r="Q1321" i="2"/>
  <c r="P1321" i="2"/>
  <c r="L1321" i="2"/>
  <c r="K1321" i="2"/>
  <c r="R1320" i="2"/>
  <c r="Q1320" i="2"/>
  <c r="P1320" i="2"/>
  <c r="K1320" i="2"/>
  <c r="L1320" i="2" s="1"/>
  <c r="R1319" i="2"/>
  <c r="Q1319" i="2"/>
  <c r="P1319" i="2"/>
  <c r="K1319" i="2"/>
  <c r="L1319" i="2" s="1"/>
  <c r="R1318" i="2"/>
  <c r="Q1318" i="2"/>
  <c r="P1318" i="2"/>
  <c r="K1318" i="2"/>
  <c r="L1318" i="2" s="1"/>
  <c r="R1317" i="2"/>
  <c r="Q1317" i="2"/>
  <c r="P1317" i="2"/>
  <c r="K1317" i="2"/>
  <c r="L1317" i="2" s="1"/>
  <c r="R1316" i="2"/>
  <c r="Q1316" i="2"/>
  <c r="P1316" i="2"/>
  <c r="L1316" i="2"/>
  <c r="K1316" i="2"/>
  <c r="R1315" i="2"/>
  <c r="Q1315" i="2"/>
  <c r="P1315" i="2"/>
  <c r="K1315" i="2"/>
  <c r="L1315" i="2" s="1"/>
  <c r="R1314" i="2"/>
  <c r="Q1314" i="2"/>
  <c r="P1314" i="2"/>
  <c r="K1314" i="2"/>
  <c r="L1314" i="2" s="1"/>
  <c r="R1313" i="2"/>
  <c r="Q1313" i="2"/>
  <c r="P1313" i="2"/>
  <c r="K1313" i="2"/>
  <c r="L1313" i="2" s="1"/>
  <c r="R1312" i="2"/>
  <c r="Q1312" i="2"/>
  <c r="P1312" i="2"/>
  <c r="K1312" i="2"/>
  <c r="L1312" i="2" s="1"/>
  <c r="R1311" i="2"/>
  <c r="Q1311" i="2"/>
  <c r="P1311" i="2"/>
  <c r="L1311" i="2"/>
  <c r="K1311" i="2"/>
  <c r="R1310" i="2"/>
  <c r="Q1310" i="2"/>
  <c r="P1310" i="2"/>
  <c r="K1310" i="2"/>
  <c r="L1310" i="2" s="1"/>
  <c r="R1309" i="2"/>
  <c r="Q1309" i="2"/>
  <c r="P1309" i="2"/>
  <c r="L1309" i="2"/>
  <c r="K1309" i="2"/>
  <c r="R1308" i="2"/>
  <c r="Q1308" i="2"/>
  <c r="P1308" i="2"/>
  <c r="K1308" i="2"/>
  <c r="L1308" i="2" s="1"/>
  <c r="R1307" i="2"/>
  <c r="Q1307" i="2"/>
  <c r="P1307" i="2"/>
  <c r="K1307" i="2"/>
  <c r="L1307" i="2" s="1"/>
  <c r="R1306" i="2"/>
  <c r="Q1306" i="2"/>
  <c r="P1306" i="2"/>
  <c r="K1306" i="2"/>
  <c r="L1306" i="2" s="1"/>
  <c r="R1305" i="2"/>
  <c r="Q1305" i="2"/>
  <c r="P1305" i="2"/>
  <c r="K1305" i="2"/>
  <c r="L1305" i="2" s="1"/>
  <c r="R1304" i="2"/>
  <c r="Q1304" i="2"/>
  <c r="P1304" i="2"/>
  <c r="K1304" i="2"/>
  <c r="L1304" i="2" s="1"/>
  <c r="R1303" i="2"/>
  <c r="Q1303" i="2"/>
  <c r="P1303" i="2"/>
  <c r="L1303" i="2"/>
  <c r="K1303" i="2"/>
  <c r="R1302" i="2"/>
  <c r="Q1302" i="2"/>
  <c r="P1302" i="2"/>
  <c r="K1302" i="2"/>
  <c r="L1302" i="2" s="1"/>
  <c r="K1301" i="2"/>
  <c r="L1301" i="2" s="1"/>
  <c r="K1300" i="2"/>
  <c r="L1300" i="2" s="1"/>
  <c r="K1299" i="2"/>
  <c r="L1299" i="2" s="1"/>
  <c r="K1298" i="2"/>
  <c r="L1298" i="2" s="1"/>
  <c r="L1297" i="2"/>
  <c r="K1297" i="2"/>
  <c r="K1296" i="2"/>
  <c r="L1296" i="2" s="1"/>
  <c r="K1295" i="2"/>
  <c r="L1295" i="2" s="1"/>
  <c r="K1294" i="2"/>
  <c r="L1294" i="2" s="1"/>
  <c r="K1293" i="2"/>
  <c r="L1293" i="2" s="1"/>
  <c r="K1292" i="2"/>
  <c r="L1292" i="2" s="1"/>
  <c r="K1291" i="2"/>
  <c r="L1291" i="2" s="1"/>
  <c r="K1290" i="2"/>
  <c r="L1290" i="2" s="1"/>
  <c r="K1289" i="2"/>
  <c r="L1289" i="2" s="1"/>
  <c r="K1288" i="2"/>
  <c r="L1288" i="2" s="1"/>
  <c r="K1287" i="2"/>
  <c r="L1287" i="2" s="1"/>
  <c r="K1286" i="2"/>
  <c r="L1286" i="2" s="1"/>
  <c r="K1285" i="2"/>
  <c r="L1285" i="2" s="1"/>
  <c r="K1284" i="2"/>
  <c r="L1284" i="2" s="1"/>
  <c r="K1283" i="2"/>
  <c r="L1283" i="2" s="1"/>
  <c r="K1282" i="2"/>
  <c r="L1282" i="2" s="1"/>
  <c r="K1281" i="2"/>
  <c r="L1281" i="2" s="1"/>
  <c r="L1280" i="2"/>
  <c r="K1280" i="2"/>
  <c r="K1279" i="2"/>
  <c r="L1279" i="2" s="1"/>
  <c r="K1278" i="2"/>
  <c r="L1278" i="2" s="1"/>
  <c r="K1277" i="2"/>
  <c r="L1277" i="2" s="1"/>
  <c r="K1276" i="2"/>
  <c r="L1276" i="2" s="1"/>
  <c r="K1275" i="2"/>
  <c r="L1275" i="2" s="1"/>
  <c r="L1274" i="2"/>
  <c r="K1274" i="2"/>
  <c r="K1273" i="2"/>
  <c r="L1273" i="2" s="1"/>
  <c r="K1272" i="2"/>
  <c r="L1272" i="2" s="1"/>
  <c r="K1271" i="2"/>
  <c r="L1271" i="2" s="1"/>
  <c r="K1270" i="2"/>
  <c r="L1270" i="2" s="1"/>
  <c r="K1269" i="2"/>
  <c r="L1269" i="2" s="1"/>
  <c r="K1268" i="2"/>
  <c r="L1268" i="2" s="1"/>
  <c r="L1267" i="2"/>
  <c r="K1267" i="2"/>
  <c r="K1266" i="2"/>
  <c r="L1266" i="2" s="1"/>
  <c r="K1265" i="2"/>
  <c r="L1265" i="2" s="1"/>
  <c r="L1264" i="2"/>
  <c r="K1264" i="2"/>
  <c r="K1263" i="2"/>
  <c r="L1263" i="2" s="1"/>
  <c r="K1262" i="2"/>
  <c r="L1262" i="2" s="1"/>
  <c r="L1261" i="2"/>
  <c r="K1261" i="2"/>
  <c r="K1260" i="2"/>
  <c r="L1260" i="2" s="1"/>
  <c r="K1259" i="2"/>
  <c r="L1259" i="2" s="1"/>
  <c r="K1258" i="2"/>
  <c r="L1258" i="2" s="1"/>
  <c r="K1257" i="2"/>
  <c r="L1257" i="2" s="1"/>
  <c r="K1256" i="2"/>
  <c r="L1256" i="2" s="1"/>
  <c r="K1255" i="2"/>
  <c r="L1255" i="2" s="1"/>
  <c r="K1254" i="2"/>
  <c r="L1254" i="2" s="1"/>
  <c r="K1253" i="2"/>
  <c r="L1253" i="2" s="1"/>
  <c r="K1252" i="2"/>
  <c r="L1252" i="2" s="1"/>
  <c r="K1251" i="2"/>
  <c r="L1251" i="2" s="1"/>
  <c r="K1250" i="2"/>
  <c r="L1250" i="2" s="1"/>
  <c r="K1249" i="2"/>
  <c r="L1249" i="2" s="1"/>
  <c r="K1248" i="2"/>
  <c r="L1248" i="2" s="1"/>
  <c r="L1247" i="2"/>
  <c r="K1247" i="2"/>
  <c r="K1246" i="2"/>
  <c r="L1246" i="2" s="1"/>
  <c r="K1245" i="2"/>
  <c r="L1245" i="2" s="1"/>
  <c r="L1244" i="2"/>
  <c r="K1244" i="2"/>
  <c r="K1243" i="2"/>
  <c r="L1243" i="2" s="1"/>
  <c r="K1242" i="2"/>
  <c r="L1242" i="2" s="1"/>
  <c r="K1241" i="2"/>
  <c r="L1241" i="2" s="1"/>
  <c r="K1240" i="2"/>
  <c r="L1240" i="2" s="1"/>
  <c r="L1239" i="2"/>
  <c r="K1239" i="2"/>
  <c r="K1238" i="2"/>
  <c r="L1238" i="2" s="1"/>
  <c r="K1237" i="2"/>
  <c r="L1237" i="2" s="1"/>
  <c r="K1236" i="2"/>
  <c r="L1236" i="2" s="1"/>
  <c r="K1235" i="2"/>
  <c r="L1235" i="2" s="1"/>
  <c r="K1234" i="2"/>
  <c r="L1234" i="2" s="1"/>
  <c r="K1233" i="2"/>
  <c r="L1233" i="2" s="1"/>
  <c r="K1232" i="2"/>
  <c r="L1232" i="2" s="1"/>
  <c r="K1231" i="2"/>
  <c r="L1231" i="2" s="1"/>
  <c r="K1230" i="2"/>
  <c r="L1230" i="2" s="1"/>
  <c r="K1229" i="2"/>
  <c r="L1229" i="2" s="1"/>
  <c r="L1228" i="2"/>
  <c r="K1228" i="2"/>
  <c r="K1227" i="2"/>
  <c r="L1227" i="2" s="1"/>
  <c r="K1226" i="2"/>
  <c r="L1226" i="2" s="1"/>
  <c r="L1225" i="2"/>
  <c r="K1225" i="2"/>
  <c r="K1224" i="2"/>
  <c r="L1224" i="2" s="1"/>
  <c r="K1223" i="2"/>
  <c r="L1223" i="2" s="1"/>
  <c r="K1222" i="2"/>
  <c r="L1222" i="2" s="1"/>
  <c r="K1221" i="2"/>
  <c r="L1221" i="2" s="1"/>
  <c r="K1220" i="2"/>
  <c r="L1220" i="2" s="1"/>
  <c r="K1219" i="2"/>
  <c r="L1219" i="2" s="1"/>
  <c r="L1218" i="2"/>
  <c r="K1218" i="2"/>
  <c r="K1217" i="2"/>
  <c r="L1217" i="2" s="1"/>
  <c r="K1216" i="2"/>
  <c r="L1216" i="2" s="1"/>
  <c r="K1215" i="2"/>
  <c r="L1215" i="2" s="1"/>
  <c r="K1214" i="2"/>
  <c r="L1214" i="2" s="1"/>
  <c r="K1213" i="2"/>
  <c r="L1213" i="2" s="1"/>
  <c r="K1212" i="2"/>
  <c r="L1212" i="2" s="1"/>
  <c r="K1211" i="2"/>
  <c r="L1211" i="2" s="1"/>
  <c r="L1210" i="2"/>
  <c r="K1210" i="2"/>
  <c r="K1209" i="2"/>
  <c r="L1209" i="2" s="1"/>
  <c r="K1208" i="2"/>
  <c r="L1208" i="2" s="1"/>
  <c r="L1207" i="2"/>
  <c r="K1207" i="2"/>
  <c r="K1206" i="2"/>
  <c r="L1206" i="2" s="1"/>
  <c r="L1205" i="2"/>
  <c r="K1205" i="2"/>
  <c r="K1204" i="2"/>
  <c r="L1204" i="2" s="1"/>
  <c r="K1203" i="2"/>
  <c r="L1203" i="2" s="1"/>
  <c r="K1202" i="2"/>
  <c r="L1202" i="2" s="1"/>
  <c r="K1201" i="2"/>
  <c r="L1201" i="2" s="1"/>
  <c r="L1200" i="2"/>
  <c r="K1200" i="2"/>
  <c r="K1199" i="2"/>
  <c r="L1199" i="2" s="1"/>
  <c r="L1198" i="2"/>
  <c r="K1198" i="2"/>
  <c r="K1197" i="2"/>
  <c r="L1197" i="2" s="1"/>
  <c r="K1196" i="2"/>
  <c r="L1196" i="2" s="1"/>
  <c r="L1195" i="2"/>
  <c r="K1195" i="2"/>
  <c r="K1194" i="2"/>
  <c r="L1194" i="2" s="1"/>
  <c r="K1193" i="2"/>
  <c r="L1193" i="2" s="1"/>
  <c r="K1192" i="2"/>
  <c r="L1192" i="2" s="1"/>
  <c r="K1191" i="2"/>
  <c r="L1191" i="2" s="1"/>
  <c r="K1190" i="2"/>
  <c r="L1190" i="2" s="1"/>
  <c r="K1189" i="2"/>
  <c r="L1189" i="2" s="1"/>
  <c r="L1188" i="2"/>
  <c r="K1188" i="2"/>
  <c r="K1187" i="2"/>
  <c r="L1187" i="2" s="1"/>
  <c r="K1186" i="2"/>
  <c r="L1186" i="2" s="1"/>
  <c r="K1185" i="2"/>
  <c r="L1185" i="2" s="1"/>
  <c r="K1184" i="2"/>
  <c r="L1184" i="2" s="1"/>
  <c r="K1183" i="2"/>
  <c r="L1183" i="2" s="1"/>
  <c r="L1182" i="2"/>
  <c r="K1182" i="2"/>
  <c r="K1181" i="2"/>
  <c r="L1181" i="2" s="1"/>
  <c r="L1180" i="2"/>
  <c r="K1180" i="2"/>
  <c r="K1179" i="2"/>
  <c r="L1179" i="2" s="1"/>
  <c r="K1178" i="2"/>
  <c r="L1178" i="2" s="1"/>
  <c r="L1177" i="2"/>
  <c r="K1177" i="2"/>
  <c r="K1176" i="2"/>
  <c r="L1176" i="2" s="1"/>
  <c r="K1175" i="2"/>
  <c r="L1175" i="2" s="1"/>
  <c r="L1174" i="2"/>
  <c r="K1174" i="2"/>
  <c r="K1173" i="2"/>
  <c r="L1173" i="2" s="1"/>
  <c r="K1172" i="2"/>
  <c r="L1172" i="2" s="1"/>
  <c r="L1171" i="2"/>
  <c r="K1171" i="2"/>
  <c r="K1170" i="2"/>
  <c r="L1170" i="2" s="1"/>
  <c r="K1169" i="2"/>
  <c r="L1169" i="2" s="1"/>
  <c r="K1168" i="2"/>
  <c r="L1168" i="2" s="1"/>
  <c r="K1167" i="2"/>
  <c r="L1167" i="2" s="1"/>
  <c r="K1166" i="2"/>
  <c r="L1166" i="2" s="1"/>
  <c r="K1165" i="2"/>
  <c r="L1165" i="2" s="1"/>
  <c r="K1164" i="2"/>
  <c r="L1164" i="2" s="1"/>
  <c r="K1163" i="2"/>
  <c r="L1163" i="2" s="1"/>
  <c r="L1162" i="2"/>
  <c r="K1162" i="2"/>
  <c r="K1161" i="2"/>
  <c r="L1161" i="2" s="1"/>
  <c r="K1160" i="2"/>
  <c r="L1160" i="2" s="1"/>
  <c r="L1159" i="2"/>
  <c r="K1159" i="2"/>
  <c r="L1158" i="2"/>
  <c r="K1158" i="2"/>
  <c r="K1157" i="2"/>
  <c r="L1157" i="2" s="1"/>
  <c r="K1156" i="2"/>
  <c r="L1156" i="2" s="1"/>
  <c r="K1155" i="2"/>
  <c r="L1155" i="2" s="1"/>
  <c r="K1154" i="2"/>
  <c r="L1154" i="2" s="1"/>
  <c r="K1153" i="2"/>
  <c r="L1153" i="2" s="1"/>
  <c r="K1152" i="2"/>
  <c r="L1152" i="2" s="1"/>
  <c r="K1151" i="2"/>
  <c r="L1151" i="2" s="1"/>
  <c r="L1150" i="2"/>
  <c r="K1150" i="2"/>
  <c r="K1149" i="2"/>
  <c r="L1149" i="2" s="1"/>
  <c r="K1148" i="2"/>
  <c r="L1148" i="2" s="1"/>
  <c r="L1147" i="2"/>
  <c r="K1147" i="2"/>
  <c r="K1146" i="2"/>
  <c r="L1146" i="2" s="1"/>
  <c r="K1145" i="2"/>
  <c r="L1145" i="2" s="1"/>
  <c r="K1144" i="2"/>
  <c r="L1144" i="2" s="1"/>
  <c r="K1143" i="2"/>
  <c r="L1143" i="2" s="1"/>
  <c r="K1142" i="2"/>
  <c r="L1142" i="2" s="1"/>
  <c r="K1141" i="2"/>
  <c r="L1141" i="2" s="1"/>
  <c r="K1140" i="2"/>
  <c r="L1140" i="2" s="1"/>
  <c r="K1139" i="2"/>
  <c r="L1139" i="2" s="1"/>
  <c r="K1138" i="2"/>
  <c r="L1138" i="2" s="1"/>
  <c r="K1137" i="2"/>
  <c r="L1137" i="2" s="1"/>
  <c r="K1136" i="2"/>
  <c r="L1136" i="2" s="1"/>
  <c r="K1135" i="2"/>
  <c r="L1135" i="2" s="1"/>
  <c r="L1134" i="2"/>
  <c r="K1134" i="2"/>
  <c r="K1133" i="2"/>
  <c r="L1133" i="2" s="1"/>
  <c r="K1132" i="2"/>
  <c r="L1132" i="2" s="1"/>
  <c r="K1131" i="2"/>
  <c r="L1131" i="2" s="1"/>
  <c r="K1130" i="2"/>
  <c r="L1130" i="2" s="1"/>
  <c r="K1129" i="2"/>
  <c r="L1129" i="2" s="1"/>
  <c r="K1128" i="2"/>
  <c r="L1128" i="2" s="1"/>
  <c r="K1127" i="2"/>
  <c r="L1127" i="2" s="1"/>
  <c r="L1126" i="2"/>
  <c r="K1126" i="2"/>
  <c r="K1125" i="2"/>
  <c r="L1125" i="2" s="1"/>
  <c r="K1124" i="2"/>
  <c r="L1124" i="2" s="1"/>
  <c r="L1123" i="2"/>
  <c r="K1123" i="2"/>
  <c r="L1122" i="2"/>
  <c r="K1122" i="2"/>
  <c r="K1121" i="2"/>
  <c r="L1121" i="2" s="1"/>
  <c r="K1120" i="2"/>
  <c r="L1120" i="2" s="1"/>
  <c r="K1119" i="2"/>
  <c r="L1119" i="2" s="1"/>
  <c r="K1118" i="2"/>
  <c r="L1118" i="2" s="1"/>
  <c r="K1117" i="2"/>
  <c r="L1117" i="2" s="1"/>
  <c r="L1116" i="2"/>
  <c r="K1116" i="2"/>
  <c r="K1115" i="2"/>
  <c r="L1115" i="2" s="1"/>
  <c r="K1114" i="2"/>
  <c r="L1114" i="2" s="1"/>
  <c r="K1113" i="2"/>
  <c r="L1113" i="2" s="1"/>
  <c r="K1112" i="2"/>
  <c r="L1112" i="2" s="1"/>
  <c r="K1111" i="2"/>
  <c r="L1111" i="2" s="1"/>
  <c r="L1110" i="2"/>
  <c r="K1110" i="2"/>
  <c r="K1109" i="2"/>
  <c r="L1109" i="2" s="1"/>
  <c r="K1108" i="2"/>
  <c r="L1108" i="2" s="1"/>
  <c r="K1107" i="2"/>
  <c r="L1107" i="2" s="1"/>
  <c r="K1106" i="2"/>
  <c r="L1106" i="2" s="1"/>
  <c r="K1105" i="2"/>
  <c r="L1105" i="2" s="1"/>
  <c r="K1104" i="2"/>
  <c r="L1104" i="2" s="1"/>
  <c r="K1103" i="2"/>
  <c r="L1103" i="2" s="1"/>
  <c r="L1102" i="2"/>
  <c r="K1102" i="2"/>
  <c r="K1101" i="2"/>
  <c r="L1101" i="2" s="1"/>
  <c r="K1100" i="2"/>
  <c r="L1100" i="2" s="1"/>
  <c r="L1099" i="2"/>
  <c r="K1099" i="2"/>
  <c r="K1098" i="2"/>
  <c r="L1098" i="2" s="1"/>
  <c r="K1097" i="2"/>
  <c r="L1097" i="2" s="1"/>
  <c r="K1096" i="2"/>
  <c r="L1096" i="2" s="1"/>
  <c r="K1095" i="2"/>
  <c r="L1095" i="2" s="1"/>
  <c r="K1094" i="2"/>
  <c r="L1094" i="2" s="1"/>
  <c r="K1093" i="2"/>
  <c r="L1093" i="2" s="1"/>
  <c r="L1092" i="2"/>
  <c r="K1092" i="2"/>
  <c r="K1091" i="2"/>
  <c r="L1091" i="2" s="1"/>
  <c r="K1090" i="2"/>
  <c r="L1090" i="2" s="1"/>
  <c r="K1089" i="2"/>
  <c r="L1089" i="2" s="1"/>
  <c r="K1088" i="2"/>
  <c r="L1088" i="2" s="1"/>
  <c r="K1087" i="2"/>
  <c r="L1087" i="2" s="1"/>
  <c r="L1086" i="2"/>
  <c r="K1086" i="2"/>
  <c r="K1085" i="2"/>
  <c r="L1085" i="2" s="1"/>
  <c r="L1084" i="2"/>
  <c r="K1084" i="2"/>
  <c r="K1083" i="2"/>
  <c r="L1083" i="2" s="1"/>
  <c r="K1082" i="2"/>
  <c r="L1082" i="2" s="1"/>
  <c r="L1081" i="2"/>
  <c r="K1081" i="2"/>
  <c r="K1080" i="2"/>
  <c r="L1080" i="2" s="1"/>
  <c r="K1079" i="2"/>
  <c r="L1079" i="2" s="1"/>
  <c r="L1078" i="2"/>
  <c r="K1078" i="2"/>
  <c r="K1077" i="2"/>
  <c r="L1077" i="2" s="1"/>
  <c r="K1076" i="2"/>
  <c r="L1076" i="2" s="1"/>
  <c r="L1075" i="2"/>
  <c r="K1075" i="2"/>
  <c r="K1074" i="2"/>
  <c r="L1074" i="2" s="1"/>
  <c r="K1073" i="2"/>
  <c r="L1073" i="2" s="1"/>
  <c r="K1072" i="2"/>
  <c r="L1072" i="2" s="1"/>
  <c r="K1071" i="2"/>
  <c r="L1071" i="2" s="1"/>
  <c r="K1070" i="2"/>
  <c r="L1070" i="2" s="1"/>
  <c r="K1069" i="2"/>
  <c r="L1069" i="2" s="1"/>
  <c r="K1068" i="2"/>
  <c r="L1068" i="2" s="1"/>
  <c r="K1067" i="2"/>
  <c r="L1067" i="2" s="1"/>
  <c r="L1066" i="2"/>
  <c r="K1066" i="2"/>
  <c r="K1065" i="2"/>
  <c r="L1065" i="2" s="1"/>
  <c r="K1064" i="2"/>
  <c r="L1064" i="2" s="1"/>
  <c r="L1063" i="2"/>
  <c r="K1063" i="2"/>
  <c r="L1062" i="2"/>
  <c r="K1062" i="2"/>
  <c r="K1061" i="2"/>
  <c r="L1061" i="2" s="1"/>
  <c r="K1060" i="2"/>
  <c r="L1060" i="2" s="1"/>
  <c r="K1059" i="2"/>
  <c r="L1059" i="2" s="1"/>
  <c r="K1058" i="2"/>
  <c r="L1058" i="2" s="1"/>
  <c r="K1057" i="2"/>
  <c r="L1057" i="2" s="1"/>
  <c r="K1056" i="2"/>
  <c r="L1056" i="2" s="1"/>
  <c r="K1055" i="2"/>
  <c r="L1055" i="2" s="1"/>
  <c r="L1054" i="2"/>
  <c r="K1054" i="2"/>
  <c r="K1053" i="2"/>
  <c r="L1053" i="2" s="1"/>
  <c r="K1052" i="2"/>
  <c r="L1052" i="2" s="1"/>
  <c r="L1051" i="2"/>
  <c r="K1051" i="2"/>
  <c r="K1050" i="2"/>
  <c r="L1050" i="2" s="1"/>
  <c r="K1049" i="2"/>
  <c r="L1049" i="2" s="1"/>
  <c r="K1048" i="2"/>
  <c r="L1048" i="2" s="1"/>
  <c r="K1047" i="2"/>
  <c r="L1047" i="2" s="1"/>
  <c r="K1046" i="2"/>
  <c r="L1046" i="2" s="1"/>
  <c r="K1045" i="2"/>
  <c r="L1045" i="2" s="1"/>
  <c r="K1044" i="2"/>
  <c r="L1044" i="2" s="1"/>
  <c r="K1043" i="2"/>
  <c r="L1043" i="2" s="1"/>
  <c r="K1042" i="2"/>
  <c r="L1042" i="2" s="1"/>
  <c r="K1041" i="2"/>
  <c r="L1041" i="2" s="1"/>
  <c r="K1040" i="2"/>
  <c r="L1040" i="2" s="1"/>
  <c r="K1039" i="2"/>
  <c r="L1039" i="2" s="1"/>
  <c r="L1038" i="2"/>
  <c r="K1038" i="2"/>
  <c r="K1037" i="2"/>
  <c r="L1037" i="2" s="1"/>
  <c r="K1036" i="2"/>
  <c r="L1036" i="2" s="1"/>
  <c r="K1035" i="2"/>
  <c r="L1035" i="2" s="1"/>
  <c r="K1034" i="2"/>
  <c r="L1034" i="2" s="1"/>
  <c r="K1033" i="2"/>
  <c r="L1033" i="2" s="1"/>
  <c r="K1032" i="2"/>
  <c r="L1032" i="2" s="1"/>
  <c r="K1031" i="2"/>
  <c r="L1031" i="2" s="1"/>
  <c r="L1030" i="2"/>
  <c r="K1030" i="2"/>
  <c r="K1029" i="2"/>
  <c r="L1029" i="2" s="1"/>
  <c r="K1028" i="2"/>
  <c r="L1028" i="2" s="1"/>
  <c r="L1027" i="2"/>
  <c r="K1027" i="2"/>
  <c r="L1026" i="2"/>
  <c r="K1026" i="2"/>
  <c r="K1025" i="2"/>
  <c r="L1025" i="2" s="1"/>
  <c r="K1024" i="2"/>
  <c r="L1024" i="2" s="1"/>
  <c r="K1023" i="2"/>
  <c r="L1023" i="2" s="1"/>
  <c r="K1022" i="2"/>
  <c r="L1022" i="2" s="1"/>
  <c r="K1021" i="2"/>
  <c r="L1021" i="2" s="1"/>
  <c r="L1020" i="2"/>
  <c r="K1020" i="2"/>
  <c r="K1019" i="2"/>
  <c r="L1019" i="2" s="1"/>
  <c r="K1018" i="2"/>
  <c r="L1018" i="2" s="1"/>
  <c r="K1017" i="2"/>
  <c r="L1017" i="2" s="1"/>
  <c r="K1016" i="2"/>
  <c r="L1016" i="2" s="1"/>
  <c r="K1015" i="2"/>
  <c r="L1015" i="2" s="1"/>
  <c r="L1014" i="2"/>
  <c r="K1014" i="2"/>
  <c r="K1013" i="2"/>
  <c r="L1013" i="2" s="1"/>
  <c r="K1012" i="2"/>
  <c r="L1012" i="2" s="1"/>
  <c r="K1011" i="2"/>
  <c r="L1011" i="2" s="1"/>
  <c r="K1010" i="2"/>
  <c r="L1010" i="2" s="1"/>
  <c r="K1009" i="2"/>
  <c r="L1009" i="2" s="1"/>
  <c r="K1008" i="2"/>
  <c r="L1008" i="2" s="1"/>
  <c r="K1007" i="2"/>
  <c r="L1007" i="2" s="1"/>
  <c r="L1006" i="2"/>
  <c r="K1006" i="2"/>
  <c r="K1005" i="2"/>
  <c r="L1005" i="2" s="1"/>
  <c r="K1004" i="2"/>
  <c r="L1004" i="2" s="1"/>
  <c r="L1003" i="2"/>
  <c r="K1003" i="2"/>
  <c r="K1002" i="2"/>
  <c r="L1002" i="2" s="1"/>
  <c r="K1001" i="2"/>
  <c r="L1001" i="2" s="1"/>
  <c r="K1000" i="2"/>
  <c r="L1000" i="2" s="1"/>
  <c r="K999" i="2"/>
  <c r="L999" i="2" s="1"/>
  <c r="K998" i="2"/>
  <c r="L998" i="2" s="1"/>
  <c r="K997" i="2"/>
  <c r="L997" i="2" s="1"/>
  <c r="L996" i="2"/>
  <c r="K996" i="2"/>
  <c r="K995" i="2"/>
  <c r="L995" i="2" s="1"/>
  <c r="K994" i="2"/>
  <c r="L994" i="2" s="1"/>
  <c r="K993" i="2"/>
  <c r="L993" i="2" s="1"/>
  <c r="K992" i="2"/>
  <c r="L992" i="2" s="1"/>
  <c r="K991" i="2"/>
  <c r="L991" i="2" s="1"/>
  <c r="L990" i="2"/>
  <c r="K990" i="2"/>
  <c r="K989" i="2"/>
  <c r="L989" i="2" s="1"/>
  <c r="L988" i="2"/>
  <c r="K988" i="2"/>
  <c r="K987" i="2"/>
  <c r="L987" i="2" s="1"/>
  <c r="K986" i="2"/>
  <c r="L986" i="2" s="1"/>
  <c r="L985" i="2"/>
  <c r="K985" i="2"/>
  <c r="K984" i="2"/>
  <c r="L984" i="2" s="1"/>
  <c r="K983" i="2"/>
  <c r="L983" i="2" s="1"/>
  <c r="L982" i="2"/>
  <c r="K982" i="2"/>
  <c r="K981" i="2"/>
  <c r="L981" i="2" s="1"/>
  <c r="K980" i="2"/>
  <c r="L980" i="2" s="1"/>
  <c r="L979" i="2"/>
  <c r="K979" i="2"/>
  <c r="K978" i="2"/>
  <c r="L978" i="2" s="1"/>
  <c r="K977" i="2"/>
  <c r="L977" i="2" s="1"/>
  <c r="K976" i="2"/>
  <c r="L976" i="2" s="1"/>
  <c r="K975" i="2"/>
  <c r="L975" i="2" s="1"/>
  <c r="K974" i="2"/>
  <c r="L974" i="2" s="1"/>
  <c r="K973" i="2"/>
  <c r="L973" i="2" s="1"/>
  <c r="K972" i="2"/>
  <c r="L972" i="2" s="1"/>
  <c r="K971" i="2"/>
  <c r="L971" i="2" s="1"/>
  <c r="L970" i="2"/>
  <c r="K970" i="2"/>
  <c r="K969" i="2"/>
  <c r="L969" i="2" s="1"/>
  <c r="K968" i="2"/>
  <c r="L968" i="2" s="1"/>
  <c r="L967" i="2"/>
  <c r="K967" i="2"/>
  <c r="L966" i="2"/>
  <c r="K966" i="2"/>
  <c r="K965" i="2"/>
  <c r="L965" i="2" s="1"/>
  <c r="K964" i="2"/>
  <c r="L964" i="2" s="1"/>
  <c r="K963" i="2"/>
  <c r="L963" i="2" s="1"/>
  <c r="K962" i="2"/>
  <c r="L962" i="2" s="1"/>
  <c r="K961" i="2"/>
  <c r="L961" i="2" s="1"/>
  <c r="K960" i="2"/>
  <c r="L960" i="2" s="1"/>
  <c r="K959" i="2"/>
  <c r="L959" i="2" s="1"/>
  <c r="L958" i="2"/>
  <c r="K958" i="2"/>
  <c r="K957" i="2"/>
  <c r="L957" i="2" s="1"/>
  <c r="K956" i="2"/>
  <c r="L956" i="2" s="1"/>
  <c r="L955" i="2"/>
  <c r="K955" i="2"/>
  <c r="K954" i="2"/>
  <c r="L954" i="2" s="1"/>
  <c r="K953" i="2"/>
  <c r="L953" i="2" s="1"/>
  <c r="K952" i="2"/>
  <c r="L952" i="2" s="1"/>
  <c r="K951" i="2"/>
  <c r="L951" i="2" s="1"/>
  <c r="K950" i="2"/>
  <c r="L950" i="2" s="1"/>
  <c r="K949" i="2"/>
  <c r="L949" i="2" s="1"/>
  <c r="K948" i="2"/>
  <c r="L948" i="2" s="1"/>
  <c r="K947" i="2"/>
  <c r="L947" i="2" s="1"/>
  <c r="K946" i="2"/>
  <c r="L946" i="2" s="1"/>
  <c r="K945" i="2"/>
  <c r="L945" i="2" s="1"/>
  <c r="K944" i="2"/>
  <c r="L944" i="2" s="1"/>
  <c r="K943" i="2"/>
  <c r="L943" i="2" s="1"/>
  <c r="L942" i="2"/>
  <c r="K942" i="2"/>
  <c r="K941" i="2"/>
  <c r="L941" i="2" s="1"/>
  <c r="K940" i="2"/>
  <c r="L940" i="2" s="1"/>
  <c r="K939" i="2"/>
  <c r="L939" i="2" s="1"/>
  <c r="K938" i="2"/>
  <c r="L938" i="2" s="1"/>
  <c r="K937" i="2"/>
  <c r="L937" i="2" s="1"/>
  <c r="K936" i="2"/>
  <c r="L936" i="2" s="1"/>
  <c r="K935" i="2"/>
  <c r="L935" i="2" s="1"/>
  <c r="L934" i="2"/>
  <c r="K934" i="2"/>
  <c r="K933" i="2"/>
  <c r="L933" i="2" s="1"/>
  <c r="K932" i="2"/>
  <c r="L932" i="2" s="1"/>
  <c r="L931" i="2"/>
  <c r="K931" i="2"/>
  <c r="L930" i="2"/>
  <c r="K930" i="2"/>
  <c r="K929" i="2"/>
  <c r="L929" i="2" s="1"/>
  <c r="K928" i="2"/>
  <c r="L928" i="2" s="1"/>
  <c r="K927" i="2"/>
  <c r="L927" i="2" s="1"/>
  <c r="K926" i="2"/>
  <c r="L926" i="2" s="1"/>
  <c r="K925" i="2"/>
  <c r="L925" i="2" s="1"/>
  <c r="L924" i="2"/>
  <c r="K924" i="2"/>
  <c r="K923" i="2"/>
  <c r="L923" i="2" s="1"/>
  <c r="K922" i="2"/>
  <c r="L922" i="2" s="1"/>
  <c r="K921" i="2"/>
  <c r="L921" i="2" s="1"/>
  <c r="K920" i="2"/>
  <c r="L920" i="2" s="1"/>
  <c r="K919" i="2"/>
  <c r="L919" i="2" s="1"/>
  <c r="K918" i="2"/>
  <c r="L918" i="2" s="1"/>
  <c r="K917" i="2"/>
  <c r="L917" i="2" s="1"/>
  <c r="L916" i="2"/>
  <c r="K916" i="2"/>
  <c r="K915" i="2"/>
  <c r="L915" i="2" s="1"/>
  <c r="K914" i="2"/>
  <c r="L914" i="2" s="1"/>
  <c r="L913" i="2"/>
  <c r="K913" i="2"/>
  <c r="K912" i="2"/>
  <c r="L912" i="2" s="1"/>
  <c r="K911" i="2"/>
  <c r="L911" i="2" s="1"/>
  <c r="K910" i="2"/>
  <c r="L910" i="2" s="1"/>
  <c r="K909" i="2"/>
  <c r="L909" i="2" s="1"/>
  <c r="K908" i="2"/>
  <c r="L908" i="2" s="1"/>
  <c r="K907" i="2"/>
  <c r="L907" i="2" s="1"/>
  <c r="K906" i="2"/>
  <c r="L906" i="2" s="1"/>
  <c r="K905" i="2"/>
  <c r="L905" i="2" s="1"/>
  <c r="K904" i="2"/>
  <c r="L904" i="2" s="1"/>
  <c r="K903" i="2"/>
  <c r="L903" i="2" s="1"/>
  <c r="K902" i="2"/>
  <c r="L902" i="2" s="1"/>
  <c r="K901" i="2"/>
  <c r="L901" i="2" s="1"/>
  <c r="L900" i="2"/>
  <c r="K900" i="2"/>
  <c r="K899" i="2"/>
  <c r="L899" i="2" s="1"/>
  <c r="K898" i="2"/>
  <c r="L898" i="2" s="1"/>
  <c r="K897" i="2"/>
  <c r="L897" i="2" s="1"/>
  <c r="K896" i="2"/>
  <c r="L896" i="2" s="1"/>
  <c r="K895" i="2"/>
  <c r="L895" i="2" s="1"/>
  <c r="K894" i="2"/>
  <c r="L894" i="2" s="1"/>
  <c r="K893" i="2"/>
  <c r="L893" i="2" s="1"/>
  <c r="L892" i="2"/>
  <c r="K892" i="2"/>
  <c r="K891" i="2"/>
  <c r="L891" i="2" s="1"/>
  <c r="K890" i="2"/>
  <c r="L890" i="2" s="1"/>
  <c r="L889" i="2"/>
  <c r="K889" i="2"/>
  <c r="K888" i="2"/>
  <c r="L888" i="2" s="1"/>
  <c r="K887" i="2"/>
  <c r="L887" i="2" s="1"/>
  <c r="K886" i="2"/>
  <c r="L886" i="2" s="1"/>
  <c r="K885" i="2"/>
  <c r="L885" i="2" s="1"/>
  <c r="K884" i="2"/>
  <c r="L884" i="2" s="1"/>
  <c r="K883" i="2"/>
  <c r="L883" i="2" s="1"/>
  <c r="K882" i="2"/>
  <c r="L882" i="2" s="1"/>
  <c r="K881" i="2"/>
  <c r="L881" i="2" s="1"/>
  <c r="K880" i="2"/>
  <c r="L880" i="2" s="1"/>
  <c r="K879" i="2"/>
  <c r="L879" i="2" s="1"/>
  <c r="K878" i="2"/>
  <c r="L878" i="2" s="1"/>
  <c r="K877" i="2"/>
  <c r="L877" i="2" s="1"/>
  <c r="L876" i="2"/>
  <c r="K876" i="2"/>
  <c r="K875" i="2"/>
  <c r="L875" i="2" s="1"/>
  <c r="K874" i="2"/>
  <c r="L874" i="2" s="1"/>
  <c r="K873" i="2"/>
  <c r="L873" i="2" s="1"/>
  <c r="K872" i="2"/>
  <c r="L872" i="2" s="1"/>
  <c r="K871" i="2"/>
  <c r="L871" i="2" s="1"/>
  <c r="K870" i="2"/>
  <c r="L870" i="2" s="1"/>
  <c r="K869" i="2"/>
  <c r="L869" i="2" s="1"/>
  <c r="L868" i="2"/>
  <c r="K868" i="2"/>
  <c r="K867" i="2"/>
  <c r="L867" i="2" s="1"/>
  <c r="K866" i="2"/>
  <c r="L866" i="2" s="1"/>
  <c r="L865" i="2"/>
  <c r="K865" i="2"/>
  <c r="K864" i="2"/>
  <c r="L864" i="2" s="1"/>
  <c r="K863" i="2"/>
  <c r="L863" i="2" s="1"/>
  <c r="K862" i="2"/>
  <c r="L862" i="2" s="1"/>
  <c r="K861" i="2"/>
  <c r="L861" i="2" s="1"/>
  <c r="K860" i="2"/>
  <c r="L860" i="2" s="1"/>
  <c r="K859" i="2"/>
  <c r="L859" i="2" s="1"/>
  <c r="K858" i="2"/>
  <c r="L858" i="2" s="1"/>
  <c r="K857" i="2"/>
  <c r="L857" i="2" s="1"/>
  <c r="K856" i="2"/>
  <c r="L856" i="2" s="1"/>
  <c r="K855" i="2"/>
  <c r="L855" i="2" s="1"/>
  <c r="K854" i="2"/>
  <c r="L854" i="2" s="1"/>
  <c r="K853" i="2"/>
  <c r="L853" i="2" s="1"/>
  <c r="K852" i="2"/>
  <c r="L852" i="2" s="1"/>
  <c r="K851" i="2"/>
  <c r="L851" i="2" s="1"/>
  <c r="K850" i="2"/>
  <c r="L850" i="2" s="1"/>
  <c r="K849" i="2"/>
  <c r="L849" i="2" s="1"/>
  <c r="K848" i="2"/>
  <c r="L848" i="2" s="1"/>
  <c r="K847" i="2"/>
  <c r="L847" i="2" s="1"/>
  <c r="K846" i="2"/>
  <c r="L846" i="2" s="1"/>
  <c r="K845" i="2"/>
  <c r="L845" i="2" s="1"/>
  <c r="K844" i="2"/>
  <c r="L844" i="2" s="1"/>
  <c r="K843" i="2"/>
  <c r="L843" i="2" s="1"/>
  <c r="K842" i="2"/>
  <c r="L842" i="2" s="1"/>
  <c r="K841" i="2"/>
  <c r="L841" i="2" s="1"/>
  <c r="L840" i="2"/>
  <c r="K840" i="2"/>
  <c r="K839" i="2"/>
  <c r="L839" i="2" s="1"/>
  <c r="K838" i="2"/>
  <c r="L838" i="2" s="1"/>
  <c r="K837" i="2"/>
  <c r="L837" i="2" s="1"/>
  <c r="K836" i="2"/>
  <c r="L836" i="2" s="1"/>
  <c r="K835" i="2"/>
  <c r="L835" i="2" s="1"/>
  <c r="K834" i="2"/>
  <c r="L834" i="2" s="1"/>
  <c r="K833" i="2"/>
  <c r="L833" i="2" s="1"/>
  <c r="L832" i="2"/>
  <c r="K832" i="2"/>
  <c r="K831" i="2"/>
  <c r="L831" i="2" s="1"/>
  <c r="L830" i="2"/>
  <c r="K830" i="2"/>
  <c r="K829" i="2"/>
  <c r="L829" i="2" s="1"/>
  <c r="K828" i="2"/>
  <c r="L828" i="2" s="1"/>
  <c r="K827" i="2"/>
  <c r="L827" i="2" s="1"/>
  <c r="K826" i="2"/>
  <c r="L826" i="2" s="1"/>
  <c r="K825" i="2"/>
  <c r="L825" i="2" s="1"/>
  <c r="K824" i="2"/>
  <c r="L824" i="2" s="1"/>
  <c r="K823" i="2"/>
  <c r="L823" i="2" s="1"/>
  <c r="K822" i="2"/>
  <c r="L822" i="2" s="1"/>
  <c r="K821" i="2"/>
  <c r="L821" i="2" s="1"/>
  <c r="K820" i="2"/>
  <c r="L820" i="2" s="1"/>
  <c r="L819" i="2"/>
  <c r="K819" i="2"/>
  <c r="K818" i="2"/>
  <c r="L818" i="2" s="1"/>
  <c r="K817" i="2"/>
  <c r="L817" i="2" s="1"/>
  <c r="L816" i="2"/>
  <c r="K816" i="2"/>
  <c r="K815" i="2"/>
  <c r="L815" i="2" s="1"/>
  <c r="L814" i="2"/>
  <c r="K814" i="2"/>
  <c r="K813" i="2"/>
  <c r="L813" i="2" s="1"/>
  <c r="K812" i="2"/>
  <c r="L812" i="2" s="1"/>
  <c r="K811" i="2"/>
  <c r="L811" i="2" s="1"/>
  <c r="L810" i="2"/>
  <c r="K810" i="2"/>
  <c r="K809" i="2"/>
  <c r="L809" i="2" s="1"/>
  <c r="K808" i="2"/>
  <c r="L808" i="2" s="1"/>
  <c r="K807" i="2"/>
  <c r="L807" i="2" s="1"/>
  <c r="K806" i="2"/>
  <c r="L806" i="2" s="1"/>
  <c r="L805" i="2"/>
  <c r="K805" i="2"/>
  <c r="K804" i="2"/>
  <c r="L804" i="2" s="1"/>
  <c r="L803" i="2"/>
  <c r="K803" i="2"/>
  <c r="K802" i="2"/>
  <c r="L802" i="2" s="1"/>
  <c r="L801" i="2"/>
  <c r="K801" i="2"/>
  <c r="K800" i="2"/>
  <c r="L800" i="2" s="1"/>
  <c r="L799" i="2"/>
  <c r="K799" i="2"/>
  <c r="K798" i="2"/>
  <c r="L798" i="2" s="1"/>
  <c r="P797" i="2"/>
  <c r="L797" i="2"/>
  <c r="K797" i="2"/>
  <c r="P796" i="2"/>
  <c r="K796" i="2"/>
  <c r="L796" i="2" s="1"/>
  <c r="P795" i="2"/>
  <c r="K795" i="2"/>
  <c r="L795" i="2" s="1"/>
  <c r="P794" i="2"/>
  <c r="K794" i="2"/>
  <c r="L794" i="2" s="1"/>
  <c r="P793" i="2"/>
  <c r="L793" i="2"/>
  <c r="K793" i="2"/>
  <c r="P792" i="2"/>
  <c r="K792" i="2"/>
  <c r="L792" i="2" s="1"/>
  <c r="P791" i="2"/>
  <c r="K791" i="2"/>
  <c r="L791" i="2" s="1"/>
  <c r="P790" i="2"/>
  <c r="K790" i="2"/>
  <c r="L790" i="2" s="1"/>
  <c r="P789" i="2"/>
  <c r="L789" i="2"/>
  <c r="K789" i="2"/>
  <c r="P788" i="2"/>
  <c r="K788" i="2"/>
  <c r="L788" i="2" s="1"/>
  <c r="P787" i="2"/>
  <c r="K787" i="2"/>
  <c r="L787" i="2" s="1"/>
  <c r="P786" i="2"/>
  <c r="K786" i="2"/>
  <c r="L786" i="2" s="1"/>
  <c r="P785" i="2"/>
  <c r="L785" i="2"/>
  <c r="K785" i="2"/>
  <c r="P784" i="2"/>
  <c r="K784" i="2"/>
  <c r="L784" i="2" s="1"/>
  <c r="P783" i="2"/>
  <c r="K783" i="2"/>
  <c r="L783" i="2" s="1"/>
  <c r="P782" i="2"/>
  <c r="K782" i="2"/>
  <c r="L782" i="2" s="1"/>
  <c r="P781" i="2"/>
  <c r="L781" i="2"/>
  <c r="K781" i="2"/>
  <c r="P780" i="2"/>
  <c r="K780" i="2"/>
  <c r="L780" i="2" s="1"/>
  <c r="P779" i="2"/>
  <c r="K779" i="2"/>
  <c r="L779" i="2" s="1"/>
  <c r="P778" i="2"/>
  <c r="K778" i="2"/>
  <c r="L778" i="2" s="1"/>
  <c r="P777" i="2"/>
  <c r="L777" i="2"/>
  <c r="K777" i="2"/>
  <c r="P776" i="2"/>
  <c r="K776" i="2"/>
  <c r="L776" i="2" s="1"/>
  <c r="P775" i="2"/>
  <c r="K775" i="2"/>
  <c r="L775" i="2" s="1"/>
  <c r="P774" i="2"/>
  <c r="K774" i="2"/>
  <c r="L774" i="2" s="1"/>
  <c r="P773" i="2"/>
  <c r="L773" i="2"/>
  <c r="K773" i="2"/>
  <c r="P772" i="2"/>
  <c r="K772" i="2"/>
  <c r="L772" i="2" s="1"/>
  <c r="P771" i="2"/>
  <c r="K771" i="2"/>
  <c r="L771" i="2" s="1"/>
  <c r="P770" i="2"/>
  <c r="K770" i="2"/>
  <c r="L770" i="2" s="1"/>
  <c r="P769" i="2"/>
  <c r="L769" i="2"/>
  <c r="K769" i="2"/>
  <c r="P768" i="2"/>
  <c r="K768" i="2"/>
  <c r="L768" i="2" s="1"/>
  <c r="P767" i="2"/>
  <c r="K767" i="2"/>
  <c r="L767" i="2" s="1"/>
  <c r="P766" i="2"/>
  <c r="K766" i="2"/>
  <c r="L766" i="2" s="1"/>
  <c r="P765" i="2"/>
  <c r="L765" i="2"/>
  <c r="K765" i="2"/>
  <c r="P764" i="2"/>
  <c r="K764" i="2"/>
  <c r="L764" i="2" s="1"/>
  <c r="P763" i="2"/>
  <c r="K763" i="2"/>
  <c r="L763" i="2" s="1"/>
  <c r="P762" i="2"/>
  <c r="K762" i="2"/>
  <c r="L762" i="2" s="1"/>
  <c r="P761" i="2"/>
  <c r="L761" i="2"/>
  <c r="K761" i="2"/>
  <c r="P760" i="2"/>
  <c r="K760" i="2"/>
  <c r="L760" i="2" s="1"/>
  <c r="P759" i="2"/>
  <c r="K759" i="2"/>
  <c r="L759" i="2" s="1"/>
  <c r="P758" i="2"/>
  <c r="K758" i="2"/>
  <c r="L758" i="2" s="1"/>
  <c r="P757" i="2"/>
  <c r="L757" i="2"/>
  <c r="K757" i="2"/>
  <c r="P756" i="2"/>
  <c r="K756" i="2"/>
  <c r="L756" i="2" s="1"/>
  <c r="P755" i="2"/>
  <c r="K755" i="2"/>
  <c r="L755" i="2" s="1"/>
  <c r="P754" i="2"/>
  <c r="K754" i="2"/>
  <c r="L754" i="2" s="1"/>
  <c r="P753" i="2"/>
  <c r="L753" i="2"/>
  <c r="K753" i="2"/>
  <c r="P752" i="2"/>
  <c r="K752" i="2"/>
  <c r="L752" i="2" s="1"/>
  <c r="P751" i="2"/>
  <c r="K751" i="2"/>
  <c r="L751" i="2" s="1"/>
  <c r="P750" i="2"/>
  <c r="K750" i="2"/>
  <c r="L750" i="2" s="1"/>
  <c r="P749" i="2"/>
  <c r="L749" i="2"/>
  <c r="K749" i="2"/>
  <c r="P748" i="2"/>
  <c r="K748" i="2"/>
  <c r="L748" i="2" s="1"/>
  <c r="P747" i="2"/>
  <c r="K747" i="2"/>
  <c r="L747" i="2" s="1"/>
  <c r="P746" i="2"/>
  <c r="K746" i="2"/>
  <c r="L746" i="2" s="1"/>
  <c r="P745" i="2"/>
  <c r="L745" i="2"/>
  <c r="K745" i="2"/>
  <c r="P744" i="2"/>
  <c r="K744" i="2"/>
  <c r="L744" i="2" s="1"/>
  <c r="P743" i="2"/>
  <c r="K743" i="2"/>
  <c r="L743" i="2" s="1"/>
  <c r="P742" i="2"/>
  <c r="K742" i="2"/>
  <c r="L742" i="2" s="1"/>
  <c r="P741" i="2"/>
  <c r="L741" i="2"/>
  <c r="K741" i="2"/>
  <c r="P740" i="2"/>
  <c r="K740" i="2"/>
  <c r="L740" i="2" s="1"/>
  <c r="P739" i="2"/>
  <c r="K739" i="2"/>
  <c r="L739" i="2" s="1"/>
  <c r="P738" i="2"/>
  <c r="K738" i="2"/>
  <c r="L738" i="2" s="1"/>
  <c r="P737" i="2"/>
  <c r="L737" i="2"/>
  <c r="K737" i="2"/>
  <c r="P736" i="2"/>
  <c r="K736" i="2"/>
  <c r="L736" i="2" s="1"/>
  <c r="P735" i="2"/>
  <c r="K735" i="2"/>
  <c r="L735" i="2" s="1"/>
  <c r="P734" i="2"/>
  <c r="K734" i="2"/>
  <c r="L734" i="2" s="1"/>
  <c r="P733" i="2"/>
  <c r="K733" i="2"/>
  <c r="L733" i="2" s="1"/>
  <c r="P732" i="2"/>
  <c r="K732" i="2"/>
  <c r="L732" i="2" s="1"/>
  <c r="P731" i="2"/>
  <c r="K731" i="2"/>
  <c r="L731" i="2" s="1"/>
  <c r="P730" i="2"/>
  <c r="L730" i="2"/>
  <c r="K730" i="2"/>
  <c r="P729" i="2"/>
  <c r="K729" i="2"/>
  <c r="L729" i="2" s="1"/>
  <c r="P728" i="2"/>
  <c r="K728" i="2"/>
  <c r="L728" i="2" s="1"/>
  <c r="P727" i="2"/>
  <c r="L727" i="2"/>
  <c r="K727" i="2"/>
  <c r="P726" i="2"/>
  <c r="L726" i="2"/>
  <c r="K726" i="2"/>
  <c r="K725" i="2"/>
  <c r="L725" i="2" s="1"/>
  <c r="K724" i="2"/>
  <c r="L724" i="2" s="1"/>
  <c r="L723" i="2"/>
  <c r="K723" i="2"/>
  <c r="K722" i="2"/>
  <c r="L722" i="2" s="1"/>
  <c r="K721" i="2"/>
  <c r="L721" i="2" s="1"/>
  <c r="L720" i="2"/>
  <c r="K720" i="2"/>
  <c r="K719" i="2"/>
  <c r="L719" i="2" s="1"/>
  <c r="K718" i="2"/>
  <c r="L718" i="2" s="1"/>
  <c r="K717" i="2"/>
  <c r="L717" i="2" s="1"/>
  <c r="K716" i="2"/>
  <c r="L716" i="2" s="1"/>
  <c r="K715" i="2"/>
  <c r="L715" i="2" s="1"/>
  <c r="K714" i="2"/>
  <c r="L714" i="2" s="1"/>
  <c r="L713" i="2"/>
  <c r="K713" i="2"/>
  <c r="K712" i="2"/>
  <c r="L712" i="2" s="1"/>
  <c r="K711" i="2"/>
  <c r="L711" i="2" s="1"/>
  <c r="K710" i="2"/>
  <c r="L710" i="2" s="1"/>
  <c r="K709" i="2"/>
  <c r="L709" i="2" s="1"/>
  <c r="K708" i="2"/>
  <c r="L708" i="2" s="1"/>
  <c r="L707" i="2"/>
  <c r="K707" i="2"/>
  <c r="K706" i="2"/>
  <c r="L706" i="2" s="1"/>
  <c r="K705" i="2"/>
  <c r="L705" i="2" s="1"/>
  <c r="K704" i="2"/>
  <c r="L704" i="2" s="1"/>
  <c r="K703" i="2"/>
  <c r="L703" i="2" s="1"/>
  <c r="K702" i="2"/>
  <c r="L702" i="2" s="1"/>
  <c r="K701" i="2"/>
  <c r="L701" i="2" s="1"/>
  <c r="K700" i="2"/>
  <c r="L700" i="2" s="1"/>
  <c r="L699" i="2"/>
  <c r="K699" i="2"/>
  <c r="K698" i="2"/>
  <c r="L698" i="2" s="1"/>
  <c r="K697" i="2"/>
  <c r="L697" i="2" s="1"/>
  <c r="L696" i="2"/>
  <c r="K696" i="2"/>
  <c r="K695" i="2"/>
  <c r="L695" i="2" s="1"/>
  <c r="K694" i="2"/>
  <c r="L694" i="2" s="1"/>
  <c r="K693" i="2"/>
  <c r="L693" i="2" s="1"/>
  <c r="K692" i="2"/>
  <c r="L692" i="2" s="1"/>
  <c r="K691" i="2"/>
  <c r="L691" i="2" s="1"/>
  <c r="K690" i="2"/>
  <c r="L690" i="2" s="1"/>
  <c r="K689" i="2"/>
  <c r="L689" i="2" s="1"/>
  <c r="K688" i="2"/>
  <c r="L688" i="2" s="1"/>
  <c r="K687" i="2"/>
  <c r="L687" i="2" s="1"/>
  <c r="K686" i="2"/>
  <c r="L686" i="2" s="1"/>
  <c r="K685" i="2"/>
  <c r="L685" i="2" s="1"/>
  <c r="K684" i="2"/>
  <c r="L684" i="2" s="1"/>
  <c r="L683" i="2"/>
  <c r="K683" i="2"/>
  <c r="K682" i="2"/>
  <c r="L682" i="2" s="1"/>
  <c r="L681" i="2"/>
  <c r="K681" i="2"/>
  <c r="K680" i="2"/>
  <c r="L680" i="2" s="1"/>
  <c r="K679" i="2"/>
  <c r="L679" i="2" s="1"/>
  <c r="L678" i="2"/>
  <c r="K678" i="2"/>
  <c r="K677" i="2"/>
  <c r="L677" i="2" s="1"/>
  <c r="K676" i="2"/>
  <c r="L676" i="2" s="1"/>
  <c r="K675" i="2"/>
  <c r="L675" i="2" s="1"/>
  <c r="K674" i="2"/>
  <c r="L674" i="2" s="1"/>
  <c r="K673" i="2"/>
  <c r="L673" i="2" s="1"/>
  <c r="K672" i="2"/>
  <c r="L672" i="2" s="1"/>
  <c r="K671" i="2"/>
  <c r="L671" i="2" s="1"/>
  <c r="K670" i="2"/>
  <c r="L670" i="2" s="1"/>
  <c r="K669" i="2"/>
  <c r="L669" i="2" s="1"/>
  <c r="K668" i="2"/>
  <c r="L668" i="2" s="1"/>
  <c r="K667" i="2"/>
  <c r="L667" i="2" s="1"/>
  <c r="K666" i="2"/>
  <c r="L666" i="2" s="1"/>
  <c r="K665" i="2"/>
  <c r="L665" i="2" s="1"/>
  <c r="K664" i="2"/>
  <c r="L664" i="2" s="1"/>
  <c r="K663" i="2"/>
  <c r="L663" i="2" s="1"/>
  <c r="K662" i="2"/>
  <c r="L662" i="2" s="1"/>
  <c r="K661" i="2"/>
  <c r="L661" i="2" s="1"/>
  <c r="K660" i="2"/>
  <c r="L660" i="2" s="1"/>
  <c r="K659" i="2"/>
  <c r="L659" i="2" s="1"/>
  <c r="K658" i="2"/>
  <c r="L658" i="2" s="1"/>
  <c r="K657" i="2"/>
  <c r="L657" i="2" s="1"/>
  <c r="K656" i="2"/>
  <c r="L656" i="2" s="1"/>
  <c r="K655" i="2"/>
  <c r="L655" i="2" s="1"/>
  <c r="L654" i="2"/>
  <c r="K654" i="2"/>
  <c r="K653" i="2"/>
  <c r="L653" i="2" s="1"/>
  <c r="K652" i="2"/>
  <c r="L652" i="2" s="1"/>
  <c r="K651" i="2"/>
  <c r="L651" i="2" s="1"/>
  <c r="K650" i="2"/>
  <c r="L650" i="2" s="1"/>
  <c r="K649" i="2"/>
  <c r="L649" i="2" s="1"/>
  <c r="K648" i="2"/>
  <c r="L648" i="2" s="1"/>
  <c r="K647" i="2"/>
  <c r="L647" i="2" s="1"/>
  <c r="K646" i="2"/>
  <c r="L646" i="2" s="1"/>
  <c r="K645" i="2"/>
  <c r="L645" i="2" s="1"/>
  <c r="K644" i="2"/>
  <c r="L644" i="2" s="1"/>
  <c r="K643" i="2"/>
  <c r="L643" i="2" s="1"/>
  <c r="K642" i="2"/>
  <c r="L642" i="2" s="1"/>
  <c r="K641" i="2"/>
  <c r="L641" i="2" s="1"/>
  <c r="K640" i="2"/>
  <c r="L640" i="2" s="1"/>
  <c r="K639" i="2"/>
  <c r="L639" i="2" s="1"/>
  <c r="K638" i="2"/>
  <c r="L638" i="2" s="1"/>
  <c r="K637" i="2"/>
  <c r="L637" i="2" s="1"/>
  <c r="K636" i="2"/>
  <c r="L636" i="2" s="1"/>
  <c r="K635" i="2"/>
  <c r="L635" i="2" s="1"/>
  <c r="K634" i="2"/>
  <c r="L634" i="2" s="1"/>
  <c r="K633" i="2"/>
  <c r="L633" i="2" s="1"/>
  <c r="K632" i="2"/>
  <c r="L632" i="2" s="1"/>
  <c r="K631" i="2"/>
  <c r="L631" i="2" s="1"/>
  <c r="K630" i="2"/>
  <c r="L630" i="2" s="1"/>
  <c r="L629" i="2"/>
  <c r="K629" i="2"/>
  <c r="K628" i="2"/>
  <c r="L628" i="2" s="1"/>
  <c r="K627" i="2"/>
  <c r="L627" i="2" s="1"/>
  <c r="K626" i="2"/>
  <c r="L626" i="2" s="1"/>
  <c r="K625" i="2"/>
  <c r="L625" i="2" s="1"/>
  <c r="K624" i="2"/>
  <c r="L624" i="2" s="1"/>
  <c r="L623" i="2"/>
  <c r="K623" i="2"/>
  <c r="K622" i="2"/>
  <c r="L622" i="2" s="1"/>
  <c r="K621" i="2"/>
  <c r="L621" i="2" s="1"/>
  <c r="K620" i="2"/>
  <c r="L620" i="2" s="1"/>
  <c r="K619" i="2"/>
  <c r="L619" i="2" s="1"/>
  <c r="K618" i="2"/>
  <c r="L618" i="2" s="1"/>
  <c r="K617" i="2"/>
  <c r="L617" i="2" s="1"/>
  <c r="K616" i="2"/>
  <c r="L616" i="2" s="1"/>
  <c r="L615" i="2"/>
  <c r="K615" i="2"/>
  <c r="K614" i="2"/>
  <c r="L614" i="2" s="1"/>
  <c r="K613" i="2"/>
  <c r="L613" i="2" s="1"/>
  <c r="K612" i="2"/>
  <c r="L612" i="2" s="1"/>
  <c r="K611" i="2"/>
  <c r="L611" i="2" s="1"/>
  <c r="K610" i="2"/>
  <c r="L610" i="2" s="1"/>
  <c r="K609" i="2"/>
  <c r="L609" i="2" s="1"/>
  <c r="K608" i="2"/>
  <c r="L608" i="2" s="1"/>
  <c r="K607" i="2"/>
  <c r="L607" i="2" s="1"/>
  <c r="K606" i="2"/>
  <c r="L606" i="2" s="1"/>
  <c r="K605" i="2"/>
  <c r="L605" i="2" s="1"/>
  <c r="K604" i="2"/>
  <c r="L604" i="2" s="1"/>
  <c r="K603" i="2"/>
  <c r="L603" i="2" s="1"/>
  <c r="K602" i="2"/>
  <c r="L602" i="2" s="1"/>
  <c r="K601" i="2"/>
  <c r="L601" i="2" s="1"/>
  <c r="L600" i="2"/>
  <c r="K600" i="2"/>
  <c r="K599" i="2"/>
  <c r="L599" i="2" s="1"/>
  <c r="K598" i="2"/>
  <c r="L598" i="2" s="1"/>
  <c r="K597" i="2"/>
  <c r="L597" i="2" s="1"/>
  <c r="K596" i="2"/>
  <c r="L596" i="2" s="1"/>
  <c r="K595" i="2"/>
  <c r="L595" i="2" s="1"/>
  <c r="K594" i="2"/>
  <c r="L594" i="2" s="1"/>
  <c r="L593" i="2"/>
  <c r="K593" i="2"/>
  <c r="K592" i="2"/>
  <c r="L592" i="2" s="1"/>
  <c r="K591" i="2"/>
  <c r="L591" i="2" s="1"/>
  <c r="K590" i="2"/>
  <c r="L590" i="2" s="1"/>
  <c r="K589" i="2"/>
  <c r="L589" i="2" s="1"/>
  <c r="K588" i="2"/>
  <c r="L588" i="2" s="1"/>
  <c r="L587" i="2"/>
  <c r="K587" i="2"/>
  <c r="K586" i="2"/>
  <c r="L586" i="2" s="1"/>
  <c r="K585" i="2"/>
  <c r="L585" i="2" s="1"/>
  <c r="K584" i="2"/>
  <c r="L584" i="2" s="1"/>
  <c r="K583" i="2"/>
  <c r="L583" i="2" s="1"/>
  <c r="K582" i="2"/>
  <c r="L582" i="2" s="1"/>
  <c r="L581" i="2"/>
  <c r="K581" i="2"/>
  <c r="K580" i="2"/>
  <c r="L580" i="2" s="1"/>
  <c r="K579" i="2"/>
  <c r="L579" i="2" s="1"/>
  <c r="K578" i="2"/>
  <c r="L578" i="2" s="1"/>
  <c r="K577" i="2"/>
  <c r="L577" i="2" s="1"/>
  <c r="K576" i="2"/>
  <c r="L576" i="2" s="1"/>
  <c r="K575" i="2"/>
  <c r="L575" i="2" s="1"/>
  <c r="K574" i="2"/>
  <c r="L574" i="2" s="1"/>
  <c r="K573" i="2"/>
  <c r="L573" i="2" s="1"/>
  <c r="K572" i="2"/>
  <c r="L572" i="2" s="1"/>
  <c r="K571" i="2"/>
  <c r="L571" i="2" s="1"/>
  <c r="K570" i="2"/>
  <c r="L570" i="2" s="1"/>
  <c r="L569" i="2"/>
  <c r="K569" i="2"/>
  <c r="K568" i="2"/>
  <c r="L568" i="2" s="1"/>
  <c r="K567" i="2"/>
  <c r="L567" i="2" s="1"/>
  <c r="K566" i="2"/>
  <c r="L566" i="2" s="1"/>
  <c r="K565" i="2"/>
  <c r="L565" i="2" s="1"/>
  <c r="K564" i="2"/>
  <c r="L564" i="2" s="1"/>
  <c r="K563" i="2"/>
  <c r="L563" i="2" s="1"/>
  <c r="K562" i="2"/>
  <c r="L562" i="2" s="1"/>
  <c r="K561" i="2"/>
  <c r="L561" i="2" s="1"/>
  <c r="K560" i="2"/>
  <c r="L560" i="2" s="1"/>
  <c r="L559" i="2"/>
  <c r="K559" i="2"/>
  <c r="K558" i="2"/>
  <c r="L558" i="2" s="1"/>
  <c r="K557" i="2"/>
  <c r="L557" i="2" s="1"/>
  <c r="K556" i="2"/>
  <c r="L556" i="2" s="1"/>
  <c r="K555" i="2"/>
  <c r="L555" i="2" s="1"/>
  <c r="K554" i="2"/>
  <c r="L554" i="2" s="1"/>
  <c r="L553" i="2"/>
  <c r="K553" i="2"/>
  <c r="K552" i="2"/>
  <c r="L552" i="2" s="1"/>
  <c r="K551" i="2"/>
  <c r="L551" i="2" s="1"/>
  <c r="K550" i="2"/>
  <c r="L550" i="2" s="1"/>
  <c r="K549" i="2"/>
  <c r="L549" i="2" s="1"/>
  <c r="K548" i="2"/>
  <c r="L548" i="2" s="1"/>
  <c r="K547" i="2"/>
  <c r="L547" i="2" s="1"/>
  <c r="K546" i="2"/>
  <c r="L546" i="2" s="1"/>
  <c r="K545" i="2"/>
  <c r="L545" i="2" s="1"/>
  <c r="K544" i="2"/>
  <c r="L544" i="2" s="1"/>
  <c r="K543" i="2"/>
  <c r="L543" i="2" s="1"/>
  <c r="K542" i="2"/>
  <c r="L542" i="2" s="1"/>
  <c r="K541" i="2"/>
  <c r="L541" i="2" s="1"/>
  <c r="K540" i="2"/>
  <c r="L540" i="2" s="1"/>
  <c r="K539" i="2"/>
  <c r="L539" i="2" s="1"/>
  <c r="K538" i="2"/>
  <c r="L538" i="2" s="1"/>
  <c r="K537" i="2"/>
  <c r="L537" i="2" s="1"/>
  <c r="K536" i="2"/>
  <c r="L536" i="2" s="1"/>
  <c r="K535" i="2"/>
  <c r="L535" i="2" s="1"/>
  <c r="K534" i="2"/>
  <c r="L534" i="2" s="1"/>
  <c r="L533" i="2"/>
  <c r="K533" i="2"/>
  <c r="K532" i="2"/>
  <c r="L532" i="2" s="1"/>
  <c r="K531" i="2"/>
  <c r="L531" i="2" s="1"/>
  <c r="K530" i="2"/>
  <c r="L530" i="2" s="1"/>
  <c r="K529" i="2"/>
  <c r="L529" i="2" s="1"/>
  <c r="K528" i="2"/>
  <c r="L528" i="2" s="1"/>
  <c r="L527" i="2"/>
  <c r="K527" i="2"/>
  <c r="K526" i="2"/>
  <c r="L526" i="2" s="1"/>
  <c r="K525" i="2"/>
  <c r="L525" i="2" s="1"/>
  <c r="K524" i="2"/>
  <c r="L524" i="2" s="1"/>
  <c r="K523" i="2"/>
  <c r="L523" i="2" s="1"/>
  <c r="K522" i="2"/>
  <c r="L522" i="2" s="1"/>
  <c r="K521" i="2"/>
  <c r="L521" i="2" s="1"/>
  <c r="K520" i="2"/>
  <c r="L520" i="2" s="1"/>
  <c r="K519" i="2"/>
  <c r="L519" i="2" s="1"/>
  <c r="K518" i="2"/>
  <c r="L518" i="2" s="1"/>
  <c r="K517" i="2"/>
  <c r="L517" i="2" s="1"/>
  <c r="K516" i="2"/>
  <c r="L516" i="2" s="1"/>
  <c r="L515" i="2"/>
  <c r="K515" i="2"/>
  <c r="K514" i="2"/>
  <c r="L514" i="2" s="1"/>
  <c r="K513" i="2"/>
  <c r="L513" i="2" s="1"/>
  <c r="K512" i="2"/>
  <c r="L512" i="2" s="1"/>
  <c r="K511" i="2"/>
  <c r="L511" i="2" s="1"/>
  <c r="K510" i="2"/>
  <c r="L510" i="2" s="1"/>
  <c r="K509" i="2"/>
  <c r="L509" i="2" s="1"/>
  <c r="K508" i="2"/>
  <c r="L508" i="2" s="1"/>
  <c r="K507" i="2"/>
  <c r="L507" i="2" s="1"/>
  <c r="K506" i="2"/>
  <c r="L506" i="2" s="1"/>
  <c r="K505" i="2"/>
  <c r="L505" i="2" s="1"/>
  <c r="K504" i="2"/>
  <c r="L504" i="2" s="1"/>
  <c r="K503" i="2"/>
  <c r="L503" i="2" s="1"/>
  <c r="K502" i="2"/>
  <c r="L502" i="2" s="1"/>
  <c r="K501" i="2"/>
  <c r="L501" i="2" s="1"/>
  <c r="K500" i="2"/>
  <c r="L500" i="2" s="1"/>
  <c r="K499" i="2"/>
  <c r="L499" i="2" s="1"/>
  <c r="K498" i="2"/>
  <c r="L498" i="2" s="1"/>
  <c r="K497" i="2"/>
  <c r="L497" i="2" s="1"/>
  <c r="K496" i="2"/>
  <c r="L496" i="2" s="1"/>
  <c r="K495" i="2"/>
  <c r="L495" i="2" s="1"/>
  <c r="K494" i="2"/>
  <c r="L494" i="2" s="1"/>
  <c r="K493" i="2"/>
  <c r="L493" i="2" s="1"/>
  <c r="K492" i="2"/>
  <c r="L492" i="2" s="1"/>
  <c r="L491" i="2"/>
  <c r="K491" i="2"/>
  <c r="K490" i="2"/>
  <c r="L490" i="2" s="1"/>
  <c r="K489" i="2"/>
  <c r="L489" i="2" s="1"/>
  <c r="K488" i="2"/>
  <c r="L488" i="2" s="1"/>
  <c r="K487" i="2"/>
  <c r="L487" i="2" s="1"/>
  <c r="K486" i="2"/>
  <c r="L486" i="2" s="1"/>
  <c r="K485" i="2"/>
  <c r="L485" i="2" s="1"/>
  <c r="K484" i="2"/>
  <c r="L484" i="2" s="1"/>
  <c r="K483" i="2"/>
  <c r="L483" i="2" s="1"/>
  <c r="K482" i="2"/>
  <c r="L482" i="2" s="1"/>
  <c r="K481" i="2"/>
  <c r="L481" i="2" s="1"/>
  <c r="K480" i="2"/>
  <c r="L480" i="2" s="1"/>
  <c r="K479" i="2"/>
  <c r="L479" i="2" s="1"/>
  <c r="K478" i="2"/>
  <c r="L478" i="2" s="1"/>
  <c r="K477" i="2"/>
  <c r="L477" i="2" s="1"/>
  <c r="K476" i="2"/>
  <c r="L476" i="2" s="1"/>
  <c r="K475" i="2"/>
  <c r="L475" i="2" s="1"/>
  <c r="K474" i="2"/>
  <c r="L474" i="2" s="1"/>
  <c r="K473" i="2"/>
  <c r="L473" i="2" s="1"/>
  <c r="K472" i="2"/>
  <c r="L472" i="2" s="1"/>
  <c r="K471" i="2"/>
  <c r="L471" i="2" s="1"/>
  <c r="K470" i="2"/>
  <c r="L470" i="2" s="1"/>
  <c r="K469" i="2"/>
  <c r="L469" i="2" s="1"/>
  <c r="K468" i="2"/>
  <c r="L468" i="2" s="1"/>
  <c r="L467" i="2"/>
  <c r="K467" i="2"/>
  <c r="K466" i="2"/>
  <c r="L466" i="2" s="1"/>
  <c r="K465" i="2"/>
  <c r="L465" i="2" s="1"/>
  <c r="K464" i="2"/>
  <c r="L464" i="2" s="1"/>
  <c r="K463" i="2"/>
  <c r="L463" i="2" s="1"/>
  <c r="K462" i="2"/>
  <c r="L462" i="2" s="1"/>
  <c r="K461" i="2"/>
  <c r="L461" i="2" s="1"/>
  <c r="K460" i="2"/>
  <c r="L460" i="2" s="1"/>
  <c r="K459" i="2"/>
  <c r="L459" i="2" s="1"/>
  <c r="K458" i="2"/>
  <c r="L458" i="2" s="1"/>
  <c r="K457" i="2"/>
  <c r="L457" i="2" s="1"/>
  <c r="K456" i="2"/>
  <c r="L456" i="2" s="1"/>
  <c r="K455" i="2"/>
  <c r="L455" i="2" s="1"/>
  <c r="K454" i="2"/>
  <c r="L454" i="2" s="1"/>
  <c r="K453" i="2"/>
  <c r="L453" i="2" s="1"/>
  <c r="K452" i="2"/>
  <c r="L452" i="2" s="1"/>
  <c r="K451" i="2"/>
  <c r="L451" i="2" s="1"/>
  <c r="K450" i="2"/>
  <c r="L450" i="2" s="1"/>
  <c r="K449" i="2"/>
  <c r="L449" i="2" s="1"/>
  <c r="K448" i="2"/>
  <c r="L448" i="2" s="1"/>
  <c r="K447" i="2"/>
  <c r="L447" i="2" s="1"/>
  <c r="K446" i="2"/>
  <c r="L446" i="2" s="1"/>
  <c r="K445" i="2"/>
  <c r="L445" i="2" s="1"/>
  <c r="K444" i="2"/>
  <c r="L444" i="2" s="1"/>
  <c r="K443" i="2"/>
  <c r="L443" i="2" s="1"/>
  <c r="K442" i="2"/>
  <c r="L442" i="2" s="1"/>
  <c r="K441" i="2"/>
  <c r="L441" i="2" s="1"/>
  <c r="K440" i="2"/>
  <c r="L440" i="2" s="1"/>
  <c r="L439" i="2"/>
  <c r="K439" i="2"/>
  <c r="L438" i="2"/>
  <c r="K438" i="2"/>
  <c r="L437" i="2"/>
  <c r="K437" i="2"/>
  <c r="K436" i="2"/>
  <c r="L436" i="2" s="1"/>
  <c r="K435" i="2"/>
  <c r="L435" i="2" s="1"/>
  <c r="K434" i="2"/>
  <c r="L434" i="2" s="1"/>
  <c r="K433" i="2"/>
  <c r="L433" i="2" s="1"/>
  <c r="K432" i="2"/>
  <c r="L432" i="2" s="1"/>
  <c r="L431" i="2"/>
  <c r="K431" i="2"/>
  <c r="K430" i="2"/>
  <c r="L430" i="2" s="1"/>
  <c r="K429" i="2"/>
  <c r="L429" i="2" s="1"/>
  <c r="K428" i="2"/>
  <c r="L428" i="2" s="1"/>
  <c r="K427" i="2"/>
  <c r="L427" i="2" s="1"/>
  <c r="K426" i="2"/>
  <c r="L426" i="2" s="1"/>
  <c r="L425" i="2"/>
  <c r="K425" i="2"/>
  <c r="K424" i="2"/>
  <c r="L424" i="2" s="1"/>
  <c r="K423" i="2"/>
  <c r="L423" i="2" s="1"/>
  <c r="K422" i="2"/>
  <c r="L422" i="2" s="1"/>
  <c r="K421" i="2"/>
  <c r="L421" i="2" s="1"/>
  <c r="K420" i="2"/>
  <c r="L420" i="2" s="1"/>
  <c r="L419" i="2"/>
  <c r="K419" i="2"/>
  <c r="K418" i="2"/>
  <c r="L418" i="2" s="1"/>
  <c r="K417" i="2"/>
  <c r="L417" i="2" s="1"/>
  <c r="K416" i="2"/>
  <c r="L416" i="2" s="1"/>
  <c r="K415" i="2"/>
  <c r="L415" i="2" s="1"/>
  <c r="K414" i="2"/>
  <c r="L414" i="2" s="1"/>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K390" i="2"/>
  <c r="L390" i="2" s="1"/>
  <c r="L389" i="2"/>
  <c r="K389" i="2"/>
  <c r="K388" i="2"/>
  <c r="L388" i="2" s="1"/>
  <c r="K387" i="2"/>
  <c r="L387" i="2" s="1"/>
  <c r="K386" i="2"/>
  <c r="L386" i="2" s="1"/>
  <c r="K385" i="2"/>
  <c r="L385" i="2" s="1"/>
  <c r="K384" i="2"/>
  <c r="L384" i="2" s="1"/>
  <c r="L383" i="2"/>
  <c r="K383" i="2"/>
  <c r="K382" i="2"/>
  <c r="L382" i="2" s="1"/>
  <c r="K381" i="2"/>
  <c r="L381" i="2" s="1"/>
  <c r="K380" i="2"/>
  <c r="L380" i="2" s="1"/>
  <c r="K379" i="2"/>
  <c r="L379" i="2" s="1"/>
  <c r="K378" i="2"/>
  <c r="L378" i="2" s="1"/>
  <c r="L377" i="2"/>
  <c r="K377" i="2"/>
  <c r="K376" i="2"/>
  <c r="L376" i="2" s="1"/>
  <c r="K375" i="2"/>
  <c r="L375" i="2" s="1"/>
  <c r="K374" i="2"/>
  <c r="L374" i="2" s="1"/>
  <c r="K373" i="2"/>
  <c r="L373" i="2" s="1"/>
  <c r="K372" i="2"/>
  <c r="L372" i="2" s="1"/>
  <c r="K371" i="2"/>
  <c r="L371" i="2" s="1"/>
  <c r="K370" i="2"/>
  <c r="L370" i="2" s="1"/>
  <c r="K369" i="2"/>
  <c r="L369" i="2" s="1"/>
  <c r="K368" i="2"/>
  <c r="L368" i="2" s="1"/>
  <c r="L367" i="2"/>
  <c r="K367" i="2"/>
  <c r="K366" i="2"/>
  <c r="L366" i="2" s="1"/>
  <c r="L365" i="2"/>
  <c r="K365" i="2"/>
  <c r="K364" i="2"/>
  <c r="L364" i="2" s="1"/>
  <c r="K363" i="2"/>
  <c r="L363" i="2" s="1"/>
  <c r="K362" i="2"/>
  <c r="L362" i="2" s="1"/>
  <c r="K361" i="2"/>
  <c r="L361" i="2" s="1"/>
  <c r="K360" i="2"/>
  <c r="L360" i="2" s="1"/>
  <c r="L359" i="2"/>
  <c r="K359" i="2"/>
  <c r="K358" i="2"/>
  <c r="L358" i="2" s="1"/>
  <c r="K357" i="2"/>
  <c r="L357" i="2" s="1"/>
  <c r="K356" i="2"/>
  <c r="L356" i="2" s="1"/>
  <c r="K355" i="2"/>
  <c r="L355" i="2" s="1"/>
  <c r="K354" i="2"/>
  <c r="L354" i="2" s="1"/>
  <c r="L353" i="2"/>
  <c r="K353" i="2"/>
  <c r="K352" i="2"/>
  <c r="L352" i="2" s="1"/>
  <c r="K351" i="2"/>
  <c r="L351" i="2" s="1"/>
  <c r="K350" i="2"/>
  <c r="L350" i="2" s="1"/>
  <c r="K349" i="2"/>
  <c r="L349" i="2" s="1"/>
  <c r="K348" i="2"/>
  <c r="L348" i="2" s="1"/>
  <c r="L347" i="2"/>
  <c r="K347" i="2"/>
  <c r="K346" i="2"/>
  <c r="L346" i="2" s="1"/>
  <c r="K345" i="2"/>
  <c r="L345" i="2" s="1"/>
  <c r="K344" i="2"/>
  <c r="L344" i="2" s="1"/>
  <c r="K343" i="2"/>
  <c r="L343" i="2" s="1"/>
  <c r="K342" i="2"/>
  <c r="L342" i="2" s="1"/>
  <c r="K341" i="2"/>
  <c r="L341" i="2" s="1"/>
  <c r="K340" i="2"/>
  <c r="L340" i="2" s="1"/>
  <c r="K339" i="2"/>
  <c r="L339" i="2" s="1"/>
  <c r="K338" i="2"/>
  <c r="L338" i="2" s="1"/>
  <c r="L337" i="2"/>
  <c r="K337" i="2"/>
  <c r="K336" i="2"/>
  <c r="L336" i="2" s="1"/>
  <c r="K335" i="2"/>
  <c r="L335" i="2" s="1"/>
  <c r="K334" i="2"/>
  <c r="L334" i="2" s="1"/>
  <c r="K333" i="2"/>
  <c r="L333" i="2" s="1"/>
  <c r="K332" i="2"/>
  <c r="L332" i="2" s="1"/>
  <c r="K331" i="2"/>
  <c r="L331" i="2" s="1"/>
  <c r="K330" i="2"/>
  <c r="L330" i="2" s="1"/>
  <c r="K329" i="2"/>
  <c r="L329" i="2" s="1"/>
  <c r="K328" i="2"/>
  <c r="L328" i="2" s="1"/>
  <c r="K327" i="2"/>
  <c r="L327" i="2" s="1"/>
  <c r="K326" i="2"/>
  <c r="L326" i="2" s="1"/>
  <c r="K325" i="2"/>
  <c r="L325" i="2" s="1"/>
  <c r="K324" i="2"/>
  <c r="L324" i="2" s="1"/>
  <c r="K323" i="2"/>
  <c r="L323" i="2" s="1"/>
  <c r="K322" i="2"/>
  <c r="L322" i="2" s="1"/>
  <c r="K321" i="2"/>
  <c r="L321" i="2" s="1"/>
  <c r="K320" i="2"/>
  <c r="L320" i="2" s="1"/>
  <c r="K319" i="2"/>
  <c r="L319" i="2" s="1"/>
  <c r="L318" i="2"/>
  <c r="K318" i="2"/>
  <c r="K317" i="2"/>
  <c r="L317" i="2" s="1"/>
  <c r="K316" i="2"/>
  <c r="L316" i="2" s="1"/>
  <c r="K315" i="2"/>
  <c r="L315" i="2" s="1"/>
  <c r="K314" i="2"/>
  <c r="L314" i="2" s="1"/>
  <c r="K313" i="2"/>
  <c r="L313" i="2" s="1"/>
  <c r="K312" i="2"/>
  <c r="L312" i="2" s="1"/>
  <c r="K311" i="2"/>
  <c r="L311" i="2" s="1"/>
  <c r="K310" i="2"/>
  <c r="L310" i="2" s="1"/>
  <c r="K309" i="2"/>
  <c r="L309" i="2" s="1"/>
  <c r="K308" i="2"/>
  <c r="L308" i="2" s="1"/>
  <c r="K307" i="2"/>
  <c r="L307" i="2" s="1"/>
  <c r="K306" i="2"/>
  <c r="L306" i="2" s="1"/>
  <c r="K305" i="2"/>
  <c r="L305" i="2" s="1"/>
  <c r="K304" i="2"/>
  <c r="L304" i="2" s="1"/>
  <c r="K303" i="2"/>
  <c r="L303" i="2" s="1"/>
  <c r="K302" i="2"/>
  <c r="L302" i="2" s="1"/>
  <c r="K301" i="2"/>
  <c r="L301" i="2" s="1"/>
  <c r="K300" i="2"/>
  <c r="L300" i="2" s="1"/>
  <c r="K299" i="2"/>
  <c r="L299" i="2" s="1"/>
  <c r="K298" i="2"/>
  <c r="L298" i="2" s="1"/>
  <c r="K297" i="2"/>
  <c r="L297" i="2" s="1"/>
  <c r="K296" i="2"/>
  <c r="L296" i="2" s="1"/>
  <c r="K295" i="2"/>
  <c r="L295" i="2" s="1"/>
  <c r="K294" i="2"/>
  <c r="L294" i="2" s="1"/>
  <c r="K293" i="2"/>
  <c r="L293" i="2" s="1"/>
  <c r="K292" i="2"/>
  <c r="L292" i="2" s="1"/>
  <c r="K291" i="2"/>
  <c r="L291" i="2" s="1"/>
  <c r="K290" i="2"/>
  <c r="L290" i="2" s="1"/>
  <c r="L289" i="2"/>
  <c r="K289" i="2"/>
  <c r="K288" i="2"/>
  <c r="L288" i="2" s="1"/>
  <c r="K287" i="2"/>
  <c r="L287" i="2" s="1"/>
  <c r="K286" i="2"/>
  <c r="L286" i="2" s="1"/>
  <c r="K285" i="2"/>
  <c r="L285" i="2" s="1"/>
  <c r="K284" i="2"/>
  <c r="L284" i="2" s="1"/>
  <c r="L283" i="2"/>
  <c r="K283" i="2"/>
  <c r="K282" i="2"/>
  <c r="L282" i="2" s="1"/>
  <c r="K281" i="2"/>
  <c r="L281" i="2" s="1"/>
  <c r="K280" i="2"/>
  <c r="L280" i="2" s="1"/>
  <c r="K279" i="2"/>
  <c r="L279" i="2" s="1"/>
  <c r="K278" i="2"/>
  <c r="L278" i="2" s="1"/>
  <c r="K277" i="2"/>
  <c r="L277" i="2" s="1"/>
  <c r="L276" i="2"/>
  <c r="K276" i="2"/>
  <c r="K275" i="2"/>
  <c r="L275" i="2" s="1"/>
  <c r="K274" i="2"/>
  <c r="L274" i="2" s="1"/>
  <c r="K273" i="2"/>
  <c r="L273" i="2" s="1"/>
  <c r="K272" i="2"/>
  <c r="L272" i="2" s="1"/>
  <c r="K271" i="2"/>
  <c r="L271" i="2" s="1"/>
  <c r="K270" i="2"/>
  <c r="L270" i="2" s="1"/>
  <c r="K269" i="2"/>
  <c r="L269" i="2" s="1"/>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K245" i="2"/>
  <c r="L245" i="2" s="1"/>
  <c r="K244" i="2"/>
  <c r="L244" i="2" s="1"/>
  <c r="K243" i="2"/>
  <c r="L243" i="2" s="1"/>
  <c r="K242" i="2"/>
  <c r="L242" i="2" s="1"/>
  <c r="K241" i="2"/>
  <c r="L241" i="2" s="1"/>
  <c r="K240" i="2"/>
  <c r="L240" i="2" s="1"/>
  <c r="K239" i="2"/>
  <c r="L239" i="2" s="1"/>
  <c r="K238" i="2"/>
  <c r="L238" i="2" s="1"/>
  <c r="K237" i="2"/>
  <c r="L237" i="2" s="1"/>
  <c r="K236" i="2"/>
  <c r="L236" i="2" s="1"/>
  <c r="K235" i="2"/>
  <c r="L235" i="2" s="1"/>
  <c r="K234" i="2"/>
  <c r="L234" i="2" s="1"/>
  <c r="K233" i="2"/>
  <c r="L233" i="2" s="1"/>
  <c r="K232" i="2"/>
  <c r="L232" i="2" s="1"/>
  <c r="K231" i="2"/>
  <c r="L231" i="2" s="1"/>
  <c r="K230" i="2"/>
  <c r="L230" i="2" s="1"/>
  <c r="K229" i="2"/>
  <c r="L229" i="2" s="1"/>
  <c r="L228" i="2"/>
  <c r="K228" i="2"/>
  <c r="K227" i="2"/>
  <c r="L227" i="2" s="1"/>
  <c r="K226" i="2"/>
  <c r="L226" i="2" s="1"/>
  <c r="K225" i="2"/>
  <c r="L225" i="2" s="1"/>
  <c r="K224" i="2"/>
  <c r="L224" i="2" s="1"/>
  <c r="K223" i="2"/>
  <c r="L223" i="2" s="1"/>
  <c r="L222" i="2"/>
  <c r="K222" i="2"/>
  <c r="K221" i="2"/>
  <c r="L221" i="2" s="1"/>
  <c r="K220" i="2"/>
  <c r="L220" i="2" s="1"/>
  <c r="K219" i="2"/>
  <c r="L219" i="2" s="1"/>
  <c r="K218" i="2"/>
  <c r="L218" i="2" s="1"/>
  <c r="K217" i="2"/>
  <c r="L217" i="2" s="1"/>
  <c r="K216" i="2"/>
  <c r="L216" i="2" s="1"/>
  <c r="K215" i="2"/>
  <c r="L215" i="2" s="1"/>
  <c r="K214" i="2"/>
  <c r="L214" i="2" s="1"/>
  <c r="K213" i="2"/>
  <c r="L213" i="2" s="1"/>
  <c r="K212" i="2"/>
  <c r="L212" i="2" s="1"/>
  <c r="L211" i="2"/>
  <c r="K211" i="2"/>
  <c r="K210" i="2"/>
  <c r="L210" i="2" s="1"/>
  <c r="L209" i="2"/>
  <c r="K209" i="2"/>
  <c r="K208" i="2"/>
  <c r="L208" i="2" s="1"/>
  <c r="K207" i="2"/>
  <c r="L207" i="2" s="1"/>
  <c r="L206" i="2"/>
  <c r="K206" i="2"/>
  <c r="K205" i="2"/>
  <c r="L205" i="2" s="1"/>
  <c r="K204" i="2"/>
  <c r="L204" i="2" s="1"/>
  <c r="K203" i="2"/>
  <c r="L203" i="2" s="1"/>
  <c r="K202" i="2"/>
  <c r="L202" i="2" s="1"/>
  <c r="K201" i="2"/>
  <c r="L201" i="2" s="1"/>
  <c r="K200" i="2"/>
  <c r="L200" i="2" s="1"/>
  <c r="K199" i="2"/>
  <c r="L199" i="2" s="1"/>
  <c r="K198" i="2"/>
  <c r="L198" i="2" s="1"/>
  <c r="L197" i="2"/>
  <c r="K197" i="2"/>
  <c r="K196" i="2"/>
  <c r="L196" i="2" s="1"/>
  <c r="K195" i="2"/>
  <c r="L195" i="2" s="1"/>
  <c r="K194" i="2"/>
  <c r="L194" i="2" s="1"/>
  <c r="L193" i="2"/>
  <c r="K193" i="2"/>
  <c r="K192" i="2"/>
  <c r="L192" i="2" s="1"/>
  <c r="L191" i="2"/>
  <c r="K191" i="2"/>
  <c r="K190" i="2"/>
  <c r="L190" i="2" s="1"/>
  <c r="K189" i="2"/>
  <c r="L189" i="2" s="1"/>
  <c r="K188" i="2"/>
  <c r="L188" i="2" s="1"/>
  <c r="K187" i="2"/>
  <c r="L187" i="2" s="1"/>
  <c r="K186" i="2"/>
  <c r="L186" i="2" s="1"/>
  <c r="L185" i="2"/>
  <c r="K185" i="2"/>
  <c r="K184" i="2"/>
  <c r="L184" i="2" s="1"/>
  <c r="K183" i="2"/>
  <c r="L183" i="2" s="1"/>
  <c r="L182" i="2"/>
  <c r="K182" i="2"/>
  <c r="K181" i="2"/>
  <c r="L181" i="2" s="1"/>
  <c r="K180" i="2"/>
  <c r="L180" i="2" s="1"/>
  <c r="L179" i="2"/>
  <c r="K179" i="2"/>
  <c r="K178" i="2"/>
  <c r="L178" i="2" s="1"/>
  <c r="K177" i="2"/>
  <c r="L177" i="2" s="1"/>
  <c r="L176" i="2"/>
  <c r="K176" i="2"/>
  <c r="K175" i="2"/>
  <c r="L175" i="2" s="1"/>
  <c r="K174" i="2"/>
  <c r="L174" i="2" s="1"/>
  <c r="K173" i="2"/>
  <c r="L173" i="2" s="1"/>
  <c r="K172" i="2"/>
  <c r="L172" i="2" s="1"/>
  <c r="K171" i="2"/>
  <c r="L171" i="2" s="1"/>
  <c r="K170" i="2"/>
  <c r="L170" i="2" s="1"/>
  <c r="K169" i="2"/>
  <c r="L169" i="2" s="1"/>
  <c r="K168" i="2"/>
  <c r="L168" i="2" s="1"/>
  <c r="K167" i="2"/>
  <c r="L167" i="2" s="1"/>
  <c r="K166" i="2"/>
  <c r="L166" i="2" s="1"/>
  <c r="K165" i="2"/>
  <c r="L165" i="2" s="1"/>
  <c r="K164" i="2"/>
  <c r="L164" i="2" s="1"/>
  <c r="K163" i="2"/>
  <c r="L163" i="2" s="1"/>
  <c r="L162" i="2"/>
  <c r="K162" i="2"/>
  <c r="K161" i="2"/>
  <c r="L161" i="2" s="1"/>
  <c r="K160" i="2"/>
  <c r="L160" i="2" s="1"/>
  <c r="K159" i="2"/>
  <c r="L159" i="2" s="1"/>
  <c r="K158" i="2"/>
  <c r="L158" i="2" s="1"/>
  <c r="K157" i="2"/>
  <c r="L157" i="2" s="1"/>
  <c r="L156" i="2"/>
  <c r="K156" i="2"/>
  <c r="K155" i="2"/>
  <c r="L155" i="2" s="1"/>
  <c r="K154" i="2"/>
  <c r="L154" i="2" s="1"/>
  <c r="K153" i="2"/>
  <c r="L153" i="2" s="1"/>
  <c r="K152" i="2"/>
  <c r="L152" i="2" s="1"/>
  <c r="K151" i="2"/>
  <c r="L151" i="2" s="1"/>
  <c r="K150" i="2"/>
  <c r="L150" i="2" s="1"/>
  <c r="K149" i="2"/>
  <c r="L149" i="2" s="1"/>
  <c r="K148" i="2"/>
  <c r="L148" i="2" s="1"/>
  <c r="K147" i="2"/>
  <c r="L147" i="2" s="1"/>
  <c r="K146" i="2"/>
  <c r="L146" i="2" s="1"/>
  <c r="K145" i="2"/>
  <c r="L145" i="2" s="1"/>
  <c r="K144" i="2"/>
  <c r="L144" i="2" s="1"/>
  <c r="K143" i="2"/>
  <c r="L143" i="2" s="1"/>
  <c r="K142" i="2"/>
  <c r="L142" i="2" s="1"/>
  <c r="K141" i="2"/>
  <c r="L141" i="2" s="1"/>
  <c r="K140" i="2"/>
  <c r="L140" i="2" s="1"/>
  <c r="L139" i="2"/>
  <c r="K139" i="2"/>
  <c r="K138" i="2"/>
  <c r="L138" i="2" s="1"/>
  <c r="K137" i="2"/>
  <c r="L137" i="2" s="1"/>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K117" i="2"/>
  <c r="L117" i="2" s="1"/>
  <c r="L116" i="2"/>
  <c r="K116" i="2"/>
  <c r="K115" i="2"/>
  <c r="L115" i="2" s="1"/>
  <c r="K114" i="2"/>
  <c r="L114" i="2" s="1"/>
  <c r="L113" i="2"/>
  <c r="K113" i="2"/>
  <c r="K112" i="2"/>
  <c r="L112" i="2" s="1"/>
  <c r="K111" i="2"/>
  <c r="L111" i="2" s="1"/>
  <c r="K110" i="2"/>
  <c r="L110" i="2" s="1"/>
  <c r="K109" i="2"/>
  <c r="L109" i="2" s="1"/>
  <c r="K108" i="2"/>
  <c r="L108" i="2" s="1"/>
  <c r="K107" i="2"/>
  <c r="L107" i="2" s="1"/>
  <c r="K106" i="2"/>
  <c r="L106" i="2" s="1"/>
  <c r="K105" i="2"/>
  <c r="L105" i="2" s="1"/>
  <c r="L104" i="2"/>
  <c r="K104" i="2"/>
  <c r="K103" i="2"/>
  <c r="L103" i="2" s="1"/>
  <c r="L102" i="2"/>
  <c r="K102" i="2"/>
  <c r="K101" i="2"/>
  <c r="L101" i="2" s="1"/>
  <c r="K100" i="2"/>
  <c r="L100" i="2" s="1"/>
  <c r="K99" i="2"/>
  <c r="L99" i="2" s="1"/>
  <c r="K98" i="2"/>
  <c r="L98" i="2" s="1"/>
  <c r="K97" i="2"/>
  <c r="L97" i="2" s="1"/>
  <c r="K96" i="2"/>
  <c r="L96" i="2" s="1"/>
  <c r="K95" i="2"/>
  <c r="L95" i="2" s="1"/>
  <c r="K94" i="2"/>
  <c r="L94" i="2" s="1"/>
  <c r="K93" i="2"/>
  <c r="L93" i="2" s="1"/>
  <c r="K92" i="2"/>
  <c r="L92" i="2" s="1"/>
  <c r="K91" i="2"/>
  <c r="L91" i="2" s="1"/>
  <c r="K90" i="2"/>
  <c r="L90" i="2" s="1"/>
  <c r="L89" i="2"/>
  <c r="K89" i="2"/>
  <c r="K88" i="2"/>
  <c r="L88" i="2" s="1"/>
  <c r="K87" i="2"/>
  <c r="L87" i="2" s="1"/>
  <c r="K86" i="2"/>
  <c r="L86" i="2" s="1"/>
  <c r="K85" i="2"/>
  <c r="L85" i="2" s="1"/>
  <c r="K84" i="2"/>
  <c r="L84" i="2" s="1"/>
  <c r="L83" i="2"/>
  <c r="K83" i="2"/>
  <c r="K82" i="2"/>
  <c r="L82" i="2" s="1"/>
  <c r="K81" i="2"/>
  <c r="L81" i="2" s="1"/>
  <c r="K80" i="2"/>
  <c r="L80" i="2" s="1"/>
  <c r="L79" i="2"/>
  <c r="K79" i="2"/>
  <c r="K78" i="2"/>
  <c r="L78" i="2" s="1"/>
  <c r="L77" i="2"/>
  <c r="K77" i="2"/>
  <c r="K76" i="2"/>
  <c r="L76" i="2" s="1"/>
  <c r="K75" i="2"/>
  <c r="L75" i="2" s="1"/>
  <c r="L74" i="2"/>
  <c r="K74" i="2"/>
  <c r="K73" i="2"/>
  <c r="L73" i="2" s="1"/>
  <c r="K72" i="2"/>
  <c r="L72" i="2" s="1"/>
  <c r="L71" i="2"/>
  <c r="K71" i="2"/>
  <c r="K70" i="2"/>
  <c r="L70" i="2" s="1"/>
  <c r="L69" i="2"/>
  <c r="K69" i="2"/>
  <c r="K68" i="2"/>
  <c r="L68" i="2" s="1"/>
  <c r="K67" i="2"/>
  <c r="L67" i="2" s="1"/>
  <c r="L66" i="2"/>
  <c r="K66" i="2"/>
  <c r="K65" i="2"/>
  <c r="L65" i="2" s="1"/>
  <c r="K64" i="2"/>
  <c r="L64" i="2" s="1"/>
  <c r="K63" i="2"/>
  <c r="L63" i="2" s="1"/>
  <c r="K62" i="2"/>
  <c r="L62" i="2" s="1"/>
  <c r="K61" i="2"/>
  <c r="L61" i="2" s="1"/>
  <c r="K60" i="2"/>
  <c r="L60" i="2" s="1"/>
  <c r="K59" i="2"/>
  <c r="L59" i="2" s="1"/>
  <c r="K58" i="2"/>
  <c r="L58" i="2" s="1"/>
  <c r="L57" i="2"/>
  <c r="K57" i="2"/>
  <c r="K56" i="2"/>
  <c r="L56" i="2" s="1"/>
  <c r="K55" i="2"/>
  <c r="L55" i="2" s="1"/>
  <c r="K54" i="2"/>
  <c r="L54" i="2" s="1"/>
  <c r="K53" i="2"/>
  <c r="L53" i="2" s="1"/>
  <c r="K52" i="2"/>
  <c r="L52" i="2" s="1"/>
  <c r="K51" i="2"/>
  <c r="L51" i="2" s="1"/>
  <c r="K50" i="2"/>
  <c r="L50" i="2" s="1"/>
  <c r="K49" i="2"/>
  <c r="L49" i="2" s="1"/>
  <c r="L48" i="2"/>
  <c r="K48" i="2"/>
  <c r="K47" i="2"/>
  <c r="L47" i="2" s="1"/>
  <c r="K46" i="2"/>
  <c r="L46" i="2" s="1"/>
  <c r="K45" i="2"/>
  <c r="L45" i="2" s="1"/>
  <c r="K44" i="2"/>
  <c r="L44" i="2" s="1"/>
  <c r="K43" i="2"/>
  <c r="L43" i="2" s="1"/>
  <c r="K42" i="2"/>
  <c r="L42" i="2" s="1"/>
  <c r="L41" i="2"/>
  <c r="K41" i="2"/>
  <c r="K40" i="2"/>
  <c r="L40" i="2" s="1"/>
  <c r="K39" i="2"/>
  <c r="L39" i="2" s="1"/>
  <c r="K38" i="2"/>
  <c r="L38" i="2" s="1"/>
  <c r="K37" i="2"/>
  <c r="L37" i="2" s="1"/>
  <c r="K36" i="2"/>
  <c r="L36" i="2" s="1"/>
  <c r="L35" i="2"/>
  <c r="K35" i="2"/>
  <c r="K34" i="2"/>
  <c r="L34" i="2" s="1"/>
  <c r="K33" i="2"/>
  <c r="L33" i="2" s="1"/>
  <c r="L32" i="2"/>
  <c r="K32" i="2"/>
  <c r="K31" i="2"/>
  <c r="L31" i="2" s="1"/>
  <c r="L30" i="2"/>
  <c r="K30" i="2"/>
  <c r="K29" i="2"/>
  <c r="L29" i="2" s="1"/>
  <c r="K28" i="2"/>
  <c r="L28" i="2" s="1"/>
  <c r="K27" i="2"/>
  <c r="L27" i="2" s="1"/>
  <c r="K26" i="2"/>
  <c r="L26" i="2" s="1"/>
  <c r="K25" i="2"/>
  <c r="L25" i="2" s="1"/>
  <c r="K24" i="2"/>
  <c r="L24" i="2" s="1"/>
  <c r="K23" i="2"/>
  <c r="L23" i="2" s="1"/>
  <c r="K22" i="2"/>
  <c r="L22" i="2" s="1"/>
  <c r="K21" i="2"/>
  <c r="L21" i="2" s="1"/>
  <c r="K20" i="2"/>
  <c r="L20" i="2" s="1"/>
  <c r="K19" i="2"/>
  <c r="L19" i="2" s="1"/>
  <c r="K18" i="2"/>
  <c r="L18" i="2" s="1"/>
  <c r="K17" i="2"/>
  <c r="L17" i="2" s="1"/>
  <c r="K16" i="2"/>
  <c r="L16" i="2" s="1"/>
  <c r="L15" i="2"/>
  <c r="K15" i="2"/>
  <c r="K14" i="2"/>
  <c r="L14" i="2" s="1"/>
  <c r="K13" i="2"/>
  <c r="L13" i="2" s="1"/>
  <c r="K12" i="2"/>
  <c r="L12" i="2" s="1"/>
  <c r="K11" i="2"/>
  <c r="L11" i="2" s="1"/>
  <c r="K10" i="2"/>
  <c r="L10" i="2" s="1"/>
  <c r="K9" i="2"/>
  <c r="L9" i="2" s="1"/>
  <c r="K8" i="2"/>
  <c r="L8" i="2" s="1"/>
  <c r="L7" i="2"/>
  <c r="K7" i="2"/>
  <c r="L6" i="2"/>
  <c r="K6" i="2"/>
  <c r="H7" i="3"/>
  <c r="K7" i="3"/>
  <c r="E7" i="3"/>
  <c r="B7" i="3"/>
</calcChain>
</file>

<file path=xl/sharedStrings.xml><?xml version="1.0" encoding="utf-8"?>
<sst xmlns="http://schemas.openxmlformats.org/spreadsheetml/2006/main" count="19576" uniqueCount="150">
  <si>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</si>
  <si>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</si>
  <si>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</si>
  <si>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</si>
  <si>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</si>
  <si>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</si>
  <si>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</si>
  <si>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</si>
  <si>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</si>
  <si>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</si>
  <si>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</si>
  <si>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</si>
  <si>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</si>
  <si>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</si>
  <si>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</si>
  <si>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</si>
  <si>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</si>
  <si>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</si>
  <si>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</si>
  <si>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</si>
  <si>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</si>
  <si>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</si>
  <si>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</si>
  <si>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</si>
  <si>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</si>
  <si>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</si>
  <si>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</si>
  <si>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</si>
  <si>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</si>
  <si>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</si>
  <si>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</si>
  <si>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</si>
  <si>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</si>
  <si>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</si>
  <si>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</si>
  <si>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</si>
  <si>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</si>
  <si>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</si>
  <si>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</si>
  <si>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</si>
  <si>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</si>
  <si>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</si>
  <si>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</si>
  <si>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</si>
  <si>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</si>
  <si>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</si>
  <si>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</si>
  <si>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</si>
  <si>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</si>
  <si>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</si>
  <si>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</si>
  <si>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</si>
  <si>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</si>
  <si>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</si>
  <si>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</si>
  <si>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</si>
  <si>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</si>
  <si>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</si>
  <si>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</si>
  <si>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</si>
  <si>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</si>
  <si>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</si>
  <si>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</si>
  <si>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</si>
  <si>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</si>
  <si>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</si>
  <si>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</si>
  <si>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</si>
  <si>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</si>
  <si>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</si>
  <si>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</si>
  <si>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</si>
  <si>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</si>
  <si>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</si>
  <si>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</si>
  <si>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</si>
  <si>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</si>
  <si>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</si>
  <si>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</si>
  <si>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</si>
  <si>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</si>
  <si>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</si>
  <si>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</si>
  <si>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</si>
  <si>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</si>
  <si>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</si>
  <si>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</si>
  <si>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</si>
  <si>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</si>
  <si>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</si>
  <si>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</si>
  <si>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</si>
  <si>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</si>
  <si>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</si>
  <si>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</si>
  <si>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</si>
  <si>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</si>
  <si>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</si>
  <si>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</si>
  <si>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</si>
  <si>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</si>
  <si>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</si>
  <si>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</si>
  <si>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</si>
  <si>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</si>
  <si>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</si>
  <si>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</si>
  <si>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</si>
  <si>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</si>
  <si>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</si>
  <si>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</si>
  <si>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</si>
  <si>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</si>
  <si>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</si>
  <si>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</si>
  <si>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</si>
  <si>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</si>
  <si>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</si>
  <si>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</si>
  <si>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</si>
  <si>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</si>
  <si>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</si>
  <si>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</si>
  <si>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</si>
  <si>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</si>
  <si>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</si>
  <si>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</si>
  <si>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</si>
  <si>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</si>
  <si>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</si>
  <si>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</si>
  <si>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Sum of Total Sales</t>
  </si>
  <si>
    <t>Sum of Units Sold</t>
  </si>
  <si>
    <t>Sum of Operating Profit</t>
  </si>
  <si>
    <t>Average of Operating Margin</t>
  </si>
  <si>
    <t>Total Unit Sold</t>
  </si>
  <si>
    <t>Total Operating Profit</t>
  </si>
  <si>
    <t>Avg Operating Profit</t>
  </si>
  <si>
    <t>Row Labels</t>
  </si>
  <si>
    <t>Grand Total</t>
  </si>
  <si>
    <t>May</t>
  </si>
  <si>
    <t>Jun</t>
  </si>
  <si>
    <t>Jul</t>
  </si>
  <si>
    <t>Aug</t>
  </si>
  <si>
    <t>Sep</t>
  </si>
  <si>
    <t>Oct</t>
  </si>
  <si>
    <t>Nov</t>
  </si>
  <si>
    <t>Dec</t>
  </si>
  <si>
    <t xml:space="preserve"> </t>
  </si>
  <si>
    <t>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</si>
</sst>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6" formatCode="&quot;$&quot;#,##0_);[Red]\(&quot;$&quot;#,##0\)"/>
    <numFmt numFmtId="8" formatCode="&quot;$&quot;#,##0.00_);[Red]\(&quot;$&quot;#,##0.00\)"/>
    <numFmt numFmtId="43" formatCode="_(* #,##0.00_);_(* \(#,##0.00\);_(* &quot;-&quot;??_);_(@_)"/>
    <numFmt numFmtId="164" formatCode="&quot;$&quot;#,##0.0_);[Red]\(&quot;$&quot;#,##0.0\)"/>
    <numFmt numFmtId="165" formatCode="&quot;$&quot;#,##0"/>
    <numFmt numFmtId="166" formatCode="_-* #,##0_-;\-* #,##0_-;_-* &quot;-&quot;??_-;_-@"/>
    <numFmt numFmtId="167" formatCode="0.0%"/>
  </numFmts>
  <fonts count="17">
    <font>
      <sz val="11"/>
      <color theme="1"/>
      <name val="Calibri"/>
      <scheme val="minor"/>
    </font>
    <font>
      <sz val="11"/>
      <color theme="1"/>
      <name val="Calibri"/>
      <family val="2"/>
      <scheme val="minor"/>
    </font>
    <font>
      <sz val="11"/>
      <color theme="1"/>
      <name val="Calibri"/>
    </font>
    <font>
      <sz val="11"/>
      <color theme="1"/>
      <name val="Calibri"/>
      <scheme val="minor"/>
    </font>
    <font>
      <b/>
      <sz val="18"/>
      <color rgb="FF2A3E68"/>
      <name val="Calibri"/>
    </font>
    <font>
      <b/>
      <sz val="12"/>
      <color rgb="FF2A3E68"/>
      <name val="Calibri"/>
    </font>
    <font>
      <sz val="11"/>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
      <b/>
      <sz val="16"/>
      <color theme="0"/>
      <name val="Calibri"/>
      <family val="2"/>
    </font>
    <font>
      <sz val="16"/>
      <name val="Calibri"/>
      <family val="2"/>
    </font>
    <font>
      <b/>
      <sz val="39"/>
      <color theme="0"/>
      <name val="Calibri"/>
      <family val="2"/>
    </font>
  </fonts>
  <fills count="7">
    <fill>
      <patternFill patternType="none"/>
    </fill>
    <fill>
      <patternFill patternType="gray125"/>
    </fill>
    <fill>
      <patternFill patternType="solid">
        <fgColor rgb="FF2A3E68"/>
        <bgColor rgb="FF2A3E68"/>
      </patternFill>
    </fill>
    <fill>
      <patternFill patternType="solid">
        <fgColor theme="0"/>
        <bgColor theme="0"/>
      </patternFill>
    </fill>
    <fill>
      <patternFill patternType="solid">
        <fgColor rgb="FFC00000"/>
        <bgColor theme="0"/>
      </patternFill>
    </fill>
    <fill>
      <patternFill patternType="solid">
        <fgColor rgb="FFC00000"/>
        <bgColor indexed="64"/>
      </patternFill>
    </fill>
    <fill>
      <patternFill patternType="solid">
        <fgColor rgb="FFC00000"/>
        <bgColor rgb="FF2A3E68"/>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43" fontId="3" fillId="0" borderId="0" applyFont="0" applyFill="0" applyBorder="0" applyAlignment="0" applyProtection="0"/>
  </cellStyleXfs>
  <cellXfs count="57">
    <xf numFmtId="0" fontId="0" fillId="0" borderId="0" xfId="0"/>
    <xf numFmtId="0" fontId="2" fillId="0" borderId="0" xfId="0" applyFont="1"/>
    <xf numFmtId="0" fontId="4" fillId="0" borderId="2" xfId="0" applyFont="1" applyBorder="1"/>
    <xf numFmtId="0" fontId="2" fillId="0" borderId="2" xfId="0" applyFont="1" applyBorder="1"/>
    <xf numFmtId="0" fontId="5" fillId="0" borderId="0" xfId="0" applyFont="1"/>
    <xf numFmtId="0" fontId="6"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8" fontId="2" fillId="0" borderId="0" xfId="0" applyNumberFormat="1" applyFont="1" applyAlignment="1">
      <alignment horizontal="center"/>
    </xf>
    <xf numFmtId="3" fontId="2" fillId="0" borderId="0" xfId="0" applyNumberFormat="1" applyFont="1" applyAlignment="1">
      <alignment horizontal="center"/>
    </xf>
    <xf numFmtId="6"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8" fontId="2" fillId="0" borderId="0" xfId="0" applyNumberFormat="1" applyFont="1"/>
    <xf numFmtId="10" fontId="2" fillId="0" borderId="0" xfId="0" applyNumberFormat="1" applyFont="1"/>
    <xf numFmtId="14" fontId="2" fillId="0" borderId="0" xfId="0" applyNumberFormat="1" applyFont="1"/>
    <xf numFmtId="164" fontId="2" fillId="0" borderId="0" xfId="0" applyNumberFormat="1" applyFont="1"/>
    <xf numFmtId="0" fontId="6" fillId="2" borderId="1" xfId="0" applyFont="1" applyFill="1" applyBorder="1"/>
    <xf numFmtId="0" fontId="8" fillId="2" borderId="1" xfId="0" applyFont="1" applyFill="1" applyBorder="1" applyAlignment="1">
      <alignment vertical="center"/>
    </xf>
    <xf numFmtId="0" fontId="9" fillId="2" borderId="1" xfId="0" applyFont="1" applyFill="1" applyBorder="1"/>
    <xf numFmtId="0" fontId="10" fillId="2" borderId="1" xfId="0" applyFont="1" applyFill="1" applyBorder="1"/>
    <xf numFmtId="0" fontId="11" fillId="2" borderId="1" xfId="0" applyFont="1" applyFill="1" applyBorder="1" applyAlignment="1">
      <alignment vertical="top"/>
    </xf>
    <xf numFmtId="165" fontId="13" fillId="2" borderId="1" xfId="0" applyNumberFormat="1" applyFont="1" applyFill="1" applyBorder="1" applyAlignment="1">
      <alignment vertical="top"/>
    </xf>
    <xf numFmtId="0" fontId="2" fillId="3" borderId="1" xfId="0" applyFont="1" applyFill="1" applyBorder="1"/>
    <xf numFmtId="1" fontId="0" fillId="0" borderId="0" xfId="0" applyNumberFormat="1"/>
    <xf numFmtId="43" fontId="0" fillId="0" borderId="0" xfId="1" applyFont="1"/>
    <xf numFmtId="2"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0" borderId="0" xfId="0" applyFont="1"/>
    <xf numFmtId="3" fontId="0" fillId="0" borderId="0" xfId="0" applyNumberFormat="1"/>
    <xf numFmtId="0" fontId="2" fillId="4" borderId="1" xfId="0" applyFont="1" applyFill="1" applyBorder="1"/>
    <xf numFmtId="0" fontId="2" fillId="3" borderId="10" xfId="0" applyFont="1" applyFill="1" applyBorder="1"/>
    <xf numFmtId="165" fontId="12" fillId="6" borderId="10" xfId="0" applyNumberFormat="1" applyFont="1" applyFill="1" applyBorder="1" applyAlignment="1">
      <alignment horizontal="center" vertical="center"/>
    </xf>
    <xf numFmtId="0" fontId="7" fillId="5" borderId="10" xfId="0" applyFont="1" applyFill="1" applyBorder="1" applyAlignment="1">
      <alignment vertical="center"/>
    </xf>
    <xf numFmtId="165" fontId="13" fillId="6" borderId="10" xfId="0" applyNumberFormat="1" applyFont="1" applyFill="1" applyBorder="1" applyAlignment="1">
      <alignment vertical="top"/>
    </xf>
    <xf numFmtId="166" fontId="12" fillId="6" borderId="10" xfId="0" applyNumberFormat="1" applyFont="1" applyFill="1" applyBorder="1" applyAlignment="1">
      <alignment horizontal="center" vertical="center"/>
    </xf>
    <xf numFmtId="0" fontId="7" fillId="5" borderId="10" xfId="0" applyFont="1" applyFill="1" applyBorder="1" applyAlignment="1">
      <alignment horizontal="center" vertical="center"/>
    </xf>
    <xf numFmtId="0" fontId="11" fillId="6" borderId="10" xfId="0" applyFont="1" applyFill="1" applyBorder="1" applyAlignment="1">
      <alignment vertical="top"/>
    </xf>
    <xf numFmtId="167" fontId="12" fillId="6" borderId="10" xfId="0" applyNumberFormat="1" applyFont="1" applyFill="1" applyBorder="1" applyAlignment="1">
      <alignment horizontal="center" vertical="center"/>
    </xf>
    <xf numFmtId="0" fontId="14" fillId="2" borderId="6" xfId="0" applyFont="1" applyFill="1" applyBorder="1" applyAlignment="1">
      <alignment horizontal="center" vertical="center"/>
    </xf>
    <xf numFmtId="0" fontId="15" fillId="0" borderId="7" xfId="0" applyFont="1" applyBorder="1" applyAlignment="1">
      <alignment vertical="center"/>
    </xf>
    <xf numFmtId="166" fontId="12" fillId="2" borderId="6" xfId="0" applyNumberFormat="1" applyFont="1" applyFill="1" applyBorder="1" applyAlignment="1">
      <alignment horizontal="center" vertical="center"/>
    </xf>
    <xf numFmtId="0" fontId="7" fillId="0" borderId="7" xfId="0" applyFont="1" applyBorder="1" applyAlignment="1">
      <alignment horizontal="center" vertical="center"/>
    </xf>
    <xf numFmtId="165" fontId="12" fillId="2" borderId="6" xfId="0" applyNumberFormat="1" applyFont="1" applyFill="1" applyBorder="1" applyAlignment="1">
      <alignment horizontal="center" vertical="center"/>
    </xf>
    <xf numFmtId="0" fontId="7" fillId="0" borderId="7" xfId="0" applyFont="1" applyBorder="1" applyAlignment="1">
      <alignment vertical="center"/>
    </xf>
    <xf numFmtId="167" fontId="12" fillId="2" borderId="6" xfId="0" applyNumberFormat="1" applyFont="1" applyFill="1" applyBorder="1" applyAlignment="1">
      <alignment horizontal="center" vertical="center"/>
    </xf>
    <xf numFmtId="0" fontId="15" fillId="0" borderId="7" xfId="0" applyFont="1" applyBorder="1" applyAlignment="1">
      <alignment horizontal="center" vertical="center"/>
    </xf>
    <xf numFmtId="0" fontId="16" fillId="2" borderId="3" xfId="0" applyFont="1" applyFill="1" applyBorder="1" applyAlignment="1">
      <alignment horizontal="center" vertical="center"/>
    </xf>
    <xf numFmtId="0" fontId="7" fillId="0" borderId="4" xfId="0" applyFont="1" applyBorder="1"/>
    <xf numFmtId="0" fontId="7" fillId="0" borderId="5" xfId="0" applyFont="1" applyBorder="1"/>
    <xf numFmtId="0" fontId="7" fillId="0" borderId="8" xfId="0" applyFont="1" applyBorder="1"/>
    <xf numFmtId="0" fontId="7" fillId="0" borderId="9" xfId="0" applyFont="1" applyBorder="1"/>
    <xf numFmtId="0" fontId="7" fillId="0" borderId="10" xfId="0" applyFont="1" applyBorder="1"/>
    <xf numFmtId="0" fontId="0" fillId="0" borderId="0" xfId="0" applyNumberFormat="1"/>
  </cellXfs>
  <cellStyles count="2">
    <cellStyle name="Comma" xfId="1" builtinId="3"/>
    <cellStyle name="Normal" xfId="0" builtinId="0"/>
  </cellStyles>
  <dxfs count="87">
    <dxf>
      <numFmt numFmtId="1" formatCode="0"/>
    </dxf>
    <dxf>
      <numFmt numFmtId="2" formatCode="0.00"/>
    </dxf>
    <dxf>
      <numFmt numFmtId="165" formatCode="&quot;$&quot;#,##0"/>
    </dxf>
    <dxf>
      <numFmt numFmtId="1" formatCode="0"/>
    </dxf>
    <dxf>
      <numFmt numFmtId="2" formatCode="0.00"/>
    </dxf>
    <dxf>
      <numFmt numFmtId="165" formatCode="&quot;$&quot;#,##0"/>
    </dxf>
    <dxf>
      <numFmt numFmtId="1" formatCode="0"/>
    </dxf>
    <dxf>
      <numFmt numFmtId="2" formatCode="0.00"/>
    </dxf>
    <dxf>
      <numFmt numFmtId="165" formatCode="&quot;$&quot;#,##0"/>
    </dxf>
    <dxf>
      <numFmt numFmtId="1" formatCode="0"/>
    </dxf>
    <dxf>
      <numFmt numFmtId="2" formatCode="0.00"/>
    </dxf>
    <dxf>
      <numFmt numFmtId="165" formatCode="&quot;$&quot;#,##0"/>
    </dxf>
    <dxf>
      <numFmt numFmtId="1" formatCode="0"/>
    </dxf>
    <dxf>
      <numFmt numFmtId="2" formatCode="0.00"/>
    </dxf>
    <dxf>
      <numFmt numFmtId="165" formatCode="&quot;$&quot;#,##0"/>
    </dxf>
    <dxf>
      <numFmt numFmtId="1" formatCode="0"/>
    </dxf>
    <dxf>
      <numFmt numFmtId="2" formatCode="0.00"/>
    </dxf>
    <dxf>
      <numFmt numFmtId="165" formatCode="&quot;$&quot;#,##0"/>
    </dxf>
    <dxf>
      <numFmt numFmtId="1" formatCode="0"/>
    </dxf>
    <dxf>
      <numFmt numFmtId="2" formatCode="0.00"/>
    </dxf>
    <dxf>
      <numFmt numFmtId="165" formatCode="&quot;$&quot;#,##0"/>
    </dxf>
    <dxf>
      <numFmt numFmtId="1" formatCode="0"/>
    </dxf>
    <dxf>
      <numFmt numFmtId="2" formatCode="0.00"/>
    </dxf>
    <dxf>
      <numFmt numFmtId="165" formatCode="&quot;$&quot;#,##0"/>
    </dxf>
    <dxf>
      <numFmt numFmtId="1" formatCode="0"/>
    </dxf>
    <dxf>
      <numFmt numFmtId="2" formatCode="0.00"/>
    </dxf>
    <dxf>
      <numFmt numFmtId="165" formatCode="&quot;$&quot;#,##0"/>
    </dxf>
    <dxf>
      <numFmt numFmtId="1" formatCode="0"/>
    </dxf>
    <dxf>
      <numFmt numFmtId="2" formatCode="0.00"/>
    </dxf>
    <dxf>
      <numFmt numFmtId="165" formatCode="&quot;$&quot;#,##0"/>
    </dxf>
    <dxf>
      <numFmt numFmtId="1" formatCode="0"/>
    </dxf>
    <dxf>
      <numFmt numFmtId="2" formatCode="0.00"/>
    </dxf>
    <dxf>
      <numFmt numFmtId="165" formatCode="&quot;$&quot;#,##0"/>
    </dxf>
    <dxf>
      <numFmt numFmtId="1" formatCode="0"/>
    </dxf>
    <dxf>
      <numFmt numFmtId="2" formatCode="0.00"/>
    </dxf>
    <dxf>
      <numFmt numFmtId="165" formatCode="&quot;$&quot;#,##0"/>
    </dxf>
    <dxf>
      <numFmt numFmtId="1" formatCode="0"/>
    </dxf>
    <dxf>
      <numFmt numFmtId="2" formatCode="0.00"/>
    </dxf>
    <dxf>
      <numFmt numFmtId="165" formatCode="&quot;$&quot;#,##0"/>
    </dxf>
    <dxf>
      <numFmt numFmtId="1" formatCode="0"/>
    </dxf>
    <dxf>
      <numFmt numFmtId="2" formatCode="0.00"/>
    </dxf>
    <dxf>
      <numFmt numFmtId="165" formatCode="&quot;$&quot;#,##0"/>
    </dxf>
    <dxf>
      <numFmt numFmtId="1" formatCode="0"/>
    </dxf>
    <dxf>
      <numFmt numFmtId="2" formatCode="0.00"/>
    </dxf>
    <dxf>
      <numFmt numFmtId="165" formatCode="&quot;$&quot;#,##0"/>
    </dxf>
    <dxf>
      <numFmt numFmtId="1" formatCode="0"/>
    </dxf>
    <dxf>
      <numFmt numFmtId="2" formatCode="0.00"/>
    </dxf>
    <dxf>
      <numFmt numFmtId="165" formatCode="&quot;$&quot;#,##0"/>
    </dxf>
    <dxf>
      <numFmt numFmtId="1" formatCode="0"/>
    </dxf>
    <dxf>
      <numFmt numFmtId="2" formatCode="0.00"/>
    </dxf>
    <dxf>
      <numFmt numFmtId="165" formatCode="&quot;$&quot;#,##0"/>
    </dxf>
    <dxf>
      <numFmt numFmtId="1" formatCode="0"/>
    </dxf>
    <dxf>
      <numFmt numFmtId="2" formatCode="0.00"/>
    </dxf>
    <dxf>
      <numFmt numFmtId="165" formatCode="&quot;$&quot;#,##0"/>
    </dxf>
    <dxf>
      <numFmt numFmtId="1" formatCode="0"/>
    </dxf>
    <dxf>
      <numFmt numFmtId="2" formatCode="0.00"/>
    </dxf>
    <dxf>
      <numFmt numFmtId="165" formatCode="&quot;$&quot;#,##0"/>
    </dxf>
    <dxf>
      <numFmt numFmtId="1" formatCode="0"/>
    </dxf>
    <dxf>
      <numFmt numFmtId="2" formatCode="0.00"/>
    </dxf>
    <dxf>
      <numFmt numFmtId="165" formatCode="&quot;$&quot;#,##0"/>
    </dxf>
    <dxf>
      <numFmt numFmtId="1" formatCode="0"/>
    </dxf>
    <dxf>
      <numFmt numFmtId="2" formatCode="0.00"/>
    </dxf>
    <dxf>
      <numFmt numFmtId="165" formatCode="&quot;$&quot;#,##0"/>
    </dxf>
    <dxf>
      <numFmt numFmtId="1" formatCode="0"/>
    </dxf>
    <dxf>
      <numFmt numFmtId="2" formatCode="0.00"/>
    </dxf>
    <dxf>
      <numFmt numFmtId="165" formatCode="&quot;$&quot;#,##0"/>
    </dxf>
    <dxf>
      <numFmt numFmtId="165" formatCode="&quot;$&quot;#,##0"/>
    </dxf>
    <dxf>
      <numFmt numFmtId="2" formatCode="0.00"/>
    </dxf>
    <dxf>
      <numFmt numFmtId="1" formatCode="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b/>
        <i val="0"/>
        <sz val="16"/>
        <color rgb="FF2A3E68"/>
        <name val="Calibri"/>
        <family val="2"/>
        <scheme val="minor"/>
      </font>
    </dxf>
    <dxf>
      <font>
        <b/>
        <i val="0"/>
        <sz val="11"/>
        <color rgb="FF2A3E68"/>
        <name val="Calibri"/>
        <family val="2"/>
        <scheme val="major"/>
      </font>
      <fill>
        <patternFill patternType="solid">
          <fgColor theme="0"/>
          <bgColor theme="0"/>
        </patternFill>
      </fill>
      <border diagonalUp="0" diagonalDown="0">
        <left/>
        <right/>
        <top/>
        <bottom/>
        <vertical/>
        <horizontal/>
      </border>
    </dxf>
    <dxf>
      <font>
        <b/>
        <i val="0"/>
        <sz val="12"/>
        <name val="Calibri"/>
        <family val="2"/>
        <scheme val="major"/>
      </font>
      <fill>
        <patternFill>
          <bgColor rgb="FF2A3E68"/>
        </patternFill>
      </fill>
    </dxf>
    <dxf>
      <font>
        <strike val="0"/>
        <u val="none"/>
        <color theme="0"/>
      </font>
      <fill>
        <patternFill>
          <fgColor theme="0"/>
        </patternFill>
      </fill>
      <border diagonalUp="0" diagonalDown="0">
        <left/>
        <right/>
        <top/>
        <bottom/>
        <vertical style="thin">
          <color auto="1"/>
        </vertical>
        <horizontal style="thin">
          <color auto="1"/>
        </horizontal>
      </border>
    </dxf>
  </dxfs>
  <tableStyles count="4" defaultTableStyle="TableStyleMedium2" defaultPivotStyle="PivotStyleLight16">
    <tableStyle name="Invisible" pivot="0" table="0" count="0" xr9:uid="{401C4349-0BAC-43C6-80D7-37937EB2CAE3}"/>
    <tableStyle name="Slicer Style 1" pivot="0" table="0" count="5" xr9:uid="{331F74FC-B436-48F5-A803-58ED3E448259}">
      <tableStyleElement type="wholeTable" dxfId="86"/>
      <tableStyleElement type="headerRow" dxfId="85"/>
    </tableStyle>
    <tableStyle name="Slicer Style 2" pivot="0" table="0" count="1" xr9:uid="{913E3B54-ED88-4D4B-BE44-4A54CFE38864}"/>
    <tableStyle name="Timeline Style 1" pivot="0" table="0" count="8" xr9:uid="{B41AF178-F95B-4BEF-AD69-086E5E09B832}">
      <tableStyleElement type="wholeTable" dxfId="84"/>
      <tableStyleElement type="headerRow" dxfId="83"/>
    </tableStyle>
  </tableStyles>
  <colors>
    <mruColors>
      <color rgb="FF2A3E68"/>
    </mruColors>
  </colors>
  <extLst>
    <ext xmlns:x14="http://schemas.microsoft.com/office/spreadsheetml/2009/9/main" uri="{46F421CA-312F-682f-3DD2-61675219B42D}">
      <x14:dxfs count="4">
        <dxf>
          <font>
            <u val="none"/>
            <color theme="0"/>
          </font>
        </dxf>
        <dxf>
          <fill>
            <patternFill>
              <bgColor rgb="FF2A3E68"/>
            </patternFill>
          </fill>
        </dxf>
        <dxf>
          <font>
            <color theme="1"/>
          </font>
        </dxf>
        <dxf>
          <font>
            <color theme="1"/>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American Key Retailers.xlsx]Analysis!PivotTable3</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800" b="1">
                <a:solidFill>
                  <a:srgbClr val="2A3E68"/>
                </a:solidFill>
              </a:rPr>
              <a:t>Monthly Sales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A3E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Analysis!$B$5</c:f>
              <c:strCache>
                <c:ptCount val="1"/>
                <c:pt idx="0">
                  <c:v>Total</c:v>
                </c:pt>
              </c:strCache>
            </c:strRef>
          </c:tx>
          <c:spPr>
            <a:solidFill>
              <a:srgbClr val="2A3E68"/>
            </a:solidFill>
            <a:ln>
              <a:noFill/>
            </a:ln>
            <a:effectLst/>
          </c:spPr>
          <c:invertIfNegative val="0"/>
          <c:cat>
            <c:strRef>
              <c:f>Analysis!$A$6:$A$14</c:f>
              <c:strCache>
                <c:ptCount val="8"/>
                <c:pt idx="0">
                  <c:v>May</c:v>
                </c:pt>
                <c:pt idx="1">
                  <c:v>Jun</c:v>
                </c:pt>
                <c:pt idx="2">
                  <c:v>Jul</c:v>
                </c:pt>
                <c:pt idx="3">
                  <c:v>Aug</c:v>
                </c:pt>
                <c:pt idx="4">
                  <c:v>Sep</c:v>
                </c:pt>
                <c:pt idx="5">
                  <c:v>Oct</c:v>
                </c:pt>
                <c:pt idx="6">
                  <c:v>Nov</c:v>
                </c:pt>
                <c:pt idx="7">
                  <c:v>Dec</c:v>
                </c:pt>
              </c:strCache>
            </c:strRef>
          </c:cat>
          <c:val>
            <c:numRef>
              <c:f>Analysis!$B$6:$B$14</c:f>
              <c:numCache>
                <c:formatCode>"$"#,##0</c:formatCode>
                <c:ptCount val="8"/>
                <c:pt idx="0">
                  <c:v>673572.5</c:v>
                </c:pt>
                <c:pt idx="1">
                  <c:v>903837.5</c:v>
                </c:pt>
                <c:pt idx="2">
                  <c:v>1041437.5</c:v>
                </c:pt>
                <c:pt idx="3">
                  <c:v>945275</c:v>
                </c:pt>
                <c:pt idx="4">
                  <c:v>681000</c:v>
                </c:pt>
                <c:pt idx="5">
                  <c:v>623375</c:v>
                </c:pt>
                <c:pt idx="6">
                  <c:v>795612.5</c:v>
                </c:pt>
                <c:pt idx="7">
                  <c:v>1045775</c:v>
                </c:pt>
              </c:numCache>
            </c:numRef>
          </c:val>
          <c:extLst>
            <c:ext xmlns:c16="http://schemas.microsoft.com/office/drawing/2014/chart" uri="{C3380CC4-5D6E-409C-BE32-E72D297353CC}">
              <c16:uniqueId val="{00000000-1D72-4F57-8C84-2CE2609E6920}"/>
            </c:ext>
          </c:extLst>
        </c:ser>
        <c:dLbls>
          <c:showLegendKey val="0"/>
          <c:showVal val="0"/>
          <c:showCatName val="0"/>
          <c:showSerName val="0"/>
          <c:showPercent val="0"/>
          <c:showBubbleSize val="0"/>
        </c:dLbls>
        <c:gapWidth val="50"/>
        <c:overlap val="-27"/>
        <c:axId val="432425672"/>
        <c:axId val="432426752"/>
      </c:barChart>
      <c:catAx>
        <c:axId val="432425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2A3E68"/>
                </a:solidFill>
                <a:latin typeface="+mn-lt"/>
                <a:ea typeface="+mn-ea"/>
                <a:cs typeface="+mn-cs"/>
              </a:defRPr>
            </a:pPr>
            <a:endParaRPr lang="en-US"/>
          </a:p>
        </c:txPr>
        <c:crossAx val="432426752"/>
        <c:crosses val="autoZero"/>
        <c:auto val="1"/>
        <c:lblAlgn val="ctr"/>
        <c:lblOffset val="100"/>
        <c:noMultiLvlLbl val="0"/>
      </c:catAx>
      <c:valAx>
        <c:axId val="4324267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2A3E68"/>
                </a:solidFill>
                <a:latin typeface="+mn-lt"/>
                <a:ea typeface="+mn-ea"/>
                <a:cs typeface="+mn-cs"/>
              </a:defRPr>
            </a:pPr>
            <a:endParaRPr lang="en-US"/>
          </a:p>
        </c:txPr>
        <c:crossAx val="432425672"/>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Unit Sold</cx:v>
        </cx:txData>
      </cx:tx>
      <cx:txPr>
        <a:bodyPr spcFirstLastPara="1" vertOverflow="ellipsis" horzOverflow="overflow" wrap="square" lIns="0" tIns="0" rIns="0" bIns="0" anchor="ctr" anchorCtr="1"/>
        <a:lstStyle/>
        <a:p>
          <a:pPr algn="ctr" rtl="0">
            <a:defRPr sz="1800"/>
          </a:pPr>
          <a:r>
            <a:rPr lang="en-US" sz="1800" b="1" i="0" u="none" strike="noStrike" baseline="0">
              <a:solidFill>
                <a:srgbClr val="2A3E68"/>
              </a:solidFill>
              <a:latin typeface="Calibri"/>
              <a:ea typeface="Calibri"/>
              <a:cs typeface="Calibri"/>
            </a:rPr>
            <a:t>Map of Unit Sold</a:t>
          </a:r>
        </a:p>
      </cx:txPr>
    </cx:title>
    <cx:plotArea>
      <cx:plotAreaRegion>
        <cx:series layoutId="regionMap" uniqueId="{D303D41F-45EC-4731-9AF6-2D445531EF9A}">
          <cx:tx>
            <cx:txData>
              <cx:f/>
              <cx:v>Unit Sold</cx:v>
            </cx:txData>
          </cx:tx>
          <cx:dataId val="0"/>
          <cx:layoutPr>
            <cx:geography cultureLanguage="en-US" cultureRegion="US" attribution="Powered by Bing">
              <cx:geoCache provider="{E9337A44-BEBE-4D9F-B70C-5C5E7DAFC167}">
                <cx:binary>1H1Zc9vI0uVfcfh5oK4dqC+mJ6JBitos2ZZsd7dfELSkxo7Cvv36ORAptwjTlm5czURQ90YzLLKI
rDqVmSezslL/+7b/n9vkfl2+6dMkq/7ntv/9bVDX+f/89lt1G9yn6+ooDW9LU5l/6qNbk/5m/vkn
vL3/7a5cd2Hm/8YIFb/dBuuyvu/f/p//jW/z7807c7uuQ5N9bO7L4fq+apK6+sV7e996s75Lw2wZ
VnUZ3tb097cX66xaV2/f3Gd1WA+fhvz+97c7n3n75rf5N/3w1DcJBKubO4zlzpFwhM20bZOHH/r2
TWIyf/u2pZ0j7hDqEC71w4/9+OyrdYrxz8vzIM367q68rypM5+H133E7suPXN2/f3Jomq6cV87F4
v7/9nIX1/d2bm3pd32PiYWUWmw8szDSBzxiBGf+2u+Y//AJrMPvIE1jmC/bcWz+g8kcZjiZbPy7N
K8AijpjmjDlUfF/2p7BQSo+UElIrqR5h22yJDSwvEGg/Lt8HzoD54+thApOsv63T1wSGHdlYeKaI
3ugL39UXRx05gnDOCNsApx83xRaY5wX6CTCPA+fAvDtIYM7u1oF5XJr/Xl+EgJnSxGaCbpbd2YWF
UnGkpOY2EezxqRtAnhVkPxzbYTMwzpYHCcYfybqKX1FJlDiiQgibMLJBQ8zQkOyI2doRiv6oHs9I
sh+OxxnM8Pjj4iDxWJgsu7+tw9umftysr6Ai9EjakkrO5V5Pb8OycQceh8nHh2405IXS7AdmZ/AM
ncWng0Tnz3UVgPTVJntcp1cAxz4SlHJpO/Z+f8/IkZRKOETQff7+ZTLth+jp2BlCf/5xkAj9Ucav
TZPFkaM1WDDd0uCZf9HsSHBNpZTORrlmOvQSifaj8+/IGTZ/XB8kNp/uYduq6v7+9ZSHS3Au0C3i
bBcfLv4pWQYn44IzKR4524wCvEik/eg8GTqD59PVQcKzWCfhP6bMwlekA9w+wuIrpemWM9NdfCjV
R4razKaP7O1xb2wd0Itk2g/Q0/nMEFocpnFbmMSU67tXJM/IAcC2SQluvJcZUCKPpLAdrhDsPI0y
XyLKT2D5Pok5KO8PUm3+DKtbk1Xha1ICRCxca8kRam5+drXG0eBrTEtENRvUZuC8SKT96DwZOoPn
z7ODhGd5n6y7dfmaPkcfEeLYij3mxRDIPPU5tjwSylGCU/CG6WdGCF4i0X5w/h05w2Z5fJDYrGDO
wrtXdDfMOZJQC8r4DBMHJM2xuWDOfo15gST7Ifk+cIbI6jBzM1emrIM3i3VpkvBVk5pwIxw5GMm3
Fg255B2d0UfUkdxRapPTJGrX3bxcrv0wzcfP0LpaHKT+nMKyheHjSv33oegDGYNpIxzL/xQeRDdH
ktkTSRD7YtDnBdkPy+O4GRynh+lqTu5N6b8qe2ZHiPuZI/Qm8icz9uzwI+TauC3INvqZ8YAXCLQf
l+8DZ8CcHCZvPktgzUxYvZ6mCHJEkXAWYM4bHz9LCoChUeEoLp1t0gD+6Cl9folE+6H5d+QMm7PD
9Dhn2V24flVXo48QbWpbP3LnORVQR8h0OkTpbTIUGeodaJ4X6CfIPA6cA3OY6YAz070iMxPsiNhC
SVtsHAiBqXrqYTQ/muBQdOtg5gTgOWl+AsnDHOZ4HKYRuwyn7JmpXxOUKTumKdKXW/9BZ6DgMEeD
MeM0eldHXiTLfkieDJ3hcnmYenIB49HcxsPjCv33NAxJM5AtzhBF7uLhSJguVGsIoTZeZ2a6XiLK
flT+HTkD5eLvg2TGf95X9ZsvIejY66YzHRAyhqMauj3in4UxDkE2k9tcky1hmxGyF4u1H6XZ8BlU
f345SKjemSasXpkCkCPtAAFElLsKpCnOcqiD4potOZgp0Itk2Y/Nk6EzXN4dqL9Zh9krZs2EhK+Z
6pYes2Yz1VH6iFFFBVjCXtt2+Zw4+2HZDptBcnmY+bIPOECrhqRdv6pRQyzjaGWj0u9fo/WUmtn2
kcMdZyoT/B7rPCXML5VqP0C7o2c4fThU1SmHZJ3dvSIlwDnNxAnkLJix1RGAQ72g3mrNzOFcrp+X
ZD8u/46cYXK5PEg3c7muqvVt0FT3dV29HjCIa3B8iRSMvU0szyi0jWJNIlEV6MyqZ18sz8/g2ZnO
HKMD1ZvwNgj99euepDnARoOxfbddT20bGDWAQ7JgShlMP7O88+ULJPoJQN9HzrE5O0j9uTHN/5uT
AX6kCcwXo/u9Dyi1o5HgRNnzXoReLtd+nObjZ2jdLA4Srcuwqqb/53n4eraOo0yQ4Xjge05z5oyQ
9ERNOkMtwbaY4AdlepFQ+3HamdEMpMubgwXJNOVrIoQrG8pGIdq2VJDMyqGmWjXbRjGH3B5N70Ho
OYl+Ds9m5Bybw6zquDRZ/appaWEfgQVIqnFa8/ADpvbUE1EC7RE4ulZ8FpS+QJSfYPI4hzkknw5S
Xa7uuzd/mzJ+PYMG8gbmzMR0Z2MfJqjkgDkjEmHpXt/zEon2Q/PvyBk2V38fKDbfyte9SCBQs46y
QG7b24qAuSnTR4hXcXvtMXc9q7K5un9eop9h8zhyjs1hZg3el/f+qxasg7GhUgOnm9ss9IwG0IeC
dRA2jljoaaLgeUH2A/I4bgbH++sDVZV2/Zo1T1wfcVwPQGLt3/TMjmOhCrQMtTX2tkZ6hsrV/XPy
7EflcdwMlavDzEK/jxPcSnvV64IomXE4jmq2x8zz4g2NUx4ylaPZ23sfUKMdbXmBRPuR+XcuM2ze
H+adqMlZnq7THHdvXrOOU/Aj5cC368dbUTNGhtSNhPdhKCTYsIPZIeiLxdqP0mz4DKqr0wM1bt2b
8/uyuh8eN/N/fxw61drgRA3l0NsMwYwJ2KiWRkyKi/gbkqZn/Hla6Odl+jlIj2PnCJ0fLEKX9314
+5q3CMQR8jcclzi2XG2mSZSoIwpbh2s6Pzif7s3z0vwcm8exc2wuDxObh+rb5Tp+3SoPXDAUimPt
cafg4WceeRIUrE8tBx4V6FF3N3dwNrWzz0v1E5R25jTH6TDPEt4H4StqD+ybQIEtKnG2fThm2oPa
dZy8IWXzE3yek2Y/LptRMzzeH6bXuQ7QD+TNWfW6Z26IQBVzcM1mmyvTs2qciR9QcOqpF8fDD3B7
SuBeKtV+fHZHz3C6PjtI+7bJtT9vSf6zPjZoACE4UjQgaxscZpUFYA1HjBMUuqkZM3ipPPsR2h09
Q+jmMC3bp/v+VVsMUXgW7ggkAzYUGu7/aWyqEbsi+YbSgm09FVTsqQo9K85+ZLbDZpB8+usgleZz
vQ4eV+W/J9NTtgDH1QhrtmHpjEw/dBeyUSHF1Oxs4Dk59kOxGTVD4vOng0Tiy32ZIqX+emDAchFb
Mvxv5vLRkEMpprQCZ374mSU3XyDJfji+D5wh8uVAEXn9Ck9kZVBPQ6Yz571HAqgAhblyxOOF6Tky
L5DoJ9B8HznH5o+D1JY/B4P+df4ragtOa1CgwdRPGnHgNACNUtB9CJZtozWPz97EMS8QaD8y3wfO
gPnz74MA5vaXTfU27nbjWHY++Z92E9RIZ6KLDU7LfvDxKC2Em3+8+TH3K7tN/n4uz35wZj0Cd6bw
/6mD4M+7C35vv7hc1+vjh76NTxoM/vrdh+mil+Rs6JYf7QVss3Znd7+/ZUI8wW/6ih1eNVu02bj7
dVX//tZS6kjbnOPODto/4JbIdCWnQ139729R8fZoJblEew8HtC2b4vzf3yIo4mgYgRKDbTupaqob
whAUMKIPCzIMFKd6Gh0/vjfL/GCSAQdU31dj++83WZN+MGFWV2hVCf+Ybz42zW56Ik6ZNGrtmY3M
Ba5I4v3b9TXsDT5N/1dCozKjXSzvHerVjT5mucitZEHyNhy/SNnk8VpYpaxWWTFUg1jWrJdBv7CM
R775WSkya2FYH9vnOpBDs4y1lRWnnU6T6jKRaW4Nrol7mX+TcR31Zom1SiK+8G1b0Hu7N0NznQS9
nawdR+beLU95oa58FRY5d1MaVhBF5LJM3weU1F229BNZxrlrOpmm76g9FBDZT1M6XLCUZ9E/VtUa
jHkC6Z5FQtizs0ZImTKhcTSkp/4rKMvZXSObpmETqMC59zqTRcVpnYpEnCairUr7dKz8OuwWY5ij
KUxCvJB5q18/noJJ7j4flSbTLRYOEoN7XXp6/wlGY8SdShEV3kU05nG4qA2XPHC1ZlYRrcq+88t6
WQa1LwLXEtaYZx86wYeKLagYVcfPaxVkVewaU/CSXiFOL/Der4XEFn4qI246wy452ELTEf+0LXdl
7IPQYkHJrTtllS1hS3+0fbtYJY6oOXGzslbqayyJVyMg/9589XlspucKjd6rYOEMN6zmz82bwdjG
4s6dP2DPKbcleVL9FQiPZb7bRWETvs88tKmt3SAw4Orurx+vf5i2jZgMV4u1QFoJOrQ7bV+2oUX6
gN9ZdmIXfCE7ouQaimTVZ2YM7eQqtKihlzwuhuYmrggZAxfHMwkW5T+VBOeSCodkuJExlQGSXUkC
O/CSaCDlnVAdVG41UDXSeCXLrqnEceh4Qn0tGyxB4VYKYc1XQ4a21MdtaEjePYMKuNvubpAM963R
yGsqYwMpn+2GWoUkGuLMu/X0mMnyxBR56g3HlpdWejgZnLLHFvn1/OnMksFfaoIOVZOioo0lGu7u
LoCvx0jqvLa+4fDLTq3Tvg4mhUh7E6AdbtNFYhSLMK0Glru9ZhwLIUMSNDdprqJhkVm0zG50GqRl
tiykKdl12oZZ9e3XYk729Im9tXGYj1tnBPVJ6CMIbZnZkqbznJIUY/+tL+sSm4A0MQE+pO+4tNy+
5K11k7O4mJSm7sz0EuZ+8ww+PywWpQqXSDnu7jqCC5i23cVyClbVQ6XMtyyRFmx4BOs1dm47kHqQ
F9yTsPuV36BHXBrJDBa1zNOSylPHiqw2dosA1nay/EOAUVk4Ju2F6OPcpM+YlamX5Wy9sEg2w7kU
mxjRdJHvqe3reZflOhv5t8pjykqPo7rKk+ZDMdZhni26YiggnGWnLd4zQ5GaYenE42DddHnunVW6
TCJ/kY4jGS7SoMhqz800UV69aCSxkmuVan9MF2iD0sMkMisaaHZORp3gW+PQ64riGTWlSNTsTAis
G5dEtCLoVIhuqhPJezoh7MysaLM2/2pLIyO5yHH5ClvR8xqtywUdbQum3Rs21jNpBN5rHsxJTj0H
b/VdzVWxajr+vA6JuRVHzRxCNqkpGr9MujvbFnEfV6kXmPxrXkKLimNexY64ZDTgwwWvmgHLob02
Gb+kQT8MttsEZVcECxj8Tl37xehZp2UqovFLaTWVunJCNRGEXrRpok/iRk7wmIprbKGhtWV7nZdR
PH4ZExV3sUuSZHJaIVYfAJlMB/glH9A3+ouT9j2w4zIa8FKNxK+dZS4rXq2U3UzYxb0fgmAUD4/X
jm8NneuYPsJXGJAHSB5a2cQN6lym8bqvVFbkK92WtL0R3Iz1u7KMvdJNkrRk6cLyvbQ/9QWc69+Z
k3niS0taik1mOz54RltkBhTl17ZhbjWx+jaKGMDxha1wSDvbGtwbMp/qPPk60rQqfbdnxM4rtzOR
Sc54U3QwFL9+4twaoROJIIzCb+PEUf/wxKokVdClvPubj820GbtGTOaPVXYM563aQqqvXsRHbMKO
NXXlX9owLNinvxZj6o66oxQc/aCZDV+Bw2cmwJJ3lWLkbVNYWqVfUpGlNXdr00jr3hRBAWsUxFVG
j0vPNuGHtnJ8WJw8kMY/9p2atcbFRd8uad2a+cVF4jnqpudl4gxu1VHVXteORcJFIcfeXGATkcCN
iPDC3BWeopOyBwT70LQB2MWZF8X1pPktioTeI7Vn54PL45L37cmvZzy3awjjHDKlBtlDSzjEBLsz
jpUXZF1R2Z/bJiMgsbIsGUhsO077Fj1/hTgNaNdj2/ax5njx6wdma6l82tK8iTrm3Xi9mrY0K8Ix
LU/DnPHJRBZjReiqSNq8Ck9GOcTQOq9LJ05NByeFdtq0gBr9ekpsZtkcMCAHbhNWDQgiTz0z1QXP
0tFEGfvs1AGHbtW5PwlQW7yZVPdBj1EkOkA2L+gnFYetnExKmRdwNFZAQeNpL6dfmSJGj+NER7Y4
DbtkWodi6Iy68ooenwoDPk1x8FNVrWLLLvkqd8qWV4sB/gLTfWZqswgAU9MUPa8oVIVIdCuZTa3u
Y2onjRk+c7+dLFVdFthaYzKG5rYmTswyd6hNMX6xWTb5x9QyFID0Kk384XhMFa39leZW030GSy2x
HJ0dcew+3o6wJlloaWwx0SX5ZN0amM3TkOUdzFoNRoIHhrVH8C/EWBRLkfoCS1HXdmDVC5k0EVQi
0CzCvzbrM5nCqVn1r5j2TEfRaBoHDGDa0kHYSX6gurQbhRpUYX1qU9vAOmzoLQucvo0XiCwDP3vO
LMzc0fRIgZoiRuCWcDo4D7xIZMBa897+VDUUO6QecCMtPIHvx/qIKBdGHnudZfrKVQkfsOBJ62Wg
LDB6WKWu7JP6g60qx4tWXi0cGAMoZHtd4mQFHiC1oPh1n8FRbWHziy7DUvaJk0FXoEUTHH7cT0BY
UUjxoodIt9fEpAaSyDiGb4pVPcWpv15tofmuTcTkJycAI4G+67iyM49sQAcryyf98CkIBpV4bt3E
PF94HfGiK8VGUQ7HRVCq3HE1YzoK3LIswuKcJA3vpZuD7VgXpZ9a4tJLA5svis70/i0JE3LaeY1Q
y9jOTHInomQsr1OjUvydjpEm3XvRUtKPSyfKtMwXBfhj1ay6TjrtVVkEXm9clZKUvuOkpHqZZaWm
i6ivm9JzTe8UY+QGWVuKfuH3cQtlaMeyGxK3t2QkopVmtBE3KqkH4S9IT5uuOcl1F1AP/M3z67M6
sMHMFvaYdOOIsBZbMT/r48Fr3KLKI7Vqte3zpUytfvzUKcPCL41IfG/JRc3oYkB8agZX+XWllzpk
XbzwZeKf4u5hvSwM6cYLT2eEnNCOBmzlW5UTkOM8Nqn4PMjWj63P2pC+/9TXPa8vrarOrGt4DLu5
k6VS5efRbv3MuLkxNKg+6n5M4hMvRHZjNRrhpMbVseEsWNjlWBXON5pGTnYXsNy0/RJbZSjudVN3
HVnESVfR6LT2skI6S8QBMlEnXmrF6kpT24rjk1blrEqC+8DJeI1V7il3SnE5ctNiS4+0rPLgI3pf
1oocZ5nIc/us0V4YJO8y2ceFfxy1ft217zrp+WG4sowwobqWdVmaMxWJwHdW2CuKx27ejgRuPamc
sNOubwlV1MvAK8doOOv8ygrCky5M4W0Wse4EDGybh438y1iNktUZNkdneYuOg7bQqyYH69JuPXCn
V+8TZtt4qTe/tMIwwXuo0hB43GgqUXwbm0Kz9jxSZe6zU9pblm0vhkjGjX3SZxFNE1eKdvKLRFoh
puNzCaey7r0BbT8XkQy09N8PXd7l9ofIs6IuWdkxt1h+FjeDdtr3KuIy1G6h9ZSTsMtaBvEX2/c8
a7wQIqmwUtZQwGRfwmoXgbywuFfayTsaFiFNPkRRFznecRfBEPjHJkR5ULmAyZpEGlorIeyY+MEQ
FkuSx1HpLLOaWDL7i/ksw/PSKNH6c+M7RbEoEXpjZZnThPAgC6qC6UsgPyiLWxR64vQiqDD7RR7Q
jKtVFHTTivGkjvFiqqC2brLUnky+aGvfsRe6qw02wJiBb5zUukzxuXwz1aCWI5aviGz8wJdUHp6W
BBRBZkbDCR6ai4DJP2nST+ucCR0hl2Q1VgkorCx2AnFfFAhoilUZhmBai86hg10sQieQjQUERVM0
X+ooa8IM62UFozkJmlHQ/tKJ7EnkEEjn443CzsITON4qvnlWP20wVVoT8nKw8LtEp9PStC3FR+Fi
naKDDC0axmKO2/mUJefFNyTcAvxO9rlRN7EUnuYL0WkkgNzcDijWYrt7vLHS+Eo7sqbJefXwsBgN
dk252HJcLUc5/YtXMr7kJCytm+1SW5uPPy7y5nPIFLD40mZ5CgFoZgXttzhUeViehBkfMOmCjfjz
SK7PuB+SGwTgvtGu3ABlxrbGVkPk3ZT+WUb14EmXxkE7qPc6bQxWqWVpgo+wHDm2coE0h9dqNybD
RHr9VDL8MrF9UnzTmxU0OTQIdm0zp4CFiNEWuclUR0+Hxpmic7KBdrM9lBcnWB8lQow4lnYyTb5X
Q4B96tNyekwgAoVfDqYgdvB5tELR1OeYKZ+Wd7ORxmZoICUmOX0LDcsK43CkwbG7qjqYRN8sqDV2
I/5hEm6EfWwRmcXR2Yi+MH1+4hMkkchxFzYGOq0jf8p8VB3wDVubFd+o8jNsn0qCsWLyZQuy+75C
Lnv6QtZOL6L1HbwkGZnUIR3lJH/WKD/oPjeJn/jhKvMdfG9QcOrz07gabFpf8M1eCaNK1/bJdsl1
1JYQpw95jC+BBzB4eJSHMfx8S4tRkc9gbpHTLvPCqrNwQSrfw8NlFKAV+LJOcuQ2EyQMkLIBTEFz
Zht/UucG/hW/i4dGRc4qBlnsh3Ouq6Q3p7UwJE0XiRZJ2rpe5SNtSDVt8PmgLiq8gDTK5CotGvx3
SDvk7STpKFJFBXL5yVUb1x6SAl0Z4ek08E37RWVejyjAG8Zp73capjxa9bxgsDBOGSSNc5ykcLHp
cW9lnq7OpIar6v8mqo9gb/zEmDg+3aaTozoJymjVBAni3dtBVLgCdppHAZbjhD/oTGGcBAtWeV3s
jV944Jiu/lzwLujUab2Zeq/9CkvE836MMaPY7yp5rEZCYeXqUkzLR/t82jXIV01bfJM/daq4wwrQ
hk3zrcOQ4aXEBsfnixDZR8sNkxF5ZdyJjjPtImUxqPSS57TEJ9RApxi2lU2FfbVJsoxUJqW3arKi
9NiZ7xUjvmPcpN48hOXIGhZSxEhRejRG6JumiJ2yRZ0gMSEv0lhN+lSLLkQS3o+dGqaSK2+Az6sG
WJpohch2Wrwm5FOqgDVOjFx8lGQ+hqO/BGb5dwd65lnnnVeVZXileTQlKU0Dd3dpxx5X9UeBNNbg
HfdeZA3BSnW5TKolUheoynJtJIHUV+FzipAczlAD/NESI2alsnRyG6n0pu1WspJi821WMqoNMtE8
JCFvz7tRpp79MR6bzropQaaRVRjzQquvsLfYX1aXj1iBSJBpDl6eWTD+CC+nLFUSgq+CWevUdPlX
pYegoN9En6jkSqkiH7yVYKaqrX+6kEa9dwyPxhPpVgny39bCSahdfkFGsovrT8QvIt9feHLgQX/d
2eA2xZ1uw7Zgf1eeg9TESRk3baoXFhur+MsoGiaM28A79Aj2KTXglLYtdUMb7PI00mzR4peW3bp2
h5OpfrmdyQbLIo+QIF6gfHSYpvVgbpKkneyfHvzJmoD9T8obVun0iewhe+9FbPqdpMTCJwZ/mD7o
cWQn0mNE7tPZRph4OVTZB1v0rsZ6oPlxBEWdtFKn0zvbLQtOCUukUXyHtzYp+MmcWv6i7IeS2y5l
JXE+NIHtd8btSIaEvRhGT7OzrsgmLfetcUoHVjgnwosALavPipFgfwuC84cr5C0nyeMQJ41ftw+S
pYZLK7BVrJtNxJaF0WjHbpTljfgYbwxWvEk0FrgoiN1gJcWUhKxKVQqxTP20MJ4bFKqxbppQ5phz
3eEUrz0PmT/RuED0eIbdJpNYzYPCWSaGH3E92UxKnrPpmHGZdf20J21vZHHoyqDK0vQ4iBJo42qz
IMgDT0YvxpU5fK+oqBVdBIwntvNM4msW0COXA/uAHcxg3BT9Ia0c1DhDQL6a3QTGKEht+34PbegM
zGxhiUmDkhaJl8Btw2KS/Znobje2mx6PDk640DT12MbzZ3nWsumN1VU2UlUb0xghBwwpEAdAk379
qFkCHdpEUA2NZyFlhf+qKax/cnjYOXHheKCSj3uExL0xiyL3hHiPdh/T7tYqmEBtwggIG1EKQLY1
jr+WZTeFgGoS7B8Hfz3JUTgOxz5nu7J4LWdI30b+De52w4yFkk58vKrQcPx4NKDOz63zjw9EOSQS
B8rRDMnFqSnJ08nHQUlokhLvuugzOAo/hsc/s4cYZm6r2b+eIJ3Sdv8e70wzRO6WSJui3hkdOOeJ
zD6JhJ/VCYKsjcXognFK2g+KD1KuelE57SrKvbH82HR8iJZpk032nJcwDVY1CvijZyTa3emQCKHU
1KqN21qiomd+LDZoYnX2wIvrZKNUHXgddLxvYg92PXTaEBAEohmgmZrDOYBaWMEkSJTzohkXbYHI
fiVTbiRxe5iWYQFTX+Dj0A+PXoUDZ7xYdJvzrHxjZn89iTmMAA5/D5Cg4xlSshR/MWAGowqKmvVW
exVU8WSZxgcilFcyaz4OltMIdPR9eapL4gAEpegEQE4/Uyf13efZPdgIOt81V1u31/tBEbnEwLIa
t6zQeec/ex5S/lP9OxQDtxjFD+aAdx4y0W0YXW3cEkjyhIYdJ9CLrComh/HrB0725ck2xYbA8dPU
wAL1KAIZzVk+sxvGPixHGZ/amVXGcmGnqc2/qhIK85wK/vgoQOfgBA9/XghB5tzUpR5Lh8ZX/umG
irQS2RHsI1akePn1rLalGE8mhlwhHqVRIEPQScrB3epd5AjBuYwdBtVJOTISVMdM9lM1QoNWK435
pxoznKEvTOUjt6rd1BsRLbq19GuaXsBbowTHX5g4R+bnHRPIPZAPqSd935wO4AbSXHl9GNN+WHgM
R05/V0WRIgwqIyay4jhNmpHVC2KIqtKlU0qk2t7xnhquPujNeV6sEIzw916W0qK/jP2g1SiZaVoV
UuREIpRqnCLQsMN0mVhRDii2BMW2MCxw4w2tAEN34CzUgxnbhBpxR2C6uyBlMN0IDSca0LXMAqE1
zEGckLEGHwDFUo19xatkInPWhtvkOByFtpPcoWPoxlWd0tHNqlJn4VLldhI17mPKo4DbDNwtkXlg
UDhZ67C+Y+FMTtwuWl6cIbaIFTvOHYNHpjGiivac4LQi9BdJn6KzzQny+UmUfOagvZpfqaHWIj+L
FLGmZEDVlsizDps4THdDxYtlEDcp0q7IwNg4ZXCjoHaMt7Aa43ckdQs03ZPsgy50bnfHfgHlLj7J
Qbej+YTzhulECxyQMHVl6gqHCJ/CHNlmf4kiJJQTrIKyoDRapBSk858BoWflnEvVd+wrlf1QO1ci
7bz8Y6Z1FLPjKKssgkgYhqOvFyjlwln6cWYGYLvsejaWg0ssZCbaBagZlc5iEIPXvYt1VVeji+Po
LkQ0rZ0S56JhQKoTQZK6+6ZIGg/B0hMg3Jmb2lla/pUh82I1rrM5ctvaogLn4b5656Sw29EqCxLF
GrDoB56FxPfEE4esnpzOZmskD2wws5MYIVupURGTu21JVEphyXxjQwwWx8ztYqvVn2DEjXOTZ9pK
VmkofekGvt/dyCGU0XIIO+8kFC0/DQkfz9Kyb0+RyTDXdqnYotcyuLLDOiHIGbflJw+b+lT40lQu
tC/4FpV58pdPQrPMGkIy1wtKsUKwi5QSy+SFk5OvJoY6Zl2u3qkuzJe2CAKgS6xyFdm9OI5M2Lwf
o6Qmx2Dl9bEzEJ5gx6r0NsibG0ZFflEKy79I26o+lhVS0Kh98U9b0+hloDvno50HBc718/AurApv
mQS57w4iy5bS08W5M7J0NXgZToGzXAp8tTNkCxFl9qrDV545iMe+lb1pTlD34N0VOk5O4p4mozvo
SK6CiJibXCA37yZI0VSuxY3/uetHZ51YmUQo36SfOoeFx4TV5Bx/aS0IXWNZ/J1Amm5V1hXaVke2
9xHJwxD1SjXXdxRHPYhnaE6vWxYF4SofMuuYVml9XbUCCQeYgmU19M05r8ohdmXaOQvP1l7g/BW2
TA9nqEBobismInpsmrxGmBOmweC2uCZ379TSTpeWZ5XnqUY5wlLQOvrYtzxGnJSaC1nVtFh4TmDW
JKrydz1a8lxUik471JPTGarfduc96OwlseP2DNlv6zyMecCWDqzfHe06nrnj6NAAYXNu/d3lRXdf
WFa/YCEd11UVGYaKghzlg+NYYecGSZ64qJgqm2U+dnF/rhq/8F1C8/BqoDYMMUKqRdvxhJ/jDz0m
+XnZF+WK5Q27kEnau8j0fpHdcEsaz7sSFOrTVk29RGqRhK7fp629lIPhx8Kus6s8+L/snVuP3Diy
rX+RDnQXBRycB13yVvcql7vsF8JltymRokRRJEXp15+VbvdMu2fPHuz3DTQaKFSlM1MigxFrfRFK
9adNeeRkIexttlRWgIEQddGzTFWBTdIvcKanKomH8ThBKKjiUJonH43iaek2I2phDHudu21+017J
uJq99TWNtOIVx+eD40qguWHj+W6vU0/WxzJeuqEed8e/cKn2CiaP/IiHLsyVUi56KmEinFWsSW11
SC9pP6ZfFpL7Ww6938F2SC3elJqK2mBGRWrZbU6Cqa+GSJRfdICkpiHIz3iV8WV+zNdcHBDo87wu
+704mWjqHsHpgO1YO/0aT6M6OuujI1cu/6IT+rqiTn7dZ7mT46zSreKzZL9vuCDHzhTWtkgDtxej
y4xWOp3h2ApmqrBz7pyXQh1n5KFRxYqlfC1HU74nXiUfuKbTu9vd/rvFAm9cMcV3KcCCY4iTopn9
bF6QXwZVto7uNtCL+LyH03hMhoiCzIKcfN9tYYqzzCMihbwn0IMykZ8w4ZvWahn5UWRWv4LtSvD5
XXyJwjE58DxZPkGXmx/LsdOnaBvKFyn1fsMWPre+QMhFGSz7+zENzUXbdH0cF6o/aELSr4lwCA7x
vLn7dJPYPNC0HqLE2Buvi/Xcrz6ZoNuQ8UhzmTYoj0FYQvYoz3ug6S1FeHvaY9K9Ekgnn+admA84
8NkJm62426PAgGHK+8NQ0uwWDneU1EaWQ0P2bUyw3vV42FkwPQpI8I/MT2quQYaEB73y+ZMyNmUo
rvf9VpepvQGoJKAOyOkDS/ZSImZL3yaFIKcInl/t1J4+EMcSKPM6+BbQGAza7Zale1/Wm/TIdZvC
QtImtyJLXGHaENOjBlMNpaK3a6DYI1SW4T5It/HjYPQXvIZB6O2jj4tEBsNtwe99yYFfZirqL+Wk
4s82oHath24N74D62Nc+dm4+dvGQpHXZRcVNSidNDmUox/IiO6Ia+LjpXjn43Q0pd1lUfDelq2RC
x/spgN9/swVzgWudh6vRt3PpYPREXkfreUxn+ZD4NHgqxrJXde51N7VdqfQzZ72TLSzfrbuRvZj6
JtBjBgiR0ig4Fm5Z9ueNjNp2x2vqETbl7PHgPYGrNq1MXARqcj3UUYHMpc6kpe4Oaglf6sRG7MNa
7NNWT+GQ3wLXo1GzRkgRbwwKcfMx61H9acQRrUyWI3FiI7CikzN5ccliH478w55sNHbV5uewtJcY
wS48kxSOwHEetlE3nVsy+1IGTHAQOGwodaUDygZRB2npX/oE1EwVd+nwNG1RsB/XHFVlHRZzHN6u
JfdjHWvo+HfFgHDaAJDbmwnK1oXHpq/xPElxMcHmF/4wbEFe7gku/xh62UCnkeJKaak4kw/GpJyY
Zst5PsQQ2JcJ+4HA3qxttMWyTSM7dLeigztbyREyb70bP49VIjcYP4Xl4jT2aTa1DEbhneghkzbc
9/6UsDQiTU7CroAkxnV0Fkwr2JE2K7YqXuF+5yY290FW+qKWnKZLVaQigRQHze5jpAL9zZVITRKt
tvg4TTRKWua62MY1UrgumGp480DR1qro8uctSKcCiZklWz/UiKQGfzCFQY8pDwhCM8nbTg2qytgc
+bIVsoiKrlWxn7LsLgpcbl9h5kp64jNJvzDnPu97x15Zpz6zUmW8QpkgX1awHS0lVB9DHB4hgkSu
YX8V+82wxcO9Tnp7cJ0uazWrXVUFME1VSZnJFz0OeaN1vlWW9CniqzPyq2F0PxTTABuPeXoHh5GE
deSXdW52HDbpY7l0yUsBgEg3vYPWg/WABVOBh1u/RZMST2oeF9IuRcFul2mcXuy8GNZazxw9QzVm
RRVIX57lxOcmHufhIGaavYwijNrSdNONoFlwFwuf3sQKpuXEFpjXJcqiJo4pZmzbwh53H8dDhSa9
QTZh6ealVVE+3YMfXM1Z6ZVW5bKGvp4F43WaL05VZSQpGFIAkfa85Phy7QaR+2WneNQdhe89Hzn8
tUZjU67Vvgl9j1Meh3+fi6HpOfILfAT6jFOnP9iizGs7qu4j71n0GcqbPwDaKY9TWMpDoQr+GPBQ
107m3Vs4yteBgwRjKNwORUz5p2mNzVRlyTR9SkKqLzZOqK+o9pzUPcTRC1UxvjQLoXD33tUodpMH
jrLk4tao/yq6pPgsKIveRJSstw7ObZOpeTonkIw/QnyPxTWmeVUlPJzvckoT5K0IjtdFmH5NxbUY
3kZ5PbV9vLxPjgR9O+Q9jFCIyVN+HrOxn+pF997Aa9oniIXFyqM6GRBHqjzoeXY3qCV+77rOiCoe
8BkqPhQdqQX+3RryF9ZEt6nsLHMbF43pAHJq5FqCXaSazG8KVVtXC5Uk4WccvKuuyoCs7hQYkTdG
8eDUz1n8euUGDtHuhK36LVAPWeb5u3VE4XhA5XmYLAUNNdEsuYV1p2/UBqik0gwpza1frHoXsfF9
vUBmdFXvBv/VmA17BZsSdZpVUDG/ObhWroIj59qRu+QCkZoBmer9jmQe2OjveBCLowdZdOYm3VC/
VQHSEdMMdA6yNpglmN9wd9lHswzDp0I5X4slWZohDObw3q5F9AJ3jZSggpDDVblZu+G4Iqm6IPqN
a+vnruNI5UqknqA4guk+6dYoqC29knibDDPVauXQYQAiBYuoTjvZ8VS4A3M5rBQpai6QpOn2Wsa6
mm5zHyOnTka6v42LHcVDPEXr0qCqoAIhrcynXdU6smzYjkEY8zF9yG1CSSWiuU++DMBGg7F2AfGc
HmCYCR/eiW7Kp7JGte1TVdm9k4utCxy42dZ08K/IUFnQ3OnWjG6jUtxshMZJWC/Wl5F6HBzUoaTy
wLxLe9BWzf0bYyKdWLNiq8BGQTdOMurK+XnKzYEhVxvPtrOB/L7Mi3dZ24F/kmObzfDaXmgYw3s5
KoBSZmz0lgYhf+RWCdyHNAAuZTlIZngADpg7vv7vMiiLENdx4ePWlKrz2VsGl6l7+UOsDdTVcDBD
eZVG44h6dYNmxat1D17g6oNgH+7FN5bS0OdHcNU79tscLWX/yaq1C7pqJBC6AlS2lK85jgiEY/PR
dhAUyK1BQunvQ16GW1pbtthZHHe4W7hbOPL4xN8TYkcnm2wwdhtvEouvt1f9BMpiqQG9JJK+JCZT
fd7mAFX75BJaO28TOKTeIMdB7cDmg1KEIx4HZmoEKKS7GDAXUndVImJuZY8kiqTH3hRy2xRUWAcl
ta+BVNlhTVs2+rQfWrWCuCmhHYwTud2R+pGWBkNO4YI5WipbRelcpm2x7Ul6hO8nPypih9cAdI2p
4gktulVqsXda0CbyWzgKZFmg3zst2ilfyq5xGpyKr/Z4hvm453b7Qdlfyp65R4il7gQduL+dQprU
Is7tHY+2TbYqkYC1XAkjWAXDCy/9WpxnpHBFlYxqSys/rmI8ahOCYvRErSOac5z4pvaQCoTWVNIq
xzlqG5Ps2/PSB6tHghAMLTJQVIiUqyw76jw1sqGS+Pdgp35TVcTWOXomohdZs+JRT181xpLrauEO
pcG4Bw7ViOZR1yKd0MvJdplw31jgr4oLMup4rHfRsQP6tBwNDtJGBHBOPJdjTcN0mtp0C5dTtEzF
p8ENabTUBY3ZVENQ7DNUqMW23EuSh7aJw8yaN6APwCYqrUDZ1WA6ZocEKYrBFUHcumeovGWVzsjD
7zwMN1+tiSjaQuTDJWDLBJTdZmiuAFunJNCNeLNLQ8ashCUVmO6IvgXcmMKzoErA1p1mNcy8thDM
3ncAC1gbtHyyQTjhe+7qkEfKP2642U1aUlK2HGzF7wHgJYiHXLHbAGF4+Yzicu2eCi71NetK4v6E
DCa/6LTI+neEyGQ7Ji7lz9Oa0Dtgkuwb0xGuPFl3D1yNWigj+977SvXh+kp8Zh9XPXT4Cmhjgztc
yAnRtJBoVhBZ+RxBPiyakk/rOYJo0Tcr2Jjf1iRFH2EmlvQ0ppwDT9TZy0zZdDDxGL7leomqsgCH
2OlhB6G/7FuFlqPtHj2Vcd/EdnFo6hpGAPJl70p3ZrkGnbaMO3BQRlePj1sOVzQC1XCtxmKLD3CI
4LOGCRoLG+YSh9AboN+hr4wqgBcmbJmRFIzbcpdYZW9ZHDnShBlTxQEghPqw+sKAOjYjviVogOJz
qjvCKokE/GEOrhnvghEeY4WceuurXNASOIqY+67Bgc5BXkEuedwlFIBqz5XKW+EA2DVJKPt2nz1e
wzLgdMBGpGpcor6vSze2MV18vZps+1QgWrgbb0atmmF25HnJtLF4uyybURD0UIFkPN0lA41vSDeI
ApgQ3WSlI1reBEEXv29DLy4+UMsjWD1egwGLv6Arxo7wGYpyq/ts4bou1rTfGrtufKkGTQxtbdeT
AfFXJ8MNj+ItO5h8zT4GtFP+HsqVSCAGTHKrBiWjT30J4qGSADHuJxAmYVus2YaioIzR1TDTMJOt
jHj3QWRerzXOTWR1yM+bLtEzuV63/GFNVsjQSTzRezLI5G0GZcEqZ4dPySKnN22mqerwrMrnAkQl
QCnmsOQH/YkFa8iQW/mgDpB53GmL9p4FusvnkdngrDk2daN7UTwYa6aLyWb0euhC3EIXKE4BDclH
KMZ9gWXA8ncV70nr03B5dnqLzwJPlYtr7sh6zdZCCXRmhMRTLAs5LUk35s1eBkicZF/645jFbnhG
t2zfaIhbjcZST+s5yWyL9CW6GbepAxu4Rm8d3fxbSU1UqcWGaJ3MRCvJQL8DKw6bNEvNK0G6f4xS
Gr1PINDfQrwkqwKPCwfk/w09N+TOw+Q/Kmew64j9AkDZPCobbrQiZgoj7IP9sWSBQEYTpfKI80CP
KDOWpCEF4BS8+nadY/0bh9jREI9CZUZP8V75Lpo+BmRIX3iXpLJOoeqflRojWGEgLUWSfN0s1H/d
CgU9SL/jgBLSNfDA0cX0hop2kupZp8uUZg+GdzOi/IKH5IBN0jP6nwEJ+I3LGV4DDMfpId2A0mzH
NUavRtwkU+hNdw5tJ/l+Bsi9mVfa+zX7mo3pJE58ItKkNU11aIKGuCxdNYKXAM0CTwt8BC+jPg8b
gHfRjrSRhFtfa5Hr0J/t5qFiVnnss0Oajiv5nI+jQVCZlRj8gDiWdWHWIM8Dp9AEW84YgJYUjBVw
ZKTxoKo29EJj0wBjTzOgoJ2afg/nYCuWBoYmQL12UesmOjiWPROghRSjV4gca3CGDcI428P5ySXE
oITpE59r/XEiK3W8gRFLUPehZaj3/J7zabFTs6wYJhy1oUrsMr9bsbtoq/CvqH6r1ylFSlbtqkNk
OFG0SfKyhmJ9/SZpzsJyOHbMu2L+zQZsj7Oqp0Tgd2Dhi9zfBGZBwXzDt4UOee3DkhTu8B/suV8b
RGD+oYG6RK8sTE5gegAffjXnxhA1B/eq/BpydJH8dL3jXGSwn3QiGWjPlbhR1qFMdVxUhR7QiFQN
8FGW2iSjL175D6Prv/9cv7rL+FgFfHq0q2IuJsxDeEW/fqw+29CaxPrim5jUtbdJ/gF+SFEOWIjB
BLvsPxiVv3ry13dEGzeuxrV3GJbvdcTAX7EEiIbEhOiX+F3+8Y7uD6omyUYNa34putQCgnOhD9Dy
0XOYlX/cip/zEx7/cET/mAPwdVLorGGd+duP/+/DJPHf/72+5h9/82NUwj9/wkNb9LRM381/+1d4
xvF1Lsjy9z/65V/Gu//8dNcZCr/88C/jHP7NwIbn3xc7mH/zy1+mOfwyXuTP2SXXeQewuzEv4Z8s
wL/Mc/jHhJJ/TnL4+ZqfsxwAdfwfGPUA4UJMtI+QbPw5yyEAmoBfFQhseAwoHiaNdfZzlgMe2Ybn
GF5bKlN03YLIwBKDl3wd54CZhahaiuhKjmCCMUHz/5/f8JfbiPkVP3/+6ziHv5nteHp1Fl6fQprh
mcopWkquS/0vsA8U16jP6LzeW/mNLUPTDe9/uRr/xRv8unIxZvlvb/C3Lax9MsCAwRsQSH0dkZUt
v/TuHjoySov//q0yXEn1Fy8fpBBsW4CM1w5/0Evh3yiMLVqiIUMGfsezYQs5NLIAoQXiWEnQIJ19
Xrhn5Gs3UWymY4jENthBGsOqRFNfEs5MfpsApxbsgdm0Q41wpJqFaD4f7e89CUkvby2OpSC9CXO1
n4el5ND+CUencI56lX7YZgPnpM8ui+HRI58n3lcbp0iX6niMWUUSnaHAcjlQrmp1SWlQLMq5Ey/o
Z2AOLQLpCKcDTSc4o6o+35D2jTa+aJhZr5sfLLoVZ1vUu9uG9YBm8yGRN4WBmpn5fL8nKOHXzwFw
gkoETPY4x2MQskWWJg9pUKj9hpuyg+sP/TId28QBRw5UbQQ3nh6LQffL8ccd+d+o8V9Og/tnBMCq
uu6kfxBE/xI1/pzg/i8v+TNoRAgayAGuc3t/HQATRDGW9Z9hAo92DguAcXmM+QBRcW0a/RkmEkQQ
tL/j6cJQFmNyPTv/B2ECe+hvewvS/vVt4hKx6kfn7a+BojNIFlBFJHcFXYqP25pm5w3Msq6yHSnn
1sl5bgAxXHIUtFE1RbNrw50tLRKQ4WjjZb7NaGjjt6zbxT30Td3dzPCN0zpWs88abKztI2pI92aE
1I1h2151UOh9XToYUZUy3DQeU0ncEVVG9GyTZfo0Ouoedl1Sj7xlXC2KTF3sqBf0euhlClhJcwlX
VDhbFWozx7zER0QvMPfo8WJTypGkJf4RGWSRHzrk/OxUptFum2u69s7tsKA+2YT4NhfB/ABH08lq
XaV/oBRIEOR1iu8uUYdDdIWLU5ynTac7+qws2hXgLeK3yZKp+GIJ2x7RJzRvZwZnHxif3HxwIfiA
E3ytPZBoYJUyeYqJmp7KlLPnnQv3MA9oXebFACy/kwTw8zK5I18xRQbW3zjXPJ2gcELi9Y+aWDE2
IFG9UZgeEr8apUyxq2al4WTmE42y3h5BV7GkOBL0VTD0NfXhHjYedf0IrXok/j4pdjlGtUGX0hk0
7WRhrbC5y2uOfGgcBeaCYNKB/w0zFdIleXZiFMjEoCJUJOup8/didlASwDb1Gk1FE9PyoIhCzQt5
K8lZnQUdpw802oKDo1O0rDWYgQTBcbZQcW6XMHBdA1Mrh3UfLmtEb2K0INBmThd3XTjFfto9B/0Q
/OjUFzJHK/fFGGtVeB9tkpsEjteyuHWXlVjjdYneGO3ieP/k+6tD9s2ss5GyyqBIDPTpfwPej9lZ
/yHgoUXy+pTFfx/w/voQ+Wte9fMFP8NdiTnzwNjRJv1HFvTHrCs4kddnPoN2jhHZAAReR1/8Gfmu
D63HYAxk4uglw+uQ2PwzQUpyMAMYDwzbHS2x/6PIh5D7t8iHiIcTMo+RVKBzFFOLfo18mzTGjUVP
LuEsUfYAa2lWEYtnn2Timxzdfl7RK1zUaI1iEBI2Ku6TROpPnOeLqmixBI+glqExIJ65xxTQ/0ex
xzS9mXvvv3am5+wMVmCmNR1tEtQzTIuDhQDTUj8g1GZmfbKIvEul0bBGLx0nwzfntuzWwQL52PmJ
62qH6iLRAgelBZ0fXqL6Wc9dmfZnl7mhRSU+2ypHf25fjTLJvwERG34fw+LMhmG/hxTrfjP9nD4L
Gti9sU7R7xBZ5QMLfrjXHdrV0QbwaYef8SWlzP3mGXSQeFu670GSgHsoWQanQ/viEY5fKRu/Jcsj
z5i/2wsY7lWJAP8dmnvwhIlYKwglJ9m9C2IYiqkq8ootJOoxuSJJb+OOC1jSwFdKDC+x3ZddsfEE
/XppM0e7T9GWMF8nRJLjUmTQ50qZDy9b1HUP6CU4ZxMov+sMAHZkewkyL07dMZxAlTS7lPmL7NiO
KQcA4Ypq27rY47SKLY4bMUasgUhQftui0KsaU4eKsO4GZ2/QxIEcjor5YqngLV8wKwlK+ZTXA0yf
Gw13C/TMlo9oVFXg/7ap7A8UFMOzK+R8Yls3nUQQLu9dgOQTYI0cpjqFpPeCCG8uUUF+TEXDxSkH
YBSBGoeHqKBFWGF6BX9AKjhZdCUX7m2AQlPlNjXkJuqmoqu6ffMwHllRXpDrwtNicuXtsIz6YQS9
UcOqnjGTAi5Tk66+m6qwX8zFcAkhJe88eyRGfV/wr9hTaPYZtANJpu8AGYa0At2NA6hPd/N1RJQP
TpSS4SO1np9dAoIV7SM8Oasxd1/QjUXADmnXTGrMDmWQQCvmyZwcoqlMYC730fqwYyAI/ziHgnr3
tAekn4Y22gNjjkXk+ud1K7pHCQYtGr7h7sZriiJB97i2Ph27YLkNAUtO/T0OB0mhlM9lIyPwYFFq
3Kc1W/Mz2aL4lRG8B13mBo3qL+niWbuOSYTOsShy44mOkUJjM5XViB1aO9R/l82k4rBIIbG9r6jA
pGvFBBCAMdIVpolNLTr7ZT2biKK9VmxVUJi47X1p4VMmgG9FdBOj3/oOullR+SlF/3d5GmCs3e4K
wBGmbKFRMBy3U+5nXHcLXlxWDpxnMxKNFQgcOASzMG15syw2qRNNywPabswlllq2Pd+Kc+LL9dYm
O+TwWYrjnFlrqknu802+zEBBuJXPGEaUjvCc8uyY89E8B+XytHfYmGLi39FY8Hrl2/KBiG9ET2nD
c0AmE9oaPwQW+t0AubpeRkjavc+iF50KRC0ixwFWfAreOOcwWUSMgSgrI7WLUwN9VTwm6fixTIG8
oJnSVZA/Ttyw5zwfu1ZO4GRRAI0170OITX4ZyEnvuay9yK9Xe1o/hEnSNaHbSvQ/pnsbD7k7kpjH
z7mCtYHwJNot1dkZdYxscwxI8hXDgIG7rBRhO3vubzeZ7b8lQ5q+FRK5VSfQuOhV110Ka4oPaPmy
N2rNB48gtSCmFBNiR4WyN/gaYsiLws5n+8PVrKww5ZA/7g6xUTBFTtOOqSo2KPktzNwSZtPC/IHG
u60NxNwaXYkMdKSY76V1/bHQktwIHX9BUyKADGBEB0/lXsGbMa1cXIgpLLgoT+vQiZbuyTjUORtw
teOEY6OSoCy/9v2GQ4QkaCLCTTC+7mgw3sJHWh74QtZvDuR160axH6WJwzYkamx4WsCOXYh8Q+FI
HjHWT201w+1/Q5cQLAwb3GfCjw+Rs32zgTT9EJfx8H3ZUvOpiFj6UsA/fZrnjrUYFhIeBpXaO7cb
csbgGzBqgwhEi2F2A4Ju19uXHtOPLgSu6JdkwZJGg/V6Czx/vCORWk6Y2hA9LGiOrr2ZLXbVur2w
SOYE1XjU38P/M7chZkLB7B/oKewyXju+iAYUI0LmwB6icuGnngb9Y4CGfhjaDp3TDDG/SbiJY3Rl
dzuGViho4YLL+z4e6GuHKRyY3Ib5Tp+3PgYDAVevv43h15yWmIKs3SP/LjEQo94TtX9I0FdUK8rh
Ag5Db1hVzMvrzNb4du+AXu/rhJIDbc8c623unrPcRi8o0GMMbOCq2ZBAoqVlM91var4aI3vuHzEy
jrIKgQnTHnvuv3RiHj4kXVoAEc0j3wJsFXUYp3vNsSovsGGeYBODo2I6iYx5C2dgKTH6flaA529b
wIbxNHlk6L+lWUyhIKBl3+IkEiHhD/vUOWBVwINbG+VzsyXOw1/FEI5vxLi8pQIYMrpFEYIhwUeu
0leeBhMH7HENgRR7Px97sQLpYT0941YOjR3H4SlBkdRkY3GxLFDNnOv+jyEl/ysI/If8GM9HgIL3
79NjzCYbf/9q+q/W/FV9/ONlP5NkzHctrm04OSRneKxX4e/nUNigSPB44KwI0cNC0gjwB3LYPxNl
SAQZJHQoiWjowrylX5VEJM94VFr2o/+sjP4nEgHkwl8T5RRNd3ikJ9YwwajCEEN4fk2Us3jDFLup
d6cJU8maGDMr224fyzrD8t5y8U5Cx1ES7qYdAZTUAvlx5f0mLhCuVB0a8oE4Ii4BBlfceTvcOnKF
94L8Pp51UgHFGauCOwCoV1ccrMV+SBMZNjPD6B00VZQHVQZ9Xea2rIsyflLUhQ18L1BNKRFtNINY
YBHeE/y0q3k04j3DOWy4WN7cUH6wWT/ByZliwBr8PQ9U2AyYFgWgZgfC5gp9Vk6/RaRT9Z65BLAp
QjEaoz/CQHzGbKZ3p/H2eabehqn/PjEDVAatRTVUlaeoI0sVj/g+mE4EWlbPb3nEMfJEF2O1Bvh6
GK+LjgjQRI0LirPW5Iy2QNPSBZfGoaBmRmLAEBffYxH4Ks9xKSeilyZEYYzOU1yCVLBXfAVchpCc
JR5R3VCNv3IhPoNTadB2YOQwgC+eTjzV6jBh3kGTzzl+K9KnlViDCIKYnwIi6kuwN3uMExENzEul
BjRPZCban9g0PJXb4JBg4i0HOI83WTrj469J3NoZHyhRuWgg/byidRJ5aWFJU07j922cp9OcaGCW
dBOooDbU/OXAvtIhiHAdyg94FJxpcSiqeglh71/9uwPSXILRCi6uNS+XD2AkBTDeHAh3MOwHgCH7
aSW4esmCN12z4kyi4MOPRYKklzRbOi+NKrAOUDM8SUdg5YUlWioiV8cC/wOY9eR6fCjGRXpOAl0e
Io6sYwIPfSlKJHlOXVeRwd9CEL7vl0hAnl3itnAdr3OaXykYLCwLlbuWWXaP9fzdl3C3IcqRalj7
d7TV4d7v+IlT5C6YCTg2qyHARNyE10hcpSVSpImh0N6hC6Ss9aLfftxvycAGuAHLCv3T+4F1WDIw
nHDrcVrjXCHDJYzYd2xyrOocf0s6rE5SYKlM173AcFC9Dhi9WeUEfFJ0PYx8SSqnRH8PYvZcpMWH
bcedX2fsE4zFo5cV0zPuugK7oyyWtwKMbp2j6RcbDouJYDf+uBijwqZYA/ypEvIdzf1xSwERX4YY
kxpSikU7iIVetrGMnsENKMh8K4Bkvbk6gTCF8QBx3GoxQT5DmtnMocNnYN1yQ5bAH1keR7eoiDGG
z+xxK0D/Y05bAuydj1DEJ6yyEb/06yjuSIyNCiACTQyuG1qxsaENsU/CwfVPrsvuf2yvhO/7KcRk
CJjzA2YnTQRln+WohiRud9qV4sK6cDz6MBEtSEhsQ0Gm+se9DSS+fkDH2xwTRRBCsARGMHs1+iEU
+BHcP7TH74dJ6fK4sBTpKoZXHtD4NjSAk1T9YwFcVzi2+BOKKbQpbAhjJXCUNt3/P3tnthy3kXbb
J4IDM5CXP1AzizNFkbpBkJSEeUYiATz9WaCHpuW23T7XjuhwRMsWq1gFIL9h77XFcnj/mgf8vdwH
XEZTbg7bMTOilyZ1tIOT8KsuGq+FTIgWTFg8vdDdYKPlKzDy73HO+xMWd4+ucTeXkJ/YNxjRSe9k
dfZSZGvO5Ox9lb1qcbo2L6o6U8fnW2zyaSgXXTvEDvdpvTjGmR5M7DyXi4xBQXXWkMeFS8XjC/nP
C24HPzAWCuXJ3oukwKmlTfwwQ40h80A39AbdQpDs9AHA2O6o3B6nQIUoZkpL/aDXjgUsIOahGBs8
3BRfneblYh9J8zZhSbZfjGreNwwEt409jiHVFwSzkbegpMFd5DX1gcaQf3jIKN6fTaaYzO37TYvO
dwTDqT3ws5Mbp+OS6Bz71pyzee9Gmh84A+rHPFNcTO3U7HoX4X9eM6RNWr06T649XUkv/w65mY9m
5g54/6xd4eSbvORHYmkQO7ty8609DT2NssMj0HZQXsEfvTGNpdyg7Cv2ftR+bz3+uJTMCiKMQVio
ppOtFenO6Lo3H7/WFnww1tHWeyyBbG1zLbnRlLzy6iGj7fbj05xOcRZoRV8YGxR2ONhyVQP3nTRX
bgAJAsdeETAuFYG7Fb7RAyZZuuzVzOppYzSZcELUiQ8OjfyGzqHJLmdEi6cUHJwfIFlGH4v82Jbb
VZgQJHU63IA/dtci1ihij4ZiGrNwzvHOTbPo+u1iJ42Bk7vVTk0kX1Ao1l97Mb7ZqV7LILam/Lvf
Wtri8pRAvhJyY6gDyqN6h7x1Eg0+BHjXTYZjoszsUdvEHEUbAIrRpVD1ou0Kq1L9Ff2l7x0rYffl
AaDSoD3NONrCRMZjcY4SYQ1Us4Xhhu2MUOrKGV1zBixURdpdBT7llHjuw4dS7L+sMNd1/oe14lrX
2C5Oa9f1Vi6Ata4dP+xICwFPBOaMPHjpPOMTTr6nOYeLVfkPsqstLivuOjvlSv/r111Xo394XewM
+Ex9tjz6D/WUmG1zFkMjD4Z6f9hxD1pp/rVSGgORJv/+16/2e1EDJeL6W65oC9OG1ki09+9/y0XB
cEuXSh6KmQtkrQQEw8AtuDv959/r3ybgb5oAVvbMjv+8Cfi/4uX15T85yO9j8ve/8ksD4Ns/+egE
DGCu2P/RA3HB/DIp9/2fbBAS5ID6zMv5J9fwLw3A+yLQW1UGLBS5hAVz+l93hKSzERIgcHS6GBzQ
kP2jBuCHy5WfsrIs2E+aq5v+R1VMZjQmR4CtHYSm2VnAzGo5SG7jv7kbf7xO15fxUF2uCU26TxX1
w3Vq9BQRy6gdgF8YD1AYkUNK3b8uFUTv4MPn/1/u/B/vQF4LsjVyAnDegAjWrKiPdz7fBcSv0YoO
M0PMa93txktUShhJF31izl2mf4dZYOz4h0/RWzMbVlUGqaHeGl398SWnvHdaoEfRIZ07nsVRWw9n
nj0x1kHseg7CRSUeWRpb5k7nkYhrpIDiv3epwCpmgrEMnXG0FXVehbgvS7uDqCcNHYLo9NcKiAP1
cy/26GbFXi1dui+RGYQQwKoTgsnytsgBbxdaN3wyBrc6gbtmWhpheYzmIb2yY+DuGyuukv3cImdM
4x6o6NCXtyZMqW+YxZfHJLe7R6+JL3U5p1vlFVUoMSIeFtPKLwl3cv0wySx5a/ay/L5YS329WCr7
ZOopJYceFTsO/QqhaTmGsq4URUOEJGJpzb0/6tA0wPpujQRnTDFY/YVnDPVV1/hgtpAWvuhFrLEq
WK1OnaYO7YymLrAnEbnM18z6jSlZeXaXcsI2uyQy0FvO2qDz7Z3em91zmmtC5Zsp6bye83tWkMee
hWM6c39OqibbeZWH7ltFXOehnhCEgDi4rF5l5zXPGcTGzxlTnDuBei4Jld6Lr5kPgjQAVUajV5pz
nUNRSKddN/rMVpH4JK95Uvic1ZVdXFOz+pTbKAbPHpjTixn3w6M/LwCmo7TDPLWamDPW6oGNfeca
aNhdMqV6GE3ZfJfQGG17Q++ewe2Ou3rSh52P1oSpK6zWr11ZJvukSt7mjhlWDO7oIha+RB6/OEm5
7flwkioqLtuiXD4Tm6DdWmD6GbmD1gr6ychxfo26tsnTLNKZ8sKQclPnGAHhRYVX9VtrTvOznsUS
IZE7vObGnBXbJV7caqsNqTjxEfQQQt23diioW1V3VRU61g6v+Kpbk0LFa19E2jAFOY2s6NGmtlFT
7LXGRw2J3wxRrqoA+dl6CLLUZaM/XGRaZ9NmIxcIXQZjLywFI/5j74sVSWuT1O6Ma9dt7yJVmGc3
6W+cSSkj8Nkrcmlz90xobtmW22AajPHbVHrazum04RJA8/I6EDcT8s06rw0e72tEyiBslmG4a51B
C2Em3IErS7fSWZ402VlX5pKYW3Ne+ivNW5atEq66ryrB5sYQ424u7dtKlZ89K6rNQ4rPbbSDAe/h
/Fa5KbO/aJRINl0JAKMIZr8xacExKWzyuMzB35lyzsO5aN3l7Ktino6F0MkwCRO25XoQaYg0H/Ne
gTgEliJ7FfNB1O1GzmOfPdiACOOhCICs+aN68BheboXRe/HGwQ6FOTQCVRM47N0DMbDo36sRrsjT
pNkgX+EfmbjAfEUpkBba7O/6rGdbCGBygP+XqyVGCeCscNgmHeMrt8Ucy2qiq9RNjIvMt4LGbfvk
QkTaiPEc9J/zbDZsp2DkULglW9URsPGYAZhzdizUHO+rN2GgCpIBeukpnwm06O7zEg4KombR58+a
0+T3YizTfadXPIbr0nMOoz4Uj140aytxzYzmQEnXOgF0oW5Wy4hABPWB2DuDhUOMsfDZmCbnYJaa
ztImn1Gwl4swHsykpvLu2/WPvciN7udZqjeXEtMPKsZGO/yk1rEuoHEE0saKlMvCPja9Xp0QGovt
UMqlCss2wrWCIa6+aG0b56s3esaO+VO9QWmFB6oRQ1j1Oo0olAg05VEkvuBCXtdMWnW/9GCbA6fS
JML+UZW3k2U332xW4WfeSBrvcuB2eOVEybqWNUKy7cCdHyEIiOvCSd0XhGW8Pwtb3w7FTnmrqdyD
PkB3X4Uw4fl3jjaU33F2F4/0jtNNwUBuwU5e1vdxmcBq6CkjDB4eOQ0HWTH/VoE/q7n+pgqEPanT
Qfx5GXjJaG79X9OkH2fBv/y9X2tB/yeEpYZNzQfkynDc/wyDhYFqgloFVN2HIvBj0ceEGEGFAFUD
Hs/x/0nRh1z8DwULGcwUpMyk1xChd1Hmh+4o9TB55k2fH8usXi69mEmIZvYgZpaSoZYzJPphaOG2
BSZIe05C2jY7GHFVnel7509LJFlP4hBmHMiVxuZOGOv+NY9MNE0psyFv1prnpcnxU+HZSiU47tSb
Jf6TxtyyO1kuwXvrB94lzPM5IVXmakQn9s3LfEuGbZpCSmG20DMGtty7VWzPMDGamIeo6eZ9ctNY
yYyx345OtbPWSm7FTIO36cCcIR3gxSJPZufrgrmP1KzjLOfMYHdua1VDt/T+bDKiRaLnen9ozZru
e1+hJ8TuTglPMx/1EZz2tpTxxBMvTzTnGXkpm+yAYm5ILurBynlGqrJt1E1rejw8vRgx2hXmkMTf
1flsxHcq1t2dXuQlz900LnV/Z2JoYn6SoEU8Gvb6X8ZGInhoE3hW7d31WY59g8c6tF4e8RgJeNwb
yl8sPzRy14jTIihdxnZu0Fbxa7nM8fXozfW21peCpzRhaat5rvWfFjkN2pbYN/ZYVevtJQ+Kgf+3
jma7NydrxysPHWwfsjC2KL8s43ZJae5VFI1PHRNjHzMBi2z90uiRA+KjbSiAWPwVbnsBfnrX2m2D
Pi43uWAaVA+DxLuszSK6Hd15+pQ3zmphQWZHNZmEOGKw6WPn+6ZVU3bn9xQNkLDbDRQi6EyAqo8D
ffxz5qyEDWK8NqnXVUfO7+FkR8UBgH5xlxRZfjtijWLuqcVeSLjGXjOUe8LxfpzE/OBVGMnxCYv+
1amN6K7ME28zWVYKcsAttyAlEN/qRY9lA5dLsqTFp3pkYt5qRrIHwCHeXCZzOJmjLrsZYaLi/zcc
mOzNrF+J2SfXC5mwdqoSVuXBrFf6LXh2jCwtsRDwYx4yrTGfXTdu4tC087eUzu/RRUuHjsOyWZVG
9jHGOIMnciqPnaW+RVHvvyy42LeiIawrGJN4eOmWfpst9AFGouwgb9TFaCfONePZYkeYhFVCvo9g
jjK4PNbCcC+j2jOeqSB8jHMVa0MTPz4gqwJmxixCadf9A9aS+NpSDqIWLL8XKpmnqwKqL5PMxrlt
AJFfISHKntoqyZ75Rov9NEnrQtZLcWDR2Fzli128NfHAJB+NtXdKO2u5oaoaz+XQ+psybVhaRo3v
3c3ZAEYa5hGPFWtKL/25s27FghYBJSa3fTF1kRY0fgoky42ta+nL/jyCTPg89TrOYQjTOjPqMb0c
WMk+yFyq+zR1m5OVxxSmUyqea3vOHrvRHS4Gh7E5pEMvI9LJW8ydQboXjlYRHZtlUvuBGKENFmB/
17Wj890Zu3aPAm3+PGX49WOhHau8KY+DE10W4Gg2kUyoPFAsbI0qPpqiuZgdHRicoCDKbfmV8t4k
LqYqDnqMiKdymnpjYHncUyB4OzPRJ4gNbvvagOu6oFWB/mJjR3IrW91mtdNeJQCnDrSH1i2c9vlJ
1uny5kTGeMsHEl2jbZCfF282QjpCCHP9MGzqcsoOqrCzfWNnLq5EWeefwJEXe7527hZNtTvh5c1X
S3OH/UKMEku6SMfU5k520JYdARnIaEDnljOqUHNMAr93zO/LypBAIoIrctbnekNqwwNV83iZROUN
JjNxZdZm/MRSpNgvKCIATM/aGOCu0i+pfvVLMeTiSqtL83aeRrZPRj+Lc10bxV4U03XR0kMGBjfq
ScrY3iy2AIMdqWE6AtiLTw05MpvYZxDHh1FdynbAC2rxqKmK6kJjoXcyW9u4d5GKmKwayR7oW3d+
SzI1dfzSfpcGss+yQz/jk8KoiVony0+cJajw2tr8kiHwQPHvFPvWTtMHo8v6u9gbvCtzmCngZLvg
nWcg+amvpLiaHG+5HPtGe2lqCS7VMNRdkdbAAbh7vHOl1Px11mpC5PK4dQ5V5agTiv1xH/XGeDUO
nXUyC7Pa+WnbPiocnjeTg1Zotsdlj70rueVka55dIetXf6i873Re1PYu6ioyHuOvYLCyLcM8gVai
2anap5OcemeDqWQgiHPtIwRZISzLGIYHel8g3yp9o0DSoyxEKYuWnYrEblF6VcO2Zuh+9J0yjULH
ZbFSwePfMRZpPxNs5bpb/P/lqxXH/r5qwY2gXPQvRr/SggLHIBpE/yBkDuoD7gvnSWEPxdVg6+I6
88v+ki5x2GIqrE9tTdsVDRqgFztna1PAE9DGSn4mawdiTSNGRso2ruygt5S8bRAMnhdNzN90SxYy
EICGq0DwGV+gqNPIQHHc5xaB2X7KibEI6l7LqvWh3bjMyaNoO+h+fe3llXWV6lHFY2mkkPeL2VjX
dP7eG+r3a0KlVmgKwFklcruQha7/kusYpyFjv9hwbS61uHLu/ZieHNGgdVY4rXkMzuYN6BwdKm51
uX6Bp7awjD1e/HBESIm3uTUvpT9kx9hkgtwlFWaeGBaVh36DlhWYXtvWzl5DxQX3xLW2vsvhWOT4
kBFYNccZivMtJjT7bcDuPATG0NAHqFHcG07WkL3aMx9KOuPBibLEDkutsW/yqF1ZL+Mkbou48vYq
4ZBVunWGPKP42ktbv2x143Kw3enE7tMH1K+13xKZmkgSZyUO0dB6Bw/SZNgjjWdqNPc3zVI0N3Ro
7SFDZX1AFYtf3km1UCl2W3DRO+8ztYD5MFkiQxaFYPO7X2ryuaxRJ7EpfHLaAtR/Jm4ts+uR5Nf6
QN2h/P5g8siLgwwT6Ek1ncYEwuzZHdkuyTEo8pe3tOlK+NbgrEAhTRun5nibcz/m0rR7vLK5cxNR
m+6MlMNaMmHIduyLPfA/8LUyNm22vLJi2W76tnusdGJjR7pyFj+Lbu8576rdaMt8U+DP3mmY0g9m
XfjXQH4mTgUvfaZAc3uSfmji2jk6yCaLwjjJhQmBr2NkAsHBCLmyixtVN2MSdjba9cBjYbKtRkZn
KKvUHSZOXOcMwY6uPlfXQ94q7hPL7bg4BCZDNg5b287Nfa7zWMGRSDENYGjCNm7q6n5k5vVJZ4/1
CWiiv7NjBqMs2dv2uskHcbHkLtVK7ERH3WtkGcR6ZgHMrjnBAh+eTyrHbtlMsZWdsAeBEUhHIwXV
Egu2bK0Z99+sMgPOlgc5qHIfIA0wjAgq62Ya/O7kFEl762q9xWivm69E2xkb+DpxOMTtdCKybNnG
FP5Pi+tfZLb7ELup2kgThFrqGPyW9qnMPeNL6tkm+uaiCNvIFZRkpfuE7sI8gmdnBa4Sa9NKDUaQ
tbx0yfyaetqt38ClEMnoborFgD7eMgmrh0rtdUuzQ9Zj4USLcJEWRrkl1PETX4u1k7MPTqwHQmYV
FDes5K4hDFiXvWM/Gz0IpWnEIB/nbM0gqaEDLQs+mDUhpShXogFi56D27Ip1MdpWNk47bJnzyU/H
64SFzaMFkikP/YlgS92tut0KH2B7C+EqyhlJAf9CtImd2vMZeS1pZj3PmjntGZyiBWABCt3Nu8bo
koeNy3a74vJ70Xpvi+M0eiiH3j00OPQRNff6ZYLLYjPGyGShhnHM9Ul6TBvP3839sIRNHzmwRCUO
knqIr8jk5GQHFHzt6PxyiMi36TKU9AkN2ma4rf3fDM9/XJsxPDcdZuerph8l/o9k6ySyYQeApTpm
hPxQwk1edOoWnCeBI3MXunjVvrGm9FGqST3/m93ZH8forukSLcAewsF+Itau9UNXuqRV585Lkx6N
qe7eFkDh5yYtkms/F/ndh+78vywJ7D80wPQzDNyNtfvF+v7DS5H4kwEOK3mpBhEkEkqfnIGK3O1v
f/06q77rd/tAPlD2K8iNWbGw//kRVUwoHzrY3IuPsonmXUKw09GVLL8LYt5vCMTLxXkUCdmFs12+
NF5MR81kLrmGubA211HCu/vrt/THrxh2MgJCrBv4H73V2vrxU5ZotpKBLuOIgBTtStnBAckUHbSN
EdrYkHHUvU1y5Hs2uuj0/tr/bhH/Zn4E3Y0r7M/HRzhW6+7la/1xdvTz3/lldISv+CdA8z5rP+6M
VUj42xrR0AVqQddmiYW7HUXhf9aINlblddjEbkoYNlZm7rhf14ik1ZNyLoD0E4ZBESn+yUTJXhfN
H9beXEeM31eLM75/h6v9hwWfXiaNTs6WdgFGpM0QZAnhz/KpG4VddadML5k4BTlSxyTbez27d+ds
iaKE41yi3PCGABm93cSnFWiTW5fVLx5g4DgcfTzB332u8mfTa+6nTpqenViNCKoW/jSSB1JeeK1P
cIxUu8RBLEs5JWdjLEGS0CH5nobcUFMheD/Yfie44syZcksVaGsY+o76s1l1ax6tOwAZvCddkx3j
1rdj5d36ySQTcZ2myJ2oFCMmMD7U7dCRFeDbQnbEebJ3YhyP3aNuOW7/vWv+F4Ma09P1efrnt806
da1l9+PIdf1Lv45cuTeEs0bHYylbL/9fXWrOT+h0TfbRHw38+k9s6Q2OIOJaOYXWn/Of2wVmv8lY
bY08XZ3//+R2cVYUwO/uF8FzlzvSIUwVWpLzY4pqZ7hZS7hWclpgGJK4U8QuRCs7i8yZtYs9Putx
6WEuceq7tJmrq0XRqLd+qRshu6lsa6AQu88GMrC3WFHy64S2BMSdVmW00N1+EpDKBqRnAYZzTESO
PzGrhNKzprXkytvNiZNcjIWqz3ossL/UZnFuGDjerD6LfckmdB9hZdrbOIqGkHzJaNNTAABPS7pj
zkz2UvY0t0iGEg1G6jyAw1G+eTEXpvs5lSbOJw9MfUj9EGNAkBhgNXM4jBUox5rVCgYlQGBHqb/m
+VK/EILgXy65BTCxm3wUdjY6dzW60w7XEZigaPLjreGKAmtXVOtHY47sA64N7U1RE3/3mlRcW1nl
H7EIdd/iiT0RWtTGuEmTRu5ZHXV3dm+rU5Z7uhXMFFRlaGXmtwyOP7q8bEEt21gABuGNXsV6FV/0
zaKx4os72jTkxVdw56oj4X9PIzPLO+Ro7j5P/PFT0gzDvRDDVAaFtnSvREjGTx2xjkzdHLjKjAJB
66OohsbmV8dCz70UvHRKk40XxgtN0+he2hnLHPNC9ZkCCdK3rIpXLA7DQSzpsDMYXrwtOuLqVO+u
tSV2TlBmYGJHy3LRRMUYVo7X77zJ781N56YzDNpZmh1fapw/iVTwlORTkvy0UuuZQEN3mjGqhV1d
uvyiMH0Rs0aSYD+UixnMuP3URsVDXdnJ55wUvjxkoG7hcyBTZlsylzGgiTus0RPUAX2QcgEe2w7/
ibQFGjJZo8cMZgN2Y0KwHIJjWGv4bqqEmp+ENrw1k/qeZib+mWZiYR1URb+ge0iqm9RFbWu3s3eO
u3rZODjcAhOX5GUzaNnZ1CyD8UupbI16HEgbx0YTP0ZM/ViBMmJ6bScFJZHRM6zAouO/avTysDRL
7G1GjzCA2q8M8j4ccRtHM9t+X9s2CaKFZB43budcpYAI3yrPyo96x/pPZfC0NrDF5z1mtuliIZS2
32ViqIgPzaInrXRj7RS1ZpttReUZX1v0AzJIdIWJEEdKtB3n3Hge2HJUYVy18tYgluxLN0PLE40y
XvLO6kbGCwNoPFQX/sG2coVp1KeRS3FqYpMEeLzaZ+CXyciwHq1Rx4WvJ/arZFtQ4aPjog3JdisO
OC79Lxnh45cgt2adgXguHnA51lo4A+SGUIcvsgBP1Nc7P6nKFydOxCf2Na+arhrQTJ11aUh3/uY0
3UyHTvpWtSJuqycEAr0RFl02eHxZVfc8eDZgqdnLGnBNNeR1baRNHRxHnDFngkAaulvWBoLpY8r9
3Omgy7Bm2lsfRHFYAl4JlhERL0zLdFXyyu2ihvaU1wbQZL0Hl2FhmeVzYOZZw5PMMKyzA9JEo+/h
9aV35qg5+zol52ijiSGyQb13nOF5ItA88kQdTR1DlYD7TcHBMPuIGam9yu0Vaydqa7jrYO/ywXpl
9hl1BG7L1sB+yxMtksconiof7QnpZ+xWmu5gaww2Wl2gv2QW3F/bfae91Y5XQiQ0spGx0cxlEIuY
MEGLRIZA2Pa40/yk/eKqGRg+ENhnIgiMS4u5R7kdVO/j73SQC6GLsFraUBEBjzUboMxaP56kNwj4
v3pzT5pRs6EDUhfdau0pixyIFm4fe7X9AK1iUbNagcbVFJSt9qAaUCSS6PKBGZfc96uJKH33E4GV
xVukrTYjsRqO2tV6tLy7kMbVkFSv1iT93aVUrIaliVQlzEs26gWsTHanmvTz8u5xmumlMTz5xGEg
gUh+NkPJd2dUROxdQFCxe21kKoKqUHR35GPrdyjgYjjnINM8P1+OdMCPDpkMdy1F4R064cgMEBNF
j6pzqydE/b4MKlYZp2SO80e/chFW9Irbyk8J29PlVN7AFWWmSV7mulayr0Rc9lg+kJ5nTges3uDI
w5wxI5o3QZ+2PkkakB3KEue0PjwxWNJ2BnTekeA6iCqKaDk7gCXpnluDt79Mg3npOLBcgcMO0b3t
d+4xw4D1EEvNb4MEV/M3i8rvGty3LAlAb+szU/ToCjB6c49WHp82v/hbk7a4zefO2b976yYq1S/M
tCaE6q22HGKjmHeZPZvBZAxyS2K73OaDw/NIEp6AQ3XxjknKGBOH8E1LsYngAypxVBe9zUM2j+7U
Eh1rNzMvu6kGYVkt+NpnX9Y38eIR6Mvn+dDVk0H45sJCCajMPms77TonttnamqZybguxJF+jwU6h
UmgKTBdKa15HH+bTzCri1sw7tRezEMfRkP0jmP/yhrXYeOB+gtSDuL8LLKhaJV9RPKZgnGd9Q1os
5GNpifaWgMeS3WRmwSpjy71NnFSHrl3Y1xJ9CGZzMR17DsY0aEx1VQn/Ta9T8Wb0kAEDB3HdUwp6
/IuuovzY11qzr6wEaTjRFxMJGl3CIW0XlhMix/V26ZjlN5Go1ZcGb8QmHwz32axT/9oEvbwdVtk4
653CxE6ulLNsu8406/tqFk+pWcU8sRPcQhct9lwj1CsSz9maKPGcUt7fO+hY2huXcKj+gNqxRb7t
QjaDWY4H82y6Q8o5JnAiwA8ekGMgwhd88rW5zPddG28moFHzzkpcD9+T64VJVbFNy2J1uxhmnV0M
sNDKgxy05MlpSDN+MV1u8ZA0Wt3Zdkj/YjBB2JEX99JABzMO+zrOU12euGTNLj95Y8VY76WNlmdq
3+lznmvVWzZO5qMYpPdgYLs6tW360ALK3JZWWx4xUTahJ8cy9Orpzi0WcAHyu50mL9ngPq+Ctler
XoGZdueQBuDIZ09o2QEFe3HTGsVW2aV25ssxSR1tclZpQ/vdwmrFnLNpczqv1vLTIJVpcegYo91a
Di6iUMJqIgmjAy/+4Luy25aLudwmzJ6hdNaK1O9/W6j/SbjCfIum5887qP/r0qWuXj7OHX7+K7/N
HWig6FPgaHiWsSpUfmuhDHBHPrpmYGiGicdxVbP8Kl/24BitgzWam/d/82HuYPzE9ALdhWeRESiM
fyRkMc0/cD58h/e1WiR13g99x++HWWXr9T2udEXt2pA3hY2BDX+Bp8pxa/2C8b1vlmHWesMi9zmp
y6X+mdQk6Ip51ZT9g1naw9KR3mKR7k1502F4QvNVtY1/n7pQZ90hlFmVGjJsFDwDzIsKciH6wPmQ
aUppwIAd0yzHIyxn3OJ4lqGswvKpipnd5jim6DAFfm9AStl0Qg086hwi7nw521H0AGqhISbKfdJW
RJDCrwjRfCLQnnXQmQksQt9soolznNx8SFyU/mGaoLejKlQgPn3GK1sFrFyhTltQG7uFO90t+ei8
AEpDyFYN/XiZYqfstmYyIKXrcJMzfrdivdhX08iebexwVjmiTo9uGbfeFa0MDpJ+1lFyahr4VZc6
Yz+845g0KEK0VTCampXWxHECuAliOT8YuC9Ap3JlO5lOVD0PK+9JvaOfMMcQMg/ch6nMOxyqXzlR
/UqMypwWdtRKkYqW2nPDLm6b6Tjh81rR0Q6/KNhv+FNRkbXE27NW7k2329pGPm6RWLQG1Vd3Viyc
1xgpUsF0DFxNwCHtHCGPeI8sr6azOSjR79PMhvSW9B2xXiOX+kajbdVvW4xBJtq9cm8NRRS6rGhI
J1nr3JTVsoYwmzChAKNuV290Cf8TUkp5ICo1Yf0yskkwlVKMhTIO6Ngc491sDvpKmGgaJ6S8UN+9
KNVfMGmh/nO4G+lo025L7uv8Uq56r53oSmcvQZ3cGxWArdwdiqeamLgg0kdDYZqMh0PBvFbfmJ13
DYOqYxWTRFuyT0hoBwSKJUk3JmPcxoAJdvNIxELideJ6clqCeqJOhhKe6SkBuUWjb5X5vcthSf5F
IlHxZlp9JK3TPA4lKVGu40VfuBs6+NaZIV6jksVSwGpizPfx0JoPEeuBo+pKlA4FNN9AVFF/D6/4
TVeOthlRyGwiH+YNbcKcHllDWyXxRRPWudj1jTPQF/uUJ47/vKrh92OfuJTUPcO2jTMy8O4Rdlqb
PmofSObqrlpfX16LoYw2DEvmR5k25SFaUJSGmqbTtjYa5N6x0frruZ6qq9bJ2I0PdQbDzxzX3Xef
+xuDkcEnF1slmgFR4VJK488Dimn8yENU3OV2Y4b9QqgRORz7oSY6sPMiG90pKI1bJ2llOA/sQXf0
w6biyRLBt2pW4rtEJXPdlVA/eleHzGPk8xGhPhvnNUhyxIEVVNHwlumpvUHSAjWLnuOQFUIQCGG+
TGr+TFK1E4L1EtNGjKbX4aq0IBKtBDFcdNK9UT1BMLwsQdVy7v49Ff/HU5G83L86Fi9f0urb7w/F
97/xy6noMjy3XMfmEl39M8wXfzsVMfyDz2Th8472+9100fvJZtVEdCVIqvf54m/TRdtakaL477GO
CMaM2H3+AfePw/XjbBFTGFYbnZ8Do5TJ/49ZnDPLH2uYaS0YP8xi68yXNHMfPo2bnwf7Hwmkf3wJ
dlkML3lA8ZZZPPz+2I2ULDT23MthXCNOFp/BGWeuy0f6Wyny//Eq67v4sA8Ep4PUO+FVvOpLr32p
p2+D8zPbAtrtf0ep/t0v8kP94KW1XdUjLyGXW0+/nVNMK69//VsY+nsV8mE7QkQpWluCWFlterZh
mD98XGt/SY5m2x0crereOOl0tU0Jy9x6ipd2ory4o0PC+1vI6GT1utxNvTVtQfcYe4RVao9kons0
E6ZnYYq9YNMN3q3plKNDdNSkzoKp366OMGlaAzF3TN6ie3ykqyQVN+sD4ooJJ7CXXfTu6IV+3Xwp
SeLKfL/fFrVBvCM0eORd6N40xISbXPOSy6Jp5iBvJRVA2tUXbiezYwLt+kL3F/dZK70KpT8+BNzv
mnsBlmAO8ST3W4Sy48UQs34J8mkoNuxn5FmieP/EQBNWbZPAVvdapPmld4rSkiWL1o7/j70zWY5b
ybLtrzyrOdIAd0c3eJPoGewbkZImMFKi0Pc9vr4WqFtVYjBu8N180zLLvGmWqZQHAIfD/Zy9117V
MAy3StQXaCaaL0M2QjfwWmOrtXayzmUVnakUFk/SGmrDol4u7KEwLh09TteRBC0xiKG7kzYruIqd
5sKGuL/OJ4dyejfWxiVRPLwPkQv6J2+DWy/q+h9uk463iClbkj74NLLvixgvnF57DmVfWX2raAWx
cfpi9ZYpYXUbr1U1sAUya9X80ko1BEtcH82jK0In2AxWo267Tucvmm+wCdI2H01UOGmDP9waTQvq
pNdcwETDDhsqn3x6sC0gy+ATLF2zsZdtEmlXka9eG4C1i35s2p/RNHxRk3h1wcAh8IRdpFotBLgJ
zkvHzgXJMSiNbdar1wn1k7sI6H9xttYJSUwKHoLpTc1jq/P3pQO/g2zVeE8MZP0YzqJq9sz2eeq0
wWVB/OlampWxxYYy844EOqdMgnivimrTE5S8zQEygkyjpE3RavTWDkXGaDklGJ9NZBS7ybAYQEzY
fMuo2fapA7rdjLr7OJ/a+wZ2zxLwZ83EoIOHnGnEyZ94oESkoxbAeNt157pk2LnczkUpDQ/OQCFW
grXzij1cFJ1FwgJNmZQ0E4cyNDw4oZ5xp1rPvx39uSOSYcRZFH1oXovEiGCh+/rWUJX34gGdg0wn
NO9K9C6xsgiD7XahjKxFO+apa+TWYkWOE1j0yVd7qn7lRanZxp2RTnPoYWHdeJrUtnURSNSUqX/R
K/PRS8vptrEDkJiD2enkc5SWoBiOsq9tB+BLcRh4eJLmqmPR581Caq22JaXO+aWi2PlFUlyzrLWa
6h7q/5cAlMwaaZMiFYND1FqrG/SAuTvfDw/Y1cqYhp9Q5bmTdTeAavELfQdBecRg74qLxPfVgz7E
09obHcS4EqzT1kETvTV71X91CEP5nnlmcKunpb7roDBZK9WS04QhADhKiq/5hxFDmivTNr1qMXg9
V4QDXWatz3bSmORD4jYIuuuauvlQGuY5aXXjjezwD/hF5dxgXcye6S31t9U4DjcDEb5XA6JNTDv2
eAn7zTwneirbGqVJAs/YWPfFKJ1VM43TrkTRCTxAFwxQAvcLFonwmttq0hETzWkylJ5xxK7Ilcs3
ndfrVCmshhjEJA/uS6gpP83JItOlYxGKtZRwaOip4GddkzjVomZn1/vpqi5Q4/FVUetWVyWyQ2ua
jfRl8DCJFO8mhnX+TtMjpyJy6ZEIO5v2/Fr/QRj5tB/jsTw3IzEuE9MLYblamY7jJ43cM4cdw4at
p8VRxHfPzNol5MQacgAtvratAkKUuACSvJYOYIsNuwTYD2NVnWkcSbiMksqQBzlsTUjJfGDDFLTs
vIb7MOTTAIjGGW6ypCpf+rKhJZd38W0Cf2sbwLJeNqwC38PQndYcIu1dIyK8FOTkbISPZxCwBOaw
PEwcbP5R8VxTZ39p7Gwm5bohCRRumzyOWPWuXUOP929/XGSWCXZRVWfj4BN5Opl2f91P0XBN6RrU
hYO0Zc0chugyNsjbDZ9i+NuQqKJwi1g1AIB2FHg4JFm+9Pma+smeEQwd1kUIfZXU1oi6x8usICxO
1L64U9ngfSN5LH/swpS9uNtmW9OcPERPhr6ItBnfRhWeM3Ib7628fcYw0Jw5KJkIxmwjcwVqhsJi
P9edxqq7cjmKERAVwPypDDe8tOKhI+GvoUyPOXjY5UhRKVwVhjyrBGhtvJ1dugcUyfnTRgnQrjBu
TvAQCn6wDq5754aooIjl079ytJ4Ag9Q8OnS44dIsCAm1ezLaSGdoGZZTqLcnFhiNadUCI7JL7YEc
qb5HVcWjd+REYdCW1VmbyOCnCy9gHyeRdZ9Wlnnu4V2GqAIPSJS4DXn7NWfLbrQ6I4Ypfuzp6m2z
rLTu3dLS1qaqqKw2Tbb1Y7Ab1fyxq13YG1qE6LG3bA3PDUew3K2hLsG/uZEkdz0baZmss4IJbnkq
phUNscDWFdw7dF6vEd/wMxRrOAdia3pkIvk3VqD5xHu07n0W0TWzFK7ksMK44lTS+tqwIW0WKE+9
i6QnG2ZZk/q5FZ423DS0qm8nTe9eO7yDX1K78JaYMukkznSa388phmj+a9T5sQNllo2uCuPKxLr4
4INGu5EyHvdRItq1Zg7hN+IpHezA3bDR9NZ84iyvnmA5qafILMYrvlSwoctAI8061FYIaYOdDf/5
krTV6i4PiDMTFdVgLZbQj+e73pgp+T21Q5k41jd6lqGGR9h6bla5sShz6u8E1BLkx0TcDCa1JRvD
8zpzo+YsHRu5LsoUl0ilK15iInb2rRiTa88x/DPsCGi33+YyEcnTraspzBIoDM4nJxyu7DqbyctU
fgzVdCW1HnLjoHukZ5hoLAJjvG7beDqVBzofAkiT4vFP5XRJTM10aZSgh/ze5ZStE0HCEmhgL9bC
lyrG3sGiMJ6Jwsuu6Q9OqzA3W5Kw62J81OewywUAvmg90bfZYCNwL9B/caiN7eha4nfatFKgpm9T
8zwiEurGsHtt7VXFcE3RjU+3HWQgQNHJ4uUlxzWGClJ58OuxM635NnVnLolZ/cJTdXHZNwmAavo5
+QOVjmxDFh36Z/wS9bmhRHNd+pCJqhYUjB8k0+XYG9SpPavfSGGgrSnjTHuodfJql07asWNWcuZn
sWzofs2rSUDbbLud08udDq5OWXTZtjGy5FFvmU7kL7OtdkPjRffVeKlSAFOq7/WXkYyBFsopam5N
QT4Kal7M0DDFHuPIdItuz95bvRrXTjNWcEoFeZZggAocGK7VDSSz5ax0WS2nW91CI0QWOAm0JIxZ
w4PSSppQRHR3F9TzAWryR28iSab0Ip9Kb0ffkEw4nYR1grssDEThdr6iazsY0J66pKwb2LHopofp
PQ32iihWtPAEv2hbHC/oLegeiu9jNs7Rc1l5Dx4RCWMcaue+1920xUitR5W0uCPt1SkbGxkBfbU2
Qb8bjd4Fl4FEWs9ZOU2/rjaOU/Vr6GJi63khxR/2JefKMykeJSTLrtkhBvtiMmEUB+ONKBChxzWJ
7Ham/agn83pAVbARQ0+QuzRK6IQ2auopfOhzArErR/PxS5RbbkRHU1Ph+kCngbDV+aplsFubiEhO
Cm6EteOgg8csSdHRnQZrjlkoiEe0k/8Ka2+FpVixM3LWSEnNAn8Zd3iCrBB+G8WtjsS9KQq++21n
7uLhLbW9HVDnO9P71HbSvM6DyCpu4KMXX0nehTgnxvRbrRXtj6KzrXvE4GpYJQ5djbYbp70I3Xir
kqDdaQH9dXBjpbqhKzjdRL5V3RcwRddd2trjchgqKml0htawIGezVBBsabFFm66MOZLrSbj3IwNl
g9GUL241pecG6N3dFCemW6363Jd9sXFa7OvndfbC9h5rl5U5l4bbNvqyEmZ+25UR6gZkNv2NN41U
8EY80gSp1psGpPxKpCnyjBgnIpyEiqe4GjzzRWEP6Zcd2ODrtwj4DLbSpoVZ8c0ihBw+jRGIq9Fx
m29xEtj7mFTyJ9KdcOeXQK4f9fkLaRkp+ARaZLshy9pzAsMUkua6ecoaae7ocPZ7kNrdea+N8Q8C
hTEvEC01Z2g33k1nF+nPtAbQ3FkGgef/Ewxv4Iy+qJoA36PGAZuUJRwry7AGdTRqjfoiMztdk1CL
2ynsuoCk6PE17mznq8htHCLu5JANAG3NrJNoGWFzWrDHm/gUEtnZLlpt6FcWLdjzKEqiHSHoCXVc
G6dWwtd2P3KqWOWBnBY9OcU+0p9VHaYPyMy/DllTLnxW+QWFGwev4sih2CieKhnJFfF+fbjQlV22
ED1cmnGuRRpPnOYXzZQIgIAeWykkjqPnSwLQCGzUdrKGwLbjuGRpr2OTwHIgEu8M2YXzSAs5Azje
OltOMf1CaKH3JZFaQ1vZTm7YKkbPgyHzL1EZl1+LthjsbaGZmF9CrwzjbZebBF3FQPo4TDXZrZIG
7IU6D4fvcWWJbtESK77vRPvq96A3Wso7F4DlSL1kZ/sjK3RrOUI+X1lafDXlXUJsodSSbRNTZu55
VBdxR+Lmwi2L5koJx7+iG25h0E2iek3GS3lJdxKLVhWJO97/n9B2Z6s97NhFawswul4zERpetzex
TpFBYX9/HKpa8uGiJWwQuHxbEw32IrXiu4rq/rsah/upFbWCbEZCMH0G8utLSGxNoUmasm1yTze5
b5ZBUFZ3Jq5OzGXIc6yg1TdTR36EyYzfaU6utgEt1wsRWyOLS9XSUU9dzqaR8F/MEe4ZUIs5F1jz
N44/2A8cdfie+G763UttHcGM+6QG1Z/rhSG2/C1/hdmrUP1Es1Ndd3kzvviT1226uKfdWRPPfem6
U7/tqrlGDuF3W/oRrjXN5aZIz34CRagewi6vNlEb8sJWLnaSjD3VGFjuxkTc0shA3HAGeWRBjq+H
YrJo3Vr1oukba10kmfecu/GEKKd3dkC6oitr8IC8mdSLkUyxu8U9Vi7JIszusqn22eFqt2k6p3k6
Y3rrhZp1Y5dYI4n7FldG0Mlfhk+vOY96Ym/b0N97oMivMxMZbWLG5r1C95/5y3GCNv8twirmBXG9
TVluqcDLYjU1g35LbKQFQ7toMXXE+XbsZEK4q68vQNsUa9ft9G2VtEgoJkwbtm7tpZ+P26avvgfo
p3aRH/DFYiO4ZyHVdql0uwu2cvaeNrN/VftlzP4XMGXbRF2Iw6d4kWVUfKudpi05AmBGfqF1Eunn
RtF652SsRSuqJT2TrRYPrdCIcdOQULvovCpfAHgty2Ehq7yAYJENE0ezoHKvsrFKHrIURwvqYXcb
hLW/KihhPViifh0GrCb6xFalKmWF5bT/YdMkwlNDp5FNFYekshthF8cRQE/XmLnzO02IaM/7b37F
I/OY+uyNlQfwnl1hsqLc8aMWYbvC/uuB0Of7SrNg1w7Ws80RZIimC7PSb9lD4d3EvrjUWsf4QQ5i
f65mNp9VSgopMex4cud2nat5vwJLmjemronbenB/lYPSHrEG1V8ELYZgZdZ5iY29GhB1goVdEG6S
b3V3aNciLLOVBd9kQX5SenW6EDrXUt9XQYWrY7VAHU7fF4nX+3KuNeCO7HBt7npF/a7TKMaFBKek
4EE4j6e/Y4z+3yu7zjyaa0i4SpSk3sC3fxSP7cEc2CfZ1W7MfSJja/4RpvawTvziLyrGPxoKmT20
LlOYJkvf+wvTa6ug/GhwYYHjPww0Gonr64xLna7Z747N3w4F9+vDPTSELYgZct94Wu+HIixKHzEl
VrusytqLGOruDuojW04m74Jw9XQLBXv8p0VybqUwJEwtbJvCPfTlkBFjCC1H8jLG3EWh+IeFMg98
Df84PUcO+vlUyhlKoMq2bfwK6oNdhsV/Kgqt2qVjIL1F4qE10UonOosFFc2E8sdNMRpUEJMpuGyT
Yfhk/ENf0Nv4EvU/yvC5R3NQqYdaWAR67Nc73I4U4DMu0Cr7L6cv8kD8/XaRUjAxAS7TKzp04AwG
n4vGFdWuaSjd2n3ALsKHMHSVCNi400i2QNdCrs8rNsmnhz42fyRaeAEs8M0T8n7+kMA2GFhWq7lI
MmLMM+GoR3Mh2Nb0pCQblx3YGBAFe3rYY6++VDAR5+aUwMDyflhZw5i2Q4ZFg5fsjbT7Am0f7ZvF
rHVt5u/p4T50dZhFgPEcMhedmcgm3g/nV6VuaEAHdnbdmA+oc7cc/od1STbHJ6uMcWB8+f0sgYlB
zDJZaD7wHlEE/36W1gRvqH6bm6PX/hwa5qYGB/SSkrK+tZxJfw4QbO+anlL86cs9NmmxJACCVBKQ
94eXxpYNJEi9QpLmq1s4G1TzfZbY06Mcu6k8wrl9hYxCHEpt1EBPXKUsPW+rQBch7FcuPnpDYS0+
PdSxC1L6zE0ElEOLcf4pf6zd8TAbu5OeBbUvk5Xo8++Wk3///xvj4GsUmo2w+FCjiBTN5WRVW+Wk
v4Ol/naxPjo5mH8GD4fpAer9/XW4buT0lWiqXcHe9dJvdbEXeUajrOvDr4HGClOCZ5vTBLpVgSgH
LbX8bEX7+OqhegQXD+ZRdyldHKxoyixaqeUueTYGhs4mb6yZP1xeJFpUnsWFm63+6X2dVZYY1dhH
CcM+fPdKjlXOWMhyl2YDGxRrvLUDw/5kK/FxLiLIIh/PpLRL4OZs1Plzgri4k6cqTsodORDtsi7y
cInW68Im0O2TqXhkJC4ClRkAT1Rw9sE0cWtQROPo5DuWNjzNWn2ODv2hqKLH07ftyGMysEsTIGrO
uyM1L9x/THmrSGPpVuSnTaG+rpJnspiXUYzeq/zLg/m3s/JQM8eSBTT8j6EOtivUqCwvnaPa2s6l
cJ8pss17m0Tkwe0QIHfZ9GU02Y+Z9D+qVamo7utV6X3Dm6KtmwnOdUT3dytqymgpUeEpjaMp3ptO
VOwbOWhnfh9Ml2i2KOiXmSRUhW4R56pmnQi0YIhUk+Gqz1sq2GNrJQQ123BhULf9Npv+7YWqGbv5
fsPJF5y+HkHEAD7NN9PiH/eUFBoNClTLPa2D5smF039F1PvdaFnhczq1UEmShP5p4n2rhjlZDyAC
PWvrbPbehyadWYOM6KVov8Cwy5aNhdgvT++KHquSl0yLNI/LdR1DAC9DAq0gBuGR8VHxIbMjn0iL
tHY5qFzt6G33q6ZxAOKTUbiihGdfxAotQxS73nJgvV65fr+cbH9YKa7Q5W4JjXMjPLkX2+uzTz5a
R+aawJCMgoNvFlv+g7mGpovoUkKZdlNEPlNnuPKMpz7s/IhkQ8Axst+dntwfNzxSChv1KPAyiLWH
G54yV9DwijTfuU6jzqi3pusSZ9WFJYtm68E4vAgovT6o0PXPT4985PVlN6dbsOexqH44c1Q+mYhB
a4EKAQP9tbN64zv+TAgbGPBeTw915CIReLAaUevg34dbR/qinDeBf+7SDqY8QAaaeHSCYH9EWXVm
1XHoLGsa7BAOBUX704MfuU72VQTekRvCTT6M8bBjHyU9eSW72stRbvbZgz/Ax3Ki/9KM/e1b9XEk
NS9Sho3CiMA+82BBpAZU+wREAeRynKdxzPqVcAYEj4mU/3iast1AMIUwitOHbh18PYs6z4Hltgm6
ghZjjkXhVUbXaPatDYWnn//0BipdcmG4MnHpm4efLbBqBTDXkssyU7nT8Fzm9BDp6dTJ7HE7PdjH
F5DB2NqwNTBpaB9+vkq0IYHVplyZph4CqT0BNvkZDfLB761P9iDzu/x+DWQojqUWl8aabx58KQmM
C8dMQ4ghi2QtqZW6uZlAZOsmTIndnjLlZ7vR4yO6bEWxcsy+8PdfMk0VtpPPI5ZGt4/d4jkfjQdZ
xeWiDaxkEbTi4vTdPDYj2XjLt10HIx7MSLPm3NF4drzT2nZPzMkO7grpe/onw3zclKJoJ6wHF77N
7uOwoAD7dwhD/updpwntQbMz8KEDX8TTF/NxFWEUQ2ezgaTd+kB0H+CKEHFnxLtKUtGi0rNMovaX
nVm3UdnQUHempRzzT1ZJ8fFLyagsHLAATJT8h68agWeNy7Ev3rnY5Rd94lKGy4p4usSwoq3fkiQg
eyUChLCKg6U9kQwABtXeNkPpn0EtTTbkAD5Mo1neAY4Cq1YUbA7mbQEgLvMcWZz1xRW9tfOb2vzk
1x99MHOgKM1AHIWHDwZJQjCDr/A/9rRko9GN9tpAnfP0gzk6y9BVUlJyxVuC+7sNWqpKPiMk6eyy
xk4Wed7t9Nh4cOzms13LkRcWYAN7W9YhwlIPVj2TjAyCSqDLiaGQCFm84Gyw9GFz+mqOrUAWWwBH
wJ6n2DHf0z+2RlOkiwEfW4x4qEaqbM9WTJNImbpOXrpI/fNdNGdG0yCM1VaOrh+eUJ2GlA8EVzFn
R+/nfO+q0LpNK+/p9FUde3nm5AUc9dRvYMm8v6qhJg10ynl5ktB04FsZtNg88yfNlnxT+abzo0+K
6Ixq4V+Z6X/7UTy25s10f/bVVMo+HHooneqBVF28831x3WTa8xT5myJ6LKLpnuV6e/oyj014jj2Y
bsgBICnkYIVNuEbbgpCF4beItxiy7dteRNrq9CiEjX/8dHATCSlThkTmfLCuuq0YWpOS+85pe/0x
DPQcRysiOi+SXUJvzu6/RIaT4/duCL0es/jKTGy5DRw0ndMIss30gZYbJYbGpHfQY7Rt9Nnp1jh6
521O2LyZ0mT/8/6RV16tm32a8rUZFG2Cpnw2Gjdfoiqrz0LbeSL2FH8buZIXSSbDx7jv6jPMgd8B
jC6Jcm32RZ+qM6pILsRVDWxbwHWcvpFH7iM9bbagNikB8/7w/U9MbH5DOLDd7rPpZzEZzUbHxZx7
OHfz8fn0WEduh/GmMTbnQi277vdjCWPEmOU0bO0946dOwWGVmvpzPRJMCAN/jka0mk92GEdeOpgY
UDMYDRPY4ecXA9E4VH7O5UXm1yD0taVAtUMfo5oWUozll7KC7I8ao9v982sF1wGIkZ2NIQ9XSkXE
Z1hBIdxxVrsqrb6iKp3cUo0ntTn2H0cHw+LpEY89SbZslAFAk7gsZQd316LbWCsy0TTdx89ugJrN
Mtnc9qWb7lIiAD4Z78g3hwtkDwWrinrt2xv6xyqdepUC98etHWZTT6KqfqWX4OElith/ZygiZCRW
Jp06/8EHobAVtL2MI5pB8NuNmZTYnu3GOg9bw/hk+To2RyGMMT3x68314Pd3sUMSh0e55KyStg9t
kL+aZvmQ1Dy/0C9vHfxz//hwxAKG6UKAkxEUVw4emzHQaxP1lJFmARpIt/u7qq1WBXWATwY6sjAD
dcEtKak8Y+OYn+cfz6uYAJPq8Dd3iW8++QO46ql8OD0F3+JLDjb078Y4XJU1craVYgwE/QaREmGx
r7FI34kWJ5WXAI8Ifb1fmH1VrGoLgl7eVzZiIXq1rQNRujda1JBZSKdXkT8KUcNY99DPdqFsqv2k
VHArXKK6s7HzvnkF8WppjTiL0+2IGc734JY4NCn0AZqiUaHVJebYuJvcFLFVZoBtzCHHbfWu9FwO
UIN/HSU6u8Mcc3cWh9V1MNjBFpv9eJaYSDQ7GaSXnVZ1OxgHD2Ee10vucLxJqRVViwCh4A5xYrrI
+6lYg+Y1EQvHPRhySbxYGLWb07f32NzkK46jlc7hDNp6/wQJPCB9z2JuIhN+LofmGS/4tZLaRqb5
2tP6/N947dhzs9mjfE9D6GA8MyBiUfpjtmvKYK45XfUiPuub7JPN68e2mqJWKiSFP2oElnswDEjc
QFaDS5C2Ht/CsK/QDDo/yvgLTehLBCmwasR3H97e6bspj49LlZY7yuH6cEPmFmmZFr1JTSQfp68B
adqYVpV2i9FFT9ZoZjjjlGYK2DXuylWSIRLU2oyFvBTdmYnK34RMdyb1FlRDo7KlhzCUCVds6XfS
wXajF9PoOKiTuraM7clfubj9qb3Y08o3vHsRq3rpTCbosQZA7aIhlH4d8XtWTVK84vkwbkAqYtkf
ZoCyafDfp5O5DOomWtuaLR4x4332KI6t6daM33Npw/FA5lv2xxoR6rWZZjGZ5nrzPNKOXIy9vo2N
pvtkZh1bi/4Y53Bj1BUdcfVun+0cE2oSvPJ2mQbB+vQDPvZBtCBF0leg32ZBxXp3MXopCmhOVbaj
6eQsRzCRHMaf8jhAU1+Pn5jOjg42h0ex8cXddrjttSoWI1ylGfo7K+UkOm2hvm5QgKKlbsJPbt+x
hcCi7M/XAsveh81vMo7SilBR7TCFk3qEOdnwxqc8qV6bEM1CYH1yJz9kSDlzCDCnJA6wSAjswz7N
VBcJ95d9WjQkAS4vYeydqerPBLX4VS61YKeKslkOhSvvgB8Hu9HH1ODnIRHevhNvXIBIX2wsQdgz
PB/I6uknfWza8pwlZSTqtx/y9PrBqzXgOumuL4tX6fqPgejuE4mO5N8Yh/jDOTPZmi1z72dU3ZGr
UqDH23ESLajmNM/ZqPUrKHCffEiPbVvfoIUO8EKXf70fSIIAMT20l7sGz0gArNXps9sqN/eRY1wn
eflAHugnhYpjE/iPIQ83rBH8fDR6AKlAn239Nn91VYK43dpXeffJmUMem7+cSGmSsX3kLHxwLmp6
RxXTYKcsM2L83gTFrz50LcIbDGdJ+dZfagVZsykr8josZ6+BZszKzArRH9DuJ/g0wZNXQj1qBY4F
XG34jIKmuvcnN18BaE+WKcEFm8HunUfHZNUkgKNGMKXV4O/jubSZi196L7Cz5ASJFvr3KG+vkOIU
IFjy19Dp+kU6SoKY0lHcF4iu+dgL85PZdOwuuLNTlxIH8/awAZskRV1n+BNmBNjZ1EyEFuvqySzM
c2qmT0049p8MeOwRz84shDI2xdbD215Ehg9CnNckLAkl6IqWJLaJ0y/xa2Q/gCtAk376hXnTThxs
CFHMgHMRvC4cMw+etK8Rl0aocLqzCEJaBn1r3auA6ONMjuZ5kCfJYyFSB0A7ysk3uwD41+SRuKNm
3SDp24KxQLl++kcdue9sNmYLtIsx8MOR17VGJ22ETHax66t1UI3WZRawbRyjvH6KKmPaoYt8OT2m
caSIiSqBqs+8ahNrLt6/0f5gTsSH80bXk4eUVfpqgyBVbmqvqrdEBZI4bZkoJ81k7fpVsBzpyeC8
UMbq9A+RR9bK2ReOHGMmskL+ff9DdKQRVtqEKb5lMvMWb76GUCbTLdrqzDznzthnTYQaGYtVvfAT
isiGBptkEVZBd9PLXt+Mo6d/DRQbbwBQ+le2xdk2gAE5O6biDaI+ooHb4HVEjM2S3a2VFQVrtMJq
VWlZswuskjSEoLVXjn8u8ljexzIbrnltMaGRzzo9BU7r7hPd/kbgX/zJwfzY9dMBw4Nuzx36w8IR
5bYoqRvJ9SfxcB8gS9sRRBE+hYYWbE7f62NDIbxGa4Abnc/GwQaEplNZpvNnCaZbsCpKZ3bzkbO6
J+fYfzo91ttzO3zT5urvzMfmM3h4/AfUkrR9GnI46ExixRoaxpi9SLTcekXerTI7Mc6NXPdumgGM
lRCafwtaxF0qmRTbAlL92dsP+l+a8ic0ZappLHL/TRJYPTfP/+c39+HqOX39v/9BJmsdUzj7/d/9
jmSd/x//xTQS7r/Ywzh0V2jksI9ka/AbCwvX/V9qbm/O2hWXJZVNwV9II7gOPHX+OFWf3+Fd/01v
MPmfiJPhf52FgwSp/iM2rHy/jM0/x6C6RBdy1q/Bmp0/MX8cEBy7G9MUc+prQGRF9ItkR0/qq55P
admgIsCl8hiRxt1s6hHtxbKuR9P8MXj0Ly+MHPyw2BSaSj28+45GcmXmeuwWISjHwfCl0lMNtV2l
Cuwp2AZA2GjLTnYlXk2ZtOMkV5ypa3HNEbmwK3IHCq3/EjSzIZU+lD8bPUc3FOViahGybGXtkySG
gyrCubJM+kFzvE3WRbhssbUHXqZ9UmE5kFQpay5RCU4a/BuX1wcVWl5bqCdxHL0WNcEZkJh9O5hF
HAp/4KXrmy5DDkaYpb9KcInjA6U8l58myC3kekjD8ocvf8ytm9/v/58sjLdv+v8sC/wkeBusc2gp
YL0j3jl4YHYkhjSvK/+nkehmfFmo0MdMqdoSflNAuHsfL8BfB8acIoYFZBFHLFD2ItKLPH7Oh3os
oRm05pzfone1Hqwnz5/muPCBR7Fumikgn7UiDB1B6hSX1tU0xQZ/DHI2Cv8FB6DWdj/5gM/r5h/X
ZOvcZNQa9B9B2rG5OPiEIe0fQi1OslcdI491b2ahlt+liZdPN6fv3rzNfj8Q+4R5e0YFhJt3uCce
6R26E86FnxQLKfLyefZipS+Ezhs+SDtS132NyD1YjJaZaM2yMHy7uyMgLYt+nf4l7z8likuW9FzR
ACCWs60PLTGDMgwa+Mj62dWgHq/MYozQRFXwiGy592trItHm9IjzxHh/7SwmCnkNk5DGyeFZR4Sk
ThShKX6iya1D9Ypl1A6CM69omQt+Xs6XnYxW27rr0wMfHDbna6W8RSABQmBuvXu4L44gZtEJEenP
HkYXW3tvjO1fVNx4mZeN7Xt+cT24k6enFzmOfktfm10QT49RbRcFnICElcNbsM9J3VsM77ZUy4B4
qQSHkF8RbtX2SqXVJ7uKD1MS8v0s+ZOUkmj1HKq5NMPX7JwG04+kLUEJrsqx0NDXd85EjNYnT+bj
WEx8NpKgwKnJfVDUSjCMFfFp9Y9Bd2m5LyJsPt2dhyOLKXH6WXyYBNisZkD5fP7nzHu43BuYIMUg
9OxHBkSbm1tp5H386oxRM7/mAJpzuUKwlTfeJ+O+MXrezT46/TTMLIeIAPonh8uWh88OyqepvUym
ZohpiTggBIViO3DAQc/KRNTJjtcktiE6JGTjrcqqqlwST7RBdA9hOvUggANnmJoXPzOA/ksoreO5
mY6qdlaf3CXn8PXkB86AJB48plyHWHZepj8+i9D+iyptq/wlcEJ234sICsF0U1tDxfOZRlJ1u61b
F7V1pUkvZH7UmVJ8DDILGCm5ubHyxx88yzT6ZWEl5m8IMb1jUO4MlUe/fi/AyitYXcyh9a2vte+6
wDk6rM08dLAQuNMWWdVYfIYz7PQ8kSD15iWaDJeAAcU4JM6tBxF8+IYSgvzPRTlMnJJXIorYp+Ia
Cq0y2ghVmszYEtn/cAPsPUpfrb41QmMhG6+ebpjQrvmVCj1vXDXlEb/RmL1XNLMhun/F913gBG7x
00yPUyPt7oFIO6u7q6kc8WeDLOKdWOB4y3lmIqC2iV8ZHRDczQh6AIsK6dA5FzNbpQKIdUFmZSbo
1kjwJy0j9PgjoWXXqbU1uyFobpvenmGEYzlQElvWlYr8cR35LkPjrnL54wQhzaNpPn3fK0mWUPmt
BPLS7TzVleFlojKHkESjHrLzgDTPdt8O7cBcGoix4taFXWiM5w44OD6WutfM38zS8QSLSIF5ucaq
pdCjYNn7fQFm1ARcaoZIzYpWOtET3FBTz5h+NboGFswE456GzLD2LP4jtIsxhZlSxBHWh99/R1mU
WrWWoWeGwZIplxONKQOKxQiVZDgy9IBSM9qPMuea/N93VcVxz50znaLlD/Q9+YR7oBwtVCB87/OI
UrPZtY2FB4pwUYwY5McVS9c8XXK44dEvGefAC9aRZ0XpXTZ7lOxNRKGY6VJAFuGd6jLyKzGiiirh
mclB5y9ElGR49qbxG1JH95oawvFHmcLVK5b50EUzlYj1npq3k6DviVaT3TpJf+aR/x2HS3/K5r1b
ZAxUNVejxW6Ri4iA2gyXpfS6DGy0BjYCYBTcPH5dNcmOi8nFHE+5Qouk/pO9M2muWknX9X+5c+1Q
3wzuZPXubbANZqIwBtRLKWWmul9/nsTUPWDqQNQdn4iKXeEN20srlfnl17wNP+EJ3XvjeSJHys1d
t8AvVztdMlLEACxTEdF4cDvFIy18e/7lpEvzLH4COCLcMiTgCC5xX7FTPOjReJADO+DxyqbAe247
Y8NRFdeSojpA8dfnh20C3JrHKv3ErHE/NqygRi2f5VxjJGsxZiYFRFVPMeWLDhkek2xRk1qP9yhy
8M/eiWsOcFQqYgOp40qW4U8F53wZltUEj7wiESt7bzBH2k/ML0XIweFNBJK80UjZOt54H+H3zSog
uyjkchpnW5aMrugf8Av7AUXweovLuza72isKGOyiSlYHUnRcBzNil/Z9gvBxMu4M/NtEJmBLCMGE
Nvbl9EmEd1AVBCSUk/O1znfZaIv1NkBHh+0fS4Pj2aP7SQOcq2/qwmsE2saKGRkG2r2NhFXpFTed
kxcp2gilNm+4LcbFdg5gPOirnhUS5jnE6KFXndzOtZTWdFEhk8kzphaqnC+9H6MR8dzSpuLLtGmJ
IdL7BFNsv73uZJfM8TZEzHCq9wRiws1eeVm5QDIVukug+ZK3496ZAsfLT6lXgh5BpLQizIYvK/KQ
mE8QbBe+c1IiUoSb9ZDPeZ5dVl2u4QioGY8vNk9RmpASoSHai0O1oN2Fo4GeJXso9Yq+yi66FQ0F
cWBKpAf0/AOPUCn7llXaNRXvo93MtuXo/lpOIdr8hxLpfd5Si9gEd0G34CAQbpPeNlFQs/jsXLtA
nGs82ApZfjQlS9nzZwoNIeJSZY/NfJeo0mSEua8zwpPwAf9NFyq3iA4jq8hZcFwl2VBjP4DRO+Pt
97TgYjwl/FOMxQEPns+W5qN9B+EtcSBcch2Ni4i45ZsUqgazDHQvWQQFo5XtOIdBgXx/FA8L8WGJ
c8tHl30ZRLYhRAX+iZkAPOt93A1ocCM6brIVG9vw5aWJ8Xi++lGHEPXN4kwdXNHkWA1E1WSf5eXk
WWcajZsBj53Yy3Y9aPN079s67d+n/cyXLzou/2U/LlPEE0fM41ilrskjDnapV9LpU1xos4I/tnVT
TObPFr/z2LhrMZvEOewsE+4ltIb1EUkPmzX2oiEZoLkv8IM5n1ZWcHL9OKW9hwGwE4lrtyDs7rCx
G5SFnISzhJ9ggdfDe7uZ63tg0EnJHhqQAztHrHesDmE3avEiGu6YiwHXEv8q5Uk9iL6osH9CXj5E
fxUVkvqLX9br8K7pwmZ4Rtmtnm6wBawxfrVq1V1AjJsEs8oS1TWx7X3Pl/oA8jger4c+T2dE8Rq7
cS69mmsViwQ14hjIO8LisJvj3jSh2nHw522Gm6pJUpnkoM7hR0vtJuheW4t6AkimfaRY1eJnSBT7
1Yyub+0uabcRCd8/ZZ+mGXRtEnROY0QbGQ2XpKhXezikLu4SFzOHQ29CVV1Ntu2Iw4iptrdDPXte
77PSzTsuvlBF53JZdLzxfOU6oFaIcPiSAMRMsG10I0RUGMMwEcb38MQMWe36zp4w7E5aG/G0CVGI
Qypmp1V0vGo0FfLUC6xbUXWN/6BlD2fgaIsIM0mwxcAC7qG+eeoK6bLWeuejq7I+KniU9SYYwnB4
WCP0OrpNrcJoEMd4DjI4gDbKEOEumde6OqaFKufDirRV022SqvNQYEe+RvbxZ6cp4/ZLztBxnFFf
UEv/NSkDT6Nwi99ptHE9GSgbuZy2D+KdRjS9Do9pY1VIDDkRpizHMRSktfnXPAa3kzhb9E8wq9k5
gVrWcB96Cg2A68Hly5S3P7JvCLdp6GDl3XSd3ABkMBeqaLxGBA/TEgjh70Q6DelIPmXjQXhaRgjh
72RqMyo7DGjksf9bC/PZ4jh4CC5zrSAoYQ43xFZz13KBcxxyPzQRDryWyTBR50Nn9lBCg8tq88Wg
nVysfWaRkqJJO3L1IKNVcsuoNsjc9bhEUHjSgw46k/3R2jaVQ1Q6K0+LBy3TrKPumyL8GDCn4VEc
YUWVmfsoeg1C9wFhMpCSzD6uLFbp6CM2GH6cbHI3a5sskyCWlXFhLg2AEOnEHd7IwN6PThuu3inx
XcQ0Ti0EEGIK+nE2X5S8BArCNghwmSMgAurgjp6gqpGaTEuiWCDRRubmjPtp5kmHLI/4bB2tUbe+
H/2g58/wLZr5ZXbZpZwlGXTo7x9lUpo4WfmRUaV2ESvmiVqMQ/HTSYbE5KtJOhJtXKWH8DNMwrY7
4CIRtZdZV45ci0oIk0u1IjIpS44cJGukujZUzjdtyaVKdlPtQEAwYxv6BhtEq9CR2ST2ELD8xPDF
pEjf2z2hbMwt9eMG852Odaw623QswgRUED4tXmqxkCLzywRhhKKh6Kg1AmRICnOv8ARaIiwD2vLH
SuAOIVHTwjyTjDRqmbfed40KG39XOaj+IDBo1WYrFrhMUbM0KLx8rAeH3tPra+TCdIz3uK3Vfdyn
uHkcsEhyeEdajpEzXLdZhUfnLRpQdpo8jVUUlNUpF2HWTGfAScLxfjWck3zjMFeh+TQgY1bkZ0zh
TVJhK+wvJ7gsi6mJ47BnszT065x5W0w22LEdSp5kKZmbmmx+7JAwDU62yOQY364qx5LhMoSQy/Ms
q2/OAS5NNl91rEgywYP55oj0DZoX12uLW5bcp6NvEjWnpjQuesdsMC/VRe8eezdCeGmXvd6u+Thm
XJq6m0hUt54nyAJDbzD5pgrNfoSbVpJZ4/NEqZ2uUcsP/Hvzt43B1Xo71XHEdenkPJeLvkhkUsMq
1IhV7BxPmKd9PR44dfBeGAt0vNRBEviaS29GKOfTiJJRgeKrE1WAB9BbNNu0WMgJyoM/+Gbv1q2b
tFfN5GSj2mU1Wgz6nF/QeCS1U7fwbrWFzInct+vAV7DFWJgeDMClErXojpIvi5JieB6R68ASXlZa
KILLMvnepT85Ck2jNMBW4ltju6YILEVAxWY7s3kh0k9ILyk8ec9qCdblwptc6qcQ9bJ5PM4u/IPn
MQc8R9b1mvnIzMZ8aC+7eODbFtgLkRj8qIhjnC5IDGYEN6m+2qz3+CmjZhkQ8IHp+oI0U7/e2tZo
21sPFVjKkTEfMmmd4lB4+j5ca09bW2tyWH8rT0zRzVzTZGED2gqcuyjBNFkhIo/M030KyIG3phoa
ut1uji1mn8UwBi05ShJ06yOrbiLu6vSUe2d9BAVXmvqB7RQGfDytvXQ1oVIQkzFojdCLyPdtNLP1
Tw4qZpQqVUwe9Xr02rE2qVVtIQvCCK3HfgVQ6zhKszHaybTFrNRbzJYE5zW1N7Y/zy2O6RkkxJyI
j4qRYd5G5ohTLWfiKsTamOR1mcrsmObtrO/COVrlGcpPTn2KpUtNwcVm+eQH3qxGQmdYVx2/JvEx
CkHvqW9NJuq2LlF8O71WjTAZ0Rw96xGgIEiR8OtwK2nIuWbqOZoq8LWwqNPVPDTSkhP+UZyypRAb
FRsbcX+MSzY6RZLN7odUgT06smjaPLqG1YtyLbPFVKm9Nbd+dRUJmiP8RUDf6y1eJSZgKV4j7ghz
BYG2RdSpYCh7aHOvrZ69bjYV+vIaOZIZyF26aZzK7Mo/d43+Tc+I6TNAUwY6EfSDNz0jDH2h5KGT
8nlOlakzx9yqQRBa/tLXyUbqge/7l4982zmkTRVTnkKyZe77O7h1EW0b2ypUn4NwMtOb161Rx5bp
Vf752/3+Ucy5yXEN/5nm+VsPQRfx13WkO/G58FMTnzoYMiNJIcGa2PXnz/reDfy5WwjOmsYrqAj4
T+HvUylpGy+DuvI+z16jKWQ0aA12YqD8nGOYDw0T7P0adgQN3fqBpIky1j0kZqFc6m66EGaywVTW
dHjka2T+Mfto0Qk0KVKELk1xGaG3wU9/fvzflspg00lskQ6jHP9N1mMe0kbh5Bk8q8KZeQ4uKFMW
crlSQv35o37bcx79bpRgQiZB/0aMgTQKGyESqOckjz290FqPy+nRWSNzRMIU3OXfttzbEYrDi4lC
0M18JpCTt/IzQy+9OGNW8IzKpYlRauaw3eqCyP4uA8vLUU4T8n2SiYWfv9ZuhI8g0a4JXgfS/yMN
5u0yMzUFy0qTljEp4I+3O3JqUR+fksz7RE+C0nHBtG55iVvk6v8GMHm7yphU23xbSB98Gs2xNzO3
isQQ0HzpfNJtF1VXGLyZ0hyPD49LPndN1vjn1/orooUBDYwi2s4MeTGtIWkyX/2n9rMqERCMEZX9
NCBsyg4avNSEOYLiwntNh76e0UMvMnT4tlEV5NyMf36A71CGn08gqRaUSsicUQTS4TeGKlUiVh8C
KXx02hckD5llrdWerkeelN99OdfbESss7jzEkEz8/tEUtwJwTx6+jarlXpheF6cpA9PiofW/cIo7
P/GoFlDyxueRPGLqYrmLPWUhE1c4lSJaR1NgLstx0d3Y7fLU5uBD72CGXu5UpGkeOdMwI2QzVrTo
kAavCledFYyWcQTpKsvkVnKUJu2yBjcyqtdFb67zUBTkNpH0zBUvxCB4rOi1QS9J7YmaVeWapKmM
1feMz4XgI7Zp2SBhs0HXaWL9Y6jrdCbdcR5Nk6WtaMv+efl/23AoJhgOG8oWLpD4t1tbU1nklr0u
T13ee+SsmVCmBEpWZTKAHy3rP38kMIRfxoMm1AJ0ZUYTgwWI3jKtmTktqpfx9JRkoekxagB81RUw
GLeyrm1p8wTGs1tTRM1OapJCCw8i/uWfH+PtN/c8GCFEzhCiDWfuLaStBQ0/8S7zp6qj/XleNINq
HtxqcodLV6q/4BbfRhBEtIyhE6Q2OChGberXYwaLOcOyVcpPYw937jEoI7MtylKYzOrP38t9c6T5
7QaiFdshngwUpfab7CCbZruu29F9aKVC2xG3AZTPDhltVCrdopy4HdBeXxv+L6Jhw76cUat5pFgL
hngjaOvSgqHkMfN7MSHsTR8B/gQZNiQoqFARQeAl78rctLVmy7QBYhV2HMIxDk2bGO87/vZoOR5f
zqoC7qIss8ykCN9qE68pCKq5P8ODtFjqQ9shX3v150V4s96sATB02MygmWAG/DYIDoJMJQ2G9A+6
Kc3NDB/AHDmIDlTOf/6oN57HvE0CWAAVgJgQG9eUNzF76gQ9VcdP72O/+/5ZOqB1CvDfpPqaUE8I
ep2914B0WIV2bk2X9MdPw4giakGBYLO4gR+Zfia1oCDSuY2E+XJmVaW21kvJUQ2ZYCGpMh0XT1Mw
YfeVUh4XK0FtPPwY/DEtMkMkC6ESzs6K1RB/NnaNeeFrUPIpaMGSDkevBfno0AFVOyvIzZssne/q
xtFI4O92aihMY/nHCI0Tyd4tmXlw76UpXQ4ETZ1mogXy5yWNf319RiQN1AACAnhccxf+pj7V8w3G
2BbpSz160cdywIzs4DIePYVVLHx6/Lk6ZP6cXCxxUac74adQMdyqfsQu1EblF7IVQ9PM2yTWglB5
mKv+AQkiT97WsxzzLQ7H7qlIyruGUdvLKHwpNuFg5cuWWU54Awyuu8jtQl5xI+Ur1XqOqrCF0eOH
lTnyeI5NWIllVg2cf0fXsHrEIh5BVVXPWEPKZLj1uZWqg19b3lW0DONOiaXfMxOvHzE19c9rbBoZ
/ghFO6+rJkZ4yqk/gQMILqAWIbWu1952dp4YonuX+/lZ5J0TIMUS5rQwMimPbtm291Pk6cfC83Jw
ULaF/LBF3+6p0on8gjXL8B4dc0lahI08dmvlgTHBIraYp4XzdkZq3dogfDWe1223x4YC4DIu9uUH
HYchXfMUuV01Dd39WmpaYj4YR7p9lr+FDXPnq8X+7C5KfnKi1X/IdaC3+Rw2F1Uki71fLMVfIOa/
bQjSL3C3YAoQkCVZeXPGtHEdqPyh+dK3LfUcwMNqPjSeAx7sz1vv+2/673SErUc9hXYM6VDicE+9
ra1mt6lcDMDyL87UsZU8lyiKzXTjFDv4+NG7FjuFd4VM4dTa6BqLnTeKoj6OBT4oc61AQ4FhC2+G
cEjOW6uPHriGJOkDwuCPTcOd7qoWdKurHP/OHsv2W6O9+LKla3k3uov7ISkp3zZO59him1XZjdcg
WrCxoiakqVExonKmhH7TkCxfyi5TdNj1cHAy2LD2rLztSl31H6UI31fk++qTpkHgiN5CmTpab1Ef
ZO0Xzsp8m7hpW+3DGvs7jowdPvx5/X9NDl4/DF0UwHDg2n8n+qarT1o9JO2X0I4a8Fmzfe+09LY3
cKGvRt/T1N5Z19wxno2qv+TCb0B4fLhJA0iD2AAed/TblMCxIjn78bJ+gYfILssLLz96HZowqFA+
t05SP3kWjmYac5B60w9WePJbyEG7Py9BYC7oX7YgkkKmqgMMCHAM+btfkwW8bxvGB0gNIydbV7TT
BjSs4fQkyDfXK+7IfjOfogb3FdzmRcO0p2tOyCEnV6MIR7VBdN+6WZ3MP3kr/lUBhlOfmoJ+OpJU
1hW6KdHl4i3H1mu8e3qg9U1nGdn6kMEYGm5qZuwCnj2FXp5E70gbx+4w+cW3JSyLaw9P+mNFp/hU
ZJ24aQJVq12XSv15QUL8Ae5AdWe1MRdEODtG515NGiXaIrs36hvlNu9tvkA+O8lmVEhbM7/uSwYh
3Inv/cCKL4scxwOHrna6YeiAa/qfF9es3du19Y04FJcUONm3dCRNS5j3HqVf+sIPro2+8KMovGXZ
Vb2R0ZqoJf7yiW/w++wqLBoN6hY8Emp1QOPevE7brYeGq/NrKUr/nLaZ1WxSvVgXNCrLA4MIRaQP
suGL8Oz6sUBQ7BLHE/vOGhPv8Odv//sO51kSYFmAo6C0/9Y58lxmbWhwV18NbTPaJLgPfQZHsDCX
atuvZO3Rl1Xq9Cxsrc/LWE54oYejaP4/lgQVUhIzpFcTwyb4dUnA4kjYt1H9FcG2Re9CmS+3CE3m
9WVRh+gIrGNy36MEe1hCHCEFDo9POa6g4pRjqXj/lzX5N1sCQUa6l2xOgHFvMaFro6exQ8DsaxbZ
4fs+dOQ7t7asXUTrEA3xRl/rukdQwW+bs3r2nCuFvwNN3FrNt0WUx0Be22m8LCztfQOb3eNogWz5
+z8/5Xe6y68blyKB4AtNMAJD/VbZZJiaQMYIWX/NEISo6bh06aduWBEQ75sl2PS2W9GbapBf2KiA
Lu+uzMOA9cqKHR2uJMEC1MIKZOjC6GOhaqN0sTD8aC2ZX1UhIri9h2dIqPPsLAvQ29x0cGCmDcqf
bk5v2m4gfBhVjBhOlDhabOhDWSnrCqc+fFxoQlmX31/jMk8kImVQiAN6eaqHlVVUlw0DemoBr0Fq
HzWqFjDQhJPZyLj6EfY1ps3TIt8rRIKQMK+9AZI+QCdiCIO+bUi/9hafC7S5IyCeM7NoJoIqrOsM
GfhIXE0ikXLTFSIEER27nXMGrGiCrR1m7gc1dMVH3U4KXyW3oEmHxOffWpbY+74NK3BFvYAjbnR0
fiujxyZdmqT39Ve63n32wO0WyC2dxGWjpT1eY3ddMVOSaxjv4iHovuW4P1WbNXXFdPSiTj4GSZ1d
2tFUPbiDr5mQcAsc4GjWHIasjLZ+z7j39Rj+L8/ifhHQJZ6/wFnZFZIi5UX9wpqA8vzT6fudZzFU
YIGe5e//zQ+mRZz8E/qAaENs2+hioCz1L6aFlfj/cDiTMIS1BnXnu4Xmv9yjw3+YcdOxhwRKfuEZ
+VeJP0T+f/+Ph1EmghhBgrETpE1Qef+RUWbs/rIdTYuS/xm1DCPExpOadPqnrh7AERf3V+2fBXUc
Q4K3wHe0ajyuaT6f11kfoNDWMTDspmn5EnQyugwqvwfU5DjTO+Tp0LWXwnquo9q+qkCuMqlMvfsQ
/1mcMkSIz4n0o+u8HuW7BcX6ewbm9bFijHrW0NP51Ik0hlcRleegu/Zqkf1nWmTlCRrFgGl6yeCY
KYVYX2xRWdsCWhmtxrly39Plg+LU1u1FGnn1UXuYbM2qveoCF8hcnTaIDjb5uTPK6azFSqsBtBt6
OxhJ0XnTa1GjFDHfdCKuj6KOk8tFZmPJuG127xihJtdA3ewrZynsKxIga2R66/UH4m19ZLKdfcRL
K7l2rOrWmUN9lbrO/WovdD9C0Cht7yfWxqbm/Ua6gKlBg6Ve7AAP3yJnrW4TACgbp4zA//jBLBEO
LPQRiroAi86HeIMH9LMY8KfWXfXQ+2WI11/tl0fRzOUpkUrtJn9qdna0OFSDrv7QxUV6o3Q+3amu
WF+YqC8f20F7dxmaFSesGIbr0CvnOxptxZZWSHHo00Bf2HPYf248Pe+AP0YHPEHGIzZIfA2UOzZ+
hQTX2E4u5kO+/mIlHuy8ADRmIrBTy858MxHH1d7eVHbX7mSQXjWVaM6s2DqrK9yQsr5bP/ggc499
Pwbf8BCBWluq4kKF/nQM7SQ9c5u8uWUysGICjazHOa3kFKcuCskLAUzuMVuK5CnqUSPFMlycpyKc
3otx6u+T1C+uVgrMq0naIO704BUfUuXLyxJdhfdojopjQ3aHAgdYnlMw1yisVpDl7tYlKq5wCVwP
4EXqemOJmFKtEJgF4nQSEyW88TJk8HeLe1N0TuGEpYchLr/oeRbXaRjWp2XW3kVIy/3YiLB40nFU
fOxF7gAoEMFdA8LrNOe4TzHr9S7cKehOg+6yG+V38r5cvWQ7N7I+ayx9Jtp0SrGQDuJrtxfuU0vr
/arP/OqsoLFzwqwF5Y+mkuiH+HlwU4vpws0nn+3YD2jwqD23sHpm6GEvm2WunD1eV9Fz701fg35u
zrJFjJCMGXN0QBgPdCTi3RK17qPnVy/L5AlY0JnvPkVxe9+NHhBCKZbjarf2XZeHISBC7PjOA4vJ
1YYpnH2djwh5bCcr7J8hlZa3UVb1oLo8L3kp0jg/tiP/UbYW9UNc4FU3egCMbRriFzgENfvJ83BZ
13gugoZq3keeVJ9J+xARUijJATw5w+g5PO+mHmu3GChCGDXtpqjL6o6OdP0uSOtTuEwKt7a1PfPR
+9xJoauNJlg+qS4pziKkNA5L4fU7Eq95k7Zz+U5IqGTr3Hdbr6KAWDEjM0CA6iOosvkhoqC+gx/c
bXmhJBLYFGJuEjri1hrmw1SH/UU/MA7eJpiSqLI5pnKyr5iA1se+vsNndvxomT54FXrOXWln3qkF
eyuhgnGbt/Y4vGBFzJOAap1s/Go6Z5r3kNDRoMmRXf6oIjCeG2GvdbGZoqUD6rBkN6vsqqM1KzQ+
liWItsM4hxjcGfmVLF32Gj8TuVk7reMdliIP2br45aZGa3KHrUdPmKP+wyq2WS+AHfZXS5vae8ex
PpZuRec2yzANL+okAl0JcDaB4LKtreID+q32WU1jfQ8wvt+4ZdV9rsMcJFyXJ3dBE4dnUgZzgzOM
pe4KZVW7KGq3QA7kc4jR3rGEEndrY4sFTanx7Osx7uxtjLgiAK64DvcAO5LHhFvjevXz/AMWCsUl
5qKfGCKEJ27EdbuUcsTmxC/YSlN5KbGX3GLlnFw22h9uVZn2VyWwskcrLeprWTVi3zkyO6DZlO1W
Nxd7Bq/eBxpl7ilUfMshjbtDPpfuV8SF9dVEH+bZ93pzuejV/0gKWTwACsQOKSwqCBwY5B41eGig
hwgSW06a3zoOld6U4D83Zv383tYsPY6K625ZlNjL2Y0vYtywS5o6XX4DY2tio+Fbj80d5DRha6Bp
maePbTErA4kVD5gcHwsYDXvQi+ttNXr+XoyAnTeLstcSzEvrIx03H8IeWQRnzNzzhNbKp6l3q90E
nwUQMddtwRG/kCSGJ6bkADKrfkieKqSdd0072R/rdEhPRCboVApfV7RYblddWi8CctS5ULF1ADYu
b2AK1meBb6UH1LvkXb1M8QMj2vTg2L39Ph8Lm4+LUmu7LFZ48AACXQ9L/7mV6/Jir5rwTxdqBXA9
+9lx9iZnt1LbblxpXQSt7dJkaIdipuDoJmCZhsBhF0S0wr5joG84lWWZ3evAGNqWusdDufUSdddn
fX3CczApNrOIcLNc5UCJGaVx/y0ZMCQb6xyTp3myLgu32S9x29yOY1udVKCfggHdM2JtT7NTT/pz
pcInKA7PCFN9A7/5FHfzO2QSm621TnQ5vb45G9po2QOjvXf7TJyLPIruR1G5jxWF7Qse4/MHsDJP
8diGFlu9gKhUnQtgJrY+F73sR3Wsw7lfwytSrTYLNyseisG+gAvg783A43J2g2inp1nHt73qF8g1
YfoNSWYvPtXjxItD9cMFDz1CeE87+6gXsp5jk4vuqoCm0T0JAii5lwHPz2l16AHKN+exVQ0703Pf
keRVF0gvtOd6KKKnAB3STzQvsvI2pRl5EeVIVd3rfM3TY43N2tpuZzmtwDkzFZRf4nyW1kMARi7Y
Y4SUtpvOKqoO0FDh7VrLXo7gndrDGMoPMsom8EhZvbMX3qTK/A9Itk6nsBDRdmmUvuZvzoekjkgn
6/y8GHzMrzHLApTdYc6VcctY0WidyEUe2jXHwpf+wzk3iPUe28bscoZEvoVOtVyPedZfD7zN81VN
G5UX07Nf4Sw5JKEFesvSR6edlw3YHNItb8XIMAm84aIozqiIQD8tu7FLFcBz2HlwgUFMYl8BM8O/
a9Zc7sreys5WH4CxTtP0fGjc4lzZ2WXooO1hR464xChU4Ygc9Z+0h0w7UN3lWPRjcYBJkeytzE73
A7Z7+yn1BbVmDhdBgb/cQp+KT9oWLn1+Fxl5O8WqV0Mm2ArojjO6TYzuv4RxG8YfpK1pErxoPNSq
4CHtfdOqZTBcNPX/FnGv/Pa/FHEI+gIY+Z/J8tvnuvjWIfj2C2H+9b/6F2He8f9BX9GnKjMoE8qv
/1fGAXH5x8gi49UDm5RJAAXjjzLOd6nVjPaMDcUVMLuh2f+rjHP/QfoKlgtCKXT6QMr8J2Xcm8Zh
YAPNAAHFUDHywPe4vplg/1TFcdF1otd6vm4nL9mPExQ8rCBL+t5VNI13IR555+VMfNyjLKdIlfzx
AWUwwrJM2v5vKhG/jpW/Pw3zcgYAaAGQY4eG3//T09DphveTa5oZfetcZxUl4UbjJkxDfiRLo6Hj
66doRH4HcnFM4wcrxyrbpKuM/C2Gdu2XRCn7ht+R651b184DKI3YOUKATr9CC3X+pgX8vZf73y2z
1yemew6ygeG7/duE3zfNOfx41LVHOx1DOGD4DyNtdwhJpGRc/MvslLuC62ezmmbfZqls74jM/eLs
hrFTX4ifErdGSwQ7iTzWuFFNzkwoGoIq24O2zm+ZtZ03MiHuINKTPMq8v6jqKZj34MnDK6N78jf/
r99fA/AJ1JoRJGVvMJL59TVEi5VNlqjldavS5LHLANFR1JEjbUSrMUWeh+S9SJ3640+H5/Z11X5W
A/gVLQFB1YgHxiDAXPYi/zCP9dPbD+wZCymZtddtvDrXTpXr6xYYZxGn+eOfP+nXVtrrJ9EgMYrK
oZOgSP3rJ4nWX9Z+yLvrWNj+cz911Mwp3n7uphL53u51jVS4jXUJrE8kcv/SIX+jemA+3syA4I8z
xkYX7O3HR5FX5FnbFNcmcj83kL2eq9o8Q7A2ch8OeH4uNq/+ONX99yq6i76qOpFnU7L4lzN4bHDA
zE+qLZD85sEbhOvt8nhZvgprFDvbWptoG6BqBobao+f9t9b67y8K9Adhg+b6d+EkYtrPL8oOddAG
QWpdOTptnqHryWxDS0ORfNK3aLPzCWrP5yxOxOW89jnUIh9zGXLl6JuK1hWJ4RyDBajD49di8KIv
I6Di6C8TRRApPMXPRxPqPP1/5AjMlNVAY359SmzWCnvIlXdV+r1IsWtRSb4eDcMmOagR4ssw9/Yd
fqeBhvGbUyrh9C5dmDU1ja0tFjkYltSQA2jDT9mHqWy6s4UeClTTXjzAEgH3wggJrDw9q02hvBLH
5lK215Ow5E1vUUNkmZOUG2tN22brjnlzQkK4fueW2S35FnZFtY76a5X298pFK2EXji4LWSwuscHX
K2y0KS4vgd3GT6mt/fM8xHZ0zWCubicb278ty1HQNhmWZjMtgMUcmII7RN1fgIuo99q2cNCcGgyM
U9lr+i6ue9/nzgRRKLIc9HfyKv0MAngY8ZPurU+6iZqdENI9g2crzpw+qb8UzPs4915TvS+YkUQb
BE+y8yHF3ZhMURwZdCY3/dTMEEOH/uA4szPua7qG2XaccNLaji7jlQaM2k6L5IauQGbvHIRITlw1
7rRt7dJge6L649zY+YULuP994KngqJPScg9UhOtzHHbDnm4N7MexirODNc/2M1yk6ZvMhAgYSCub
7lnmjtlhViXl+jRN+wUDjPgwdGmO2yWKSi1/dZOE/tCx0M3ISIV+IfzAdIpwrA/mdeOrOt0C3Wub
4xBW+8zXi303McultzPYNVgqWLsHDyCDpGCJ5suwWtc6vdNTD/VgsxQQTIcveZq77vokJwsNObof
cDeq7gWD5FIxdNBKa2Ffq0o11XyeFD1SjHgTp2fNUDAPLt26e4+Pu3dWLp4HOYt3kIKZR16D19XE
+OimKfehqqup34cV3mVboP1OesPU0xgTVQumeDvo9AkeMVJ57KgppdKdtpq78BBaeZneUDd6Ich1
ujpsOEw6mkNbF0PC3ITLK93PYxFurZQxBJZ2qd36W2a1dELzRE8prY2obvYS6nN1oGZpVqMTSsRs
0Qw1SplwkjajXDJ5KwurgeaTFfE3S49RYe/szlXHwo91fG3cVtPz1osU7JltC5Z9XU4S/7Qh3wtG
080+leOKuOgg2+Kw1GGznGwpG7EN4D0W24ikuj4ORV/AsQp99wNz6pUxpxdWWEhXjW3d1KVtSZa8
bT+UTZM0Z96QqHpf5Sp8t2rleYcSGp9zkU+oGFIk/hd757VbN7Zt2y9igTkAF/eBXFk5WJL1QjhI
zOQkJzkZvv40umpvWLKPhb2fz0uhCi4v5hnG6L311EwJ1aEJWN8xGVunPGE7htSZM9g2ZLEuW9+Y
cEtgeBHjReXPvNoan0q3iQ0MKJ3lOCX53FYybLxa8TgzT7I+qZfcWl5QgAfUrziBamPN+CyPBobg
Q5J5hRuZBdadTdZk8WYZ4sJBRtaJ4DqPx9yOMO7mZCahjNLO9Li0d4aIE4fTDTyxNVBiNcc0A8+z
LQI7HcP1/wvXOnPN65NYLUKcTPuhbdaQ4M7NrIUY8XySa5c6o07kK1uz7nHLmcOlKwKq0XXQ9hcO
NNlyn0hQXbgrK6TEuxgUT/0Zy2edntq5KqedHJ0lOzPw1t/buel8caYYvYxv8PLu8DtQqob+knHy
A5aKDdBLIMUYC7BEgDkox5GVRU7g55103PGr6FLroLwxibc+aZ0mIquY33HKBldj3SkcHwQ72Dck
Exr3Rq/xf4xsq31q2TPxpEBZ8uzQTaZJ5d5LQDFlmhc81Hq7vpx53sq9V8pUXk+z3fuR3o48m3Ss
ObFGMuieMYMFDxQrebsrRslu4xvBREC4DGLihDvCOW5Nvw6IYbKROF70U78uPqnXXjv4/gidpHg0
HptmWVSIyKdf9nrhrRe/nvrI+MR5icq4tJ2aq8A3yK1aDfQARArFpyNKCgM3defxyXcDq4KEP2NM
Rc6TXrUoq1aLDCGbPG4Ew8NFpaH3DCkltNNuQu5tbWfVmuugwccUcUUMIFNgrOtkBEEPMSDak6+y
zEeF5RS8F9irv4xoNPBTkoR6a/WTLs8Slrn5WSPqIr/zmS32staNyzZI2s8QvGgppJDVzVPjJ8Fw
FqdNojZzh9CPBe5s7YXJbWUT3M7firJwrqdB6s2h1WdVPI5uRTxoFWvV67wE6xjCdjXdsA/wqSoi
yJM74VbBo6bH1a4aRYJ5z2aYm7sxvc2aXp4FVZE7G8fszIRhDyVjiGI9eOhyTSVbMnL5TBa8RMHR
rhujfakYkOcTOb18G+M6Ym9zR+OOThRLtkwyY3tmdIOJSysoe8VMaymdpXebP3cB8gANyoFxWoK+
M773sp5RCIFtVMdsNPmpqTLSJbLHxE2OgsdC0a8IXFQOSvUX0+yVd7nCy+F78oCYRtEPG10eDgne
EmwybqTmonYn+1yDq9ls05YE67MEryhEDUdW6T0rEfldD1aVEEOnVCCwJIjyYFR+yywwt3d02Yzs
iQRyy1fhwgps/iRw4Qb8GDV2qsRakZy0WIxf04SOQlR60qU/gIrkhqpNvOy7AdDWNlsGXlJ0yrl1
PVHhcS4rV9DgaIXSXbyaKWbsmdWN3I6p4KmNfk2Prlu8irED1uwWNAaQBlWafrdfsHBzqjYRWps5
nqlnU9dw28fRIcoox+yCX6nLggfe9Upe10FtMMCaIsh3PmTgMZyGzwlp85oZuuVauDfrdtyMaG3t
CzteSUJtjPiRyZ03eoushqfJxmGezjOL1OxzrxOpdW0iT3aPeM0DrmuatOSi6DQxbtC6MmawGhv6
i5JWH9tIjHg7mfpFukHTrB9nzOQdlA/Xy0I7Tr2/NcP/1w7/oJJCqYI91v9eSdm8lF/GL93Lz+3w
v//OP3UUz/lLt8lsgQ6LNMX7gRf8Gzyo8Ue4OlwiZFnnU2Zht/KvbnjwFzJO6qNgwtidWyuV8l9l
FB9aIZ1rgC4OADFTt/6jMkqwbiZ+2mzQbicmDO29bgBio1n/ThBf5CpFRkJU6OzO6RNRjbXY4M1E
mDYtdIgmr6v6nWjn67IBPxCVqYqIAg0AheiIXFRW53CAFuMpzgbWjHXNkoDvdHyZelfb+Pw4zRC6
u2XSX9cY4pgeymdb64DjDqhg6oQV6WzpyRZSvTuH3MTsEFeOc5f3Y31O7vpyWeYOtVB/ICbZY3iw
VxtId0IQVGyGJiZw1ysxYaddG7JM6c4m4ASQGiz6nJOT70dOzkRk54qjt2TxEeRNf1tDqD3RT3/O
vVZ7yspKu0/a2g3tdqpZv5sJ6zj028KX4mqZ0JxXk7xRfvLdgYcd1vAlQggJN7Y5w+AO+ARnx9JY
D9T9HhrAq6A1O4Z60LMgQWC+dUS27My2B16ycPRUmTcuhB8WWf1Fj/gnHEzzJjP8+1gNFwYMBnCm
9d3YLsb5hKGQLlet6CaN6z+gs83Vue2LJ+xtoDaMfjpRGH8OXIRpNE/CteNbzMVz66zd/aa5g9+0
fAbrpxM3m6YbROLDbmBaizBpRryC95MVb2OP3UwRu+spwINy+Omgnaw9nnz9yio0jZ1n0dwlMigf
mnmwHxg6671Vl5AyWDfumAknusnovFO9epWLuKZ6uECC0k49zssvjU0xXuAWRjjKdB5ZJNONvimu
KQgdYn9hZnf69mrGHvxkF/69K7Nm30wdzAIW5JjGC2+7IC86BK3rk5XqfyoXobX0YcdPiR0nJxsc
I4nWiaxuzCAevmk6GrnIa3XrpjdL67LK2EDSSkonn7J1u2zLtL6zKKxtMWJ0zOWNdSvLPthJP65Z
i6fMrXw5YQ6mapPiSYrAwbTBvmstejGJMAy0zHODJ8CBCusrt7k0jWk4w8zRgw3pNOcTS4DszK5c
/dnmwjdy7oFvZ7mZbWD4NM3O8NmNouGY9TOoN05/bGgmhg6cq/lVq51F2/tUVOLXOfDGi9Ls0I0m
WG+35ZqqHRoIvESVG39r6f5voP9goF81QYyy//tIv6OQlX3/8vNA/8/f+ZfwSf+Ln9CRg/ts2jCN
MXH8M9L73l9UI91VNr/6Nn6om/411Bt/gWkJMNtxAjraemqW/wz1lNmJWEAV+UPnTIKH858M9e+q
SiAf8bViRcA0wr8ixntbVVqdT4svmuFgmjBdIzrn7IttMw3O7cEKZOg5RIGAO0A2FmAw2fx0rz4u
kbLnoSzuG9yf1dRmvverti0MebVM/X4cTLX15srdGplZIs0Amf1fHAozLtMQUfC4195eaGfhgjfQ
Xu8ZcrJ9aRpjaEna5JQz2//iqriV0OapjOK0XtWzPxV+F2MqxGzbtEKnKaOysrSbru+LqJ+84QPb
z1qa/Gme/nED0VDqBDXxUhA2+/ZQtBGGAqRYvw8yQnbUbLLdGtxXMAabBGhXhJFKC9s4LiIqw030
51u61s1/PfiahM1bTO3k3XX2aGJiS/T9nihIFyHXBDTBsNsPkmPeVWe5RHB1iESx0buowd9L+yWo
OUmE0EDn1Uasav9wlzhT66ltLsip+uCi3jULfhyOBpWOpwFePf7Yt3fUaZVppUY/7JPZhfBVdC+e
Zb76GCgYW6sz2Grig/rzr7dxtWoHJqQAmma/rLUA7OZwcJphFY04rKACnPJ60Gz//LDWh/H2YXEU
ipco+AFUI7x9e110XY26aIthb0GCCy1NO08o6yJVNqNJr/7DtIUfd/Hno717NWgRJi0UqWFPuIOB
lTALE1VRas4L+nFBAHGjKL7++QLfJ5f+OCZ2aKJ0WDrzQr4byua0cP1x5LMjUde+QvlWPkAgYf3T
LDShm4SFYXvrqdmP2tKW312cnifhWIch6Zq9glu2HYC1h93oiW/TBLloJi4zNDHt3S1ENQPkTSKj
aJcPBqZ39NU19RfDHloTMNa4K35543yJlrPp+YyycSCZyAbZhh5pctRW0yyWg9JoIwGTcmNx97Ym
+pJnffGm68HwxaVHyxPoXhJcUXRIPvgWnN+8mmxRoArwhTu/ds7yoKQk7JQ9bYZ0a8YAM+jPTRRa
XfJB20R+mjILaNjoBuUGm2h9IrG2w3VZ4f2r4JSEipgn+qt5SCikHloU+jYxVIwQTsl8lgxmh857
0Y7keMGUVaug01spa30XPAxU+R565ceAH7M26mzN2+G3wheGP3w7NNOpLzooXFo5RH3sBEhDCbmw
i0/D6MvLwp5xWmKL33VsKTaj1l81gbcc2sxbwtkuLcLNy/hcT2f9Uetatc9rdLWxM78Ws3Xb+30R
QlBDRoMR8opfrnd/flt/HWZ8nvwqal+J17+E20wycQZnXB+6TC+1Ao9W5utHI5vuhyUW22GojA+G
md8ekRIS0g7yv37xbATdpPxgKfp9F8dHQ9rb0ki+BbV93lkUxCn1PP35Cn8dt1d/FSxSyuprvfrd
FhJmroIrMPR7wGWY95Q9HpNmtIAVdPPmz4f69TUl24bgE4RxUBFwB74d25KBTQ2GFGZBXzkI/Vrj
2IzDR7mIvz0KUH6WKRSHuYdvj1KBlq36kRuoYeLrwtYLtAMFaf/6zxdjrN3atyM1V4Ns3Ge1SAzB
e+N7QXHboG5NT2Yymg29jnznThXNeAksz46lx5KCFx8aBo0r/5Ha4Z4o5uyjYcn6zWmwhFkNpA6i
0veuzrZt7IX4NLm30QxvybUsd1Tv+5099sTXW/ZiH1EdBdtOb17KZvRuCVYb97gq1UW1LNaJLtFH
TlPzt+dEP5miBNhyKCdvH0Fiw4+KU0vu62Soj1jqtoE+UKlFsHwZo4CNUm8Qn0vK11HZavPVILJ5
9cKYm8CvG5oY5UtpTOqy8IkmWsZnZIBm1Ga9uJvrIQtFnzkHbITjqZ7LS1TFHy0ufn8B0BOIh6CG
Qwnn7QXEBji62R+5qel8m3Se2MFjSj6ljGKRaL18E0tDjyrP7ZmxuupEM+SLn3n3snOD4yDiGExy
p7bUzIObBjAeBvrlZXHi+mT5abCjxjxvxoIAYCvvyx3NJPHBlGC8dVqusxWin5+u4N1XMPYlJ9zM
1Ge0PDnFS1CfemfCvqRBq806BvmBik2e60eroZogBbrtP38g1m/fAmye1KjwewJueHsTfehs0BYH
uc+1tBfhUPrOV5ZV155N7BQG8+9NqaZHglvTb+gt+kEB1WxMahxWiokqkTtTl3B9yRwLR/pMFaTj
AeofB9xTG8ojmNbGy1yTdtrFHuLsYusAHNy4WvAofKjRhnL0c82BzLU0zRdP6XfuzIES26DnQTPV
+eCe/7p08112gxT4yOQFh/rullPw84o4Z0Bo8/KxjveeysuNtiBFb+DdfrBO/M2wjaMPg8qPKAI0
QG9vriwLt+4YdPYiqV8DxCrM2pSMbPqEHxxp/aV34xxHWqVGtr1aJ999zG2cDMKLHd6kLrkvCF14
BMSKFw9oPIHRc0HJXnc1/wRy8yOD6W/mQlfHFu+R38Pe/L2ZsieqxIxznRxUb/6MUuZ68tpb3Y5f
S6//ypbX3fz5lf2x9vzlWh2T5F4YGw412rd3NVCEoWXQtPdsw+vbwWLdM8fWZq4pnFpqeaFDdN9k
5bRJZsHiBvhypGTSYW35CBH125cJexMzC8ZaRENvzyQbeuWkiu939Jt+owuP+iYt/lDLmgSc6EdR
Gr+ZNDF9WTxmvFr6L+Qal+iEpII/uZ/njqQ7YcTRMvjpB3vE395fg0oGbxK31/5Bx/hpy51LI2kM
1FZ79shd5IOqx8qT4+CMMeGMqDWihI4ksIeWAmOcVBHVgBJdgHa2EP39wff666YcGRa7Qjbl6Bqd
99/rOA8OslpSdi3V61u0QbRkuuViVtD1EuhokZAVGV5eb4ZNMegffFbvEj1+jNCMi5j9HdbtSDXf
vWt9oiilEjG1nw07/Spgqjrh2CX9lSRaD2WN25B23Az8QKjNAdpD5bals9FzdN5h1YIljEh6GS9U
SlId1IV+MCInceT3P38TvxlofEx/hKMBFTbogrx9EVPNB64DUmhP5Eu3G2xamLYERc1aPvvglvzm
UDQBsXEjVUNm+r72k+WGFC093X2/xNWrDUf+ZqnTqgs1V/8vLmslc9G5WUtqv4xqohZLL3y73eO/
626wVbq7Zvbis7zrqSL+u9B4/ffo8bO+8DeDGEeiLMISEYXp+0qFSTYQQYocKaNTsolp0dxVSWtu
md2QWk2VjfQ/nT+YfH97K9lf21g2DRu57dunBtOzRnfmtHva8SqqnAksWF6Zm04HOPHn60OTzo+9
GzVZaegBWAuPjtv7Fbdf2M2QgO3co3LS2x3xHT36ydQeF8jWcY2lu5PmBsZHTx6ApUZtx85xmLYL
Qo0K+5nDx5VZ1BiPsZzLBxNjH3buuvDBHJeli2g/btMv+DG0i8KiS72Dq5bkoaxXo0vNJVmR5zaI
lALljMZuROc5nzkQSfcZEoFliyKReNukSI17dzAR65T2BHYnN6rJ3WIPTM2nYDQyQj1yiiVJKNjB
pGdTCjFu02VFl36SZWMQfw0ow9mjeansraYL41QtdHn3ciiUvCQjePAv7H6Y4xtXolXZ8d/aiKCg
k8UEjyYo6k2N4CK58L16NVc4ADigP7flndJoAJ26WiPMvQN8FM5JZ3ZhkGYPlXQtm/Y0ssUjToZE
RP7QNMUO1uycbCuB9Os8V2wns8gNxFjupRyDYkPjf542jUJGdUbCZ6xTd6iEuRGVsy6uMoy6Xzy6
9TMWlX6KFgBP3Z1wUK7sETzk8/UYe+quzuyuhwbbQsvQm8pPtsOskgEPejrtWn8Ksp2Ne0SEtkiW
JZKScMq6Y4ralvEKl9E1M8AbKh3/U5620LjKqrEiaaeK1gy6uEPlDzfUeXcDWszHWJjlU6n5+m1f
05KPq3w6aHNebq02uBogOdSt3E2pV9/GpGcpO0V5hJRob9rFuCmCotolgzpZcO8jE4NXXri4kgYz
JvBiskDqWN+JBR+3CkUF59B5exdn3DawM3dvBwuA85EMXvjxyZnEHvHV65EA2MOcw7lUX5YW5oCy
kOspLBxOVj6gsN+6GAuvnaDqtoZeZ9eFNS4RfiHjzK/K9AI9IKY7D5mmzOKHabGcPcE9Nxm8tBD5
TnyMA7uIprwYWFTQ/yqZJTZSestNUU7HtrfhIxJLwz+Kq4LqEvyB7lRMk7lZ9KLdTiBlwzyNFaJ5
HIsjcYq0u/zr2Ldv0ehMW2P00x1JAbjUaGttYiA8e7id+m2clOKZ7AX9vE49HJZ9C+FH77tXV2vr
SOtR8/oUrPc0IJ0j3FpIvnU8HS09M49y9mjhTaD7kLVnjjB2hTM/VaiBCMCJD55j32XD/IQiqwba
GVCoG+KnytUSsumKyj+qwcOYo7Uozhztvgj8+CTJiNi4SeNv9dzWeA4tosg8WDYp+4bbrNPUdZt0
/q0csPKNljzv59jDwLWaDbX6RbajOIAJyw6wNxBcVr56tWU/oIwcFypchcr6ZUYw29b4DkJWmh1S
ryYLeoDfPhAsk5fnsaJZP228ln0EkymDRJ4M42d6v8VlCzuF8gguI78wjjroROR3PWxyY/HP+Jdm
O/FBbCE3O7M89+cxGeXnOe082YazGdtjsVlQ+H7WDGun5wniRw25kth7mtl8AyBciINVlOawqfzO
U+HcYNI41zQXDlFBjgRciVk52onyrC4p0raozTruFCbUuoSCVqn7lKr+tQkW7T4mqjw7jrnbbR1k
nnBfTH8HAX9cQhyl0ynNpP7V1WPWk9R3xdZb9PJMMMl+64FwuNuSAJEoH53Mon8v3TtbFfFrQHF/
wDbpIl0hsFXfLLM/faLPVL12osNBO1fSeEZ3123YojlXQW2KzwgBxw26t3nfs2K593F8flaS35m1
EtFab7anpWE/nUEkPiJal49U4dZGvEyXVSnNm5BaQfuUIuf91gq72JG30D55rZkd8i7uyyMG+mKX
IfZ5dBp0gfTLx3Hjxk5Fxg3+OwylpuagfLLxdruuE+UsuI7o33CBUkLesisNul3Bvqk6VAIhfNhn
iXogUGNVXDq09MMgGeMsanS7DaKK1iD+55TU15Fx5IQ/PCXWIi3hiaDm2klup/aATo9L9FZDyRmQ
f07VLdSDMqdhvEjiOLnKfEzbDUExF03v++d2avOrFughW8/cO9WbzhKyEiEfQ6TpFfIn8UzpztxS
OHOuko5PdVs31bJbYOvtxmayqz3GluSK5GTlRcLBdc1H1PJR8XQpwrengtjBK7hf4mtH2NuNvXTG
vcy43xlszz0cpXnvp9xUrbPnM41X80Y4nfjqrDtMwrgWoUAI5UBKWfEdcNPysxp+DKOz25MgRex8
UVJ87WfRPYE/Mun0e+032FpoOgDfcFvRmMWnhGoE6oxefg9G6VzZwPJJ8mqC5GrKQKqw3q2q+TuS
VRstgjBHEgdCayTC/dxgWhYbeD6Yv1O/bemjp3nNCDWQm4Nb3rgXxuxcZU4TfxJumkALH5pnN3HB
vK0OwtBECm+EYPfkd2ewzG3S++1p7vR4k6APPluNdAewfdMnX8sZF5M4O1iCvy10Lbka0CyQzeU7
rMBrdEJXuHHLYwfJKg77gCLOJivG+JRWPf9DrILVrTxCjsoX0QzhwndOGauWj9ii51ffU/K7l9hO
FMdzeTS6fn3Lh1QM9FxM5y4Dx/dgN/3gRWPDSZaOXtz6fSe+WEBv7jRY9CVumDG9mt2qNkJp191T
2S7Tte/K4UEXU3GbrY/bxEd87uRGfNvaigMV2rwjFXMVt2qYfm3JXfNz2ER6os2v+tJkuLcRiKK1
8eNbFK32sdXT+ty1Rn6xWYpbluzTJ6iA8vsyotw9LR0l8S3gnfnVE5T5onhICUKh3iJJ7SRop45c
rUHebOdLBQpDc+NbaMe83WKQ7XyslAL5mA68SYvWdgy9rs2bxpiVXpVF3hhRZSzNtWblFHEViR6U
UqWfqqNrNX4dgZV4bZAk4XXSgQy21di+Av4wHuwExZ0apfHiqhy7BZ9ee8Nosbw2Zi66yDXruYi6
3BleTB9xOs8M1ZImBLfFZSaXe30sjC5c4ar3C7ik26DXGc08V71Mwm9vyCqh8N+a4rJXs/g8YfG+
MXo/uYrdNtv3ARb3TPoo6WW6KgZ9vu+arK3HFsWOftNpvmSMb4qVcYAo+pUVtXfBnjjeCTJbGcRw
l1I37a2BhrDlPy/S7y/jSiR7VZbqYLsVj4Zp89zq7GIIARpl13D41lgOW37qhELEu6SvPQyznZBC
iE2shPXVCRJnZwskycJGam1aE/IhZbl7g/sV0tEkpALcDEB5q5pvjaqbrlmEENhm5/GDWSY2hvvm
rg/sC8zVGb1IPWMv03WbEcfEZUv9Rx9Sdcor0XHYwr3SRyTHyOkZN6yF9rqeaReTq4kruHLxnRub
zTGYsiFh0K0WbNY0G1uEc0cn609qnkvyVAZ1oSdjdw7soz4laT2HLPVZAq70JkqoXwJiVY6EA023
BTCI7wR7ndpMNxjSMN8tlmy3tWuQ7dXbZ9OU24+st3UsTlPzNRjXPlPT71Iqy8c2bjy6ZSkLUgWG
+dEHmH+r1+m48yZxcJuy3QQjVt8wa5uDPy5fqP9Vn4sKeRVzDjfJ1OyEgZ4dTuTNs51GeVHIY6Hp
VqhiDWdgZYudRFp9VsXQS2xMtjf8i0dRPtbuh1ZzGeqC5HaQHGRwYu96QIFLPJ4FJcOL7S+o6t0H
fBXlIcu8hynXqz3l0pR1IEu5sFqlTE02phcZeXJgqcxjjHDua6rH4075Gvk6prFs/GywNqPiY5Sk
KYRjQakwmWf3jMWF/Zjbzr52pmbH58QA3OTsThMXzVRQBsGrInTncRKkHwQV6a+bpLLvBZgCEuAC
e0cI3nppsnwwHM+7mRVPyVFyance68Kw6ztMhdBIXhZaTSaJKn122ea8Bnj5kwypXw3fRgjYM3aV
E3Qm8g4fCCaWBSXb4Lks6O0k/5JDDDklY33ogXjkoWNryOnAxCw6LCw8Hzs+xR3a3JyFmoNTMfaG
y8p24k+onllm2AqTtafnKAP77NbXu2VTVJZ/JmekdDEw2NQhl7iwOueKpKCmiYhvN2halMtxnht1
4RL4W7NGg6Lj2m6Nn37K8XpYaRNilFjF85DG0ftpOZ8RPTR1QRpl/gQri1RGgwI8pTUM7O0iKGkM
mQZxMrba85liNrs6T0HwGjqgMgEwl1vHQ+OYe9MhViRa+rJYgyGaM1ljG5J2U9IcHUEVjLI/p+5L
OpTMD8akBU8BPVP2OV86MgtxxThL1IJOXC17KWAE1RtP+BC6Y2N6X43FfSHMsX1mxVo+lxKnWS7x
1Xsllh1LDckWTnh1M7usWMq5M2h6B/1CQhYeKpZD0wHrg8pOmtWM9kZ5uvQOHlluzDG221xpI5DP
sJ695oryTUNCsJ8nDW2AkkEI5mv+XFV5fWO2fnUDoaAoyUdjAAVq3H8vpamDbMjT721MpnZkavxg
iwrg5BBedTfb6CmfOlY8PLeMTQ4a7pJZQnOtYyl8ZpRgEp+ZLamdLSXEIYr+/FETZ+Y962N2pkWV
2qekmOT3qsAOKwmNYWM6D9VrYa+gRLn08TNxgcbX4od4vLGxW8h2ip8BkrAJt+OMmHhBVuh3zRFg
D81FBYgcC6e+K8kQ5SER49nsvKSHMWkHIxWNYUp5PVIC3/De1xiuUnfAcgPuP34GEMvfCcRUdkRA
BYWzsWvy7cLamvtioyRniYkAuRRBpiZXZZsTB80zu5Zn2eL07Bv1WhlpNIoxS3YsXvnlRQOzcbQJ
d/M3qR3M2l6b1yVAT4cUh/NUBed5qsO0czuoShGhWTwlbWGqi8ppiJ9VpwC0JlDM4cEkTvVqDgNH
HVoLG/EIYvb575vpKC0BhUl7MosWqaNM84wFwAf7iWZvBQ5hKC3GxYhaELceY1t956Afq/dlBiRv
VRZkbDCLqTgIgyrQldk6E2FPzgIzuOubO2dEUcEjpN8ajXHL9ZF8RD2kE3qRn0lUDGpfrUnMF4Hq
1atyqY2iysXeeeFqRnpfzMoEToUdq8KWe1N4QRtHQvj6Pc4CgiEnyvDxlT1w0QdT6Zwjq3LOOqtj
Hp47T7VG/69xCFjUM75dav9QCKnLcBeV1vP/L7Upv2fsXrKQk13pXEq+ZDj9yn0wdDiAhgDtKL6c
zJyiknR31rs8zuVQU/87jViqoVI1PSs6J7VFftRJQm+2Hb0VGFRt5sDNrW023EzCzF9RBeyTnHhY
0Bg8F8zfV6mydGzpLCFLcEmAUtEGfjJy3dy2ZaOf6El3hxEe702V+NM5WqbsYVnS8dNokiP/ox74
fxrUDzSoZFqsHIN/l4Z/ge/dv0xvyXv//I1/FKiBBUQP/zk6DIQm9J3p0fyjQEVttkpQSfmgMfU3
RO/fZgP3L4Qp/NGqSKJXFlB+/pcC1cGHwMINewC6zR8sv////94kg8h3//1zGdvAxvy2zsvI7TCw
wi9f5W905N4bsHsicdqm0Y9ja3aPSqMxK0viQiazvMQH1G5TzZDhVDXsFkb/QkqhnliEt3ei0e5a
vZOnAepp2PreckHJGOUWGQjxXq24gQEn8JfB8wgQZBRqD6RK4iJ2HDPBruM5s3Vj26S5VqFWl4Z3
XIwOJ2FgL3pDcRb3GX7nYmkwghW9EBe+6PQ1JpGyxzSFQGh6yuzIK3ObeliiswAXY9e1n4jPoCvO
4FOVxikNJhd4nBkH/dZjXJS7lM9IIIFPshLDIAVpXcdhN89kK1X5Ypy8ZjYfbCynLcCfxmiIYrfj
yd8DOp2d40Ayq07W1Jx5+X1MptagQrLFVLtJG6f5ktex/z1xcxxLiymxzm1BA+gK9J7Esno3LV0u
Nj2nIPfE75pn5CYtMhpcCgsxpg8VjThY5U4RCa22hE7PADib/FCx8P881VlfhSWJiYdcm3wKcb7z
mSKSHaI+S6mTZXcJBQMe1pBftGbdHHJzfMibzNpj3chDowqSQzH+TYhP0kcYMHjZZiiInj9dUE/H
uzoMjzKpMHuWIEwr5rawVgGmscT91k/xWvcbPy85sFCT4kkxWUeSNR9QwlItCgz4ib79NclwWFtx
Mdwt/gCkatFY13JLNQsJjeNBEJVe6u18pgoUk7dqyR7c0nxtyqw/gzg2EjaZXC5p6zEi9p+bSp7I
Xa8PRZ+JzUoCwgRjhnIW7pkQBOB1xJmlhEKGhVk8sLnPNkOnNduiUi9uVrsXlbvE12PQuCGub8yn
FBhCSQ+gmIdibyvbwFWjrszccjdKKaJCjbjEiafS83gouwu/H80t9U/96DVZtquJUQ0HLYHgJknC
zJBOQ+Bwsq9+2k6nqZvnrWgd7TZBhBzWefISW3Fz5Wj9ndNn013NjLbXRUXVIRPZAWuOy6JRZ6fQ
zI4W1s6w632Hyplrp7uuM4NdQrosrWEtIDNzfGmcoiKJFBdLzNgBxwhtOCjK7GtjoTAmdo106ITa
YqBXctM0axpd3RP8uLAZQRyEvQ4mW0jS/b0BFwvoY/GglfFxWeoxrOjThU6vPTr0F0KrmPJT2jpB
pAlg2tbgdM/D4kW50Yd5MaKVRBhMLR5bO7hcdhJnLnHD18PQ4ShEoKS9Nr1bs1VCbeVQTPNpk3W5
omQ7V5N2gEw13M6GGr270i7ENWIFIHtt3GWXgv7qzmoyn6V+7MnIKIf8Hu9+H/W6sST7DD3JqUY4
WuEkpOiz4cUqljAe+2+Aj61Ij5W6JpTGiJTitUAKVxqhP03zd+qNur5NPHs+DX1WH8x+nMdgj38+
myJtdpmEW862CBsJftdoW3J0qBUKJGDDkL5ChQv41sZgrWTrrRgvkevIz9LhbTFXJ+uyo+qok3sT
VPsx85G1tJq5182GKyvGozfn7t5Lka3k00iUOlWarcOKHB/uAphKtP/D3pktR4qk2/qJKANnvg0g
JoWmkFJD3mCpVIoZnNnh6fdH7u59quucU219v2/KympQSgrwYf1rfcuMYn9luIBWxbl6fVOwKF7c
TCoCV9oPXqlXtEf8m9x8ogrE86C11h3HgSLsSmK2tZZ9xr3XhZmQzJi6vKQfl/HPLaY/ZjPVuNIt
ZFTGQ1vF39pSFEihvulfpFU2Z8OHRuBCnZwIgV05BmpPeEfdH6KyszAp/DZYK58Y18iVvdnNSogo
3hBbS7not04MMnCIhz5M8NLeEYxuIr5OvW9+U7u2t7awYgfi1UTwm4NgpBHWJUE9PZSpRWp06Y+z
oQNTiwekPbqKPFgBTg0wYXkHQGofaU71f3aif6QYMAXzXJjT0fSGN2fJK1LLuhbBfT9ZpeGFxYgD
bDcYcviKG8uKKCLXbrAFpHtvGo0t/uVHsoF/tSDa72NOibveW+6y2SvuVw0H3ULTBlec0Q2zWomd
6qFATNiUooE54iH1LYpyEeADP89R+Axm/dschFnFLSVAbrDCLdlhvOFJHOBDD5Rk7Zy5s3eJMV8p
BgMM4zWg/ayK097Y+MdWKc7wrX/q9Gm76BNDg0RS/Vzo1410zRygK8P3RoBpQ8Ah3ElB8ffPPv3c
oekVS9hSPxT2Q3vyNZ8wrSa/cOh/qzK3iVZ/Hvd6L7NgpvMy0KwtHlyrdI/JVZ21ov2civW2HOLx
xlCYftbZbgOayep7wcnkIhQfbK0vcN+zQT+tuAKPGs5T8rw1ZaKUW9D5xCVPAxizG4scwiKXmnu7
db6vsGg5zbpGlBbDd9EUxY2Nh25nLDXYW3NednLJjQvPQH/oM+SVuSi+Rqf090qu3xPJV0XLYC3L
kZZuwU7EYkfdLr89P/moJGhDvRy6h7gQccDosb+bLW9icxdUo+jJO3fRL+m3v6whK/ekNBQjPuu1
6jD7QjJtX0qPL7VSAIpyqYavbrREwNG+CNFL0et6Glm5G+SPvmjkiRT7epnwWO5ntwBtEgOfmHi7
WKWmV29p2DAG8ynLwEROCTUHufJY152s/BA1YkclqJwZiZ2RznRhC/pave8RUC/CEHNE5bEFo3T5
6NN42U0Yp+A88j3M9DxGut96L70uADSaPX3R9UoUZIfTEqVvLiTf/jQU+TuvfTHcks/0nlt385lA
HHpiRndykPsCrfSTxxHGyYM9xPk7ucInG10L5EtyZ4mmP5qjl5iBSvONXBnzi04Z9H/z7WIOlO1w
Nxq8yFpjsMdt7yZ80tNMrxkg913mTNQ3J434tKlEsMOFz3knpNHcT8Y6HHXcAEfgGt73uej191FX
P3P63e9X3dTyaJrS6ZjLwby3K2eKDGgzKMsUak3cmJbAF5NPcY9t80To1bWl7/E6MxjSA1ZNAL1A
J0VgW3351XdQzrYXNeEzhWwF88jtnIOUhs0rQ5Mw7NveX6EZEO6CpWc+4U1loDPoF9IoORhEH2Ui
QZqf03gN84a0AbSLz9Lp7afaycRPI8m1Klgth9G3lo3qJOeGUUhWUE0bAg9RP/XSK0OmA/3TOnft
KWbxxMWjcVesnYfVARHduIMbTmwH6mhoa87j7EzuZ5y4wFBE7977g5292rKzYCFldthVtKcwspOB
bORahl0LxqQZzObamVZHmzS/ijso1F5K7xl4MHeQI/jRzhuqcFL9cl9TNnRIjC7fx+487LEBiUjy
fR2GztEOuZ3HFYPsMntlNSte2eLGt5JI2lORD/FRz93spNszJ964dc5tPWk59R09V9TFmUl3iCxf
biaNCZ2/pt3Z16DN7FJkdpL0pX8WbTcFaaXQl5S1BZinRI9Wve8eBzJnr7q3jp+2nCcKVhv/BuzR
cE+zXvetMW3qQ9y+yYcQgQExz+ZezelqffG7gbZmrg/9/AwMSfgUWlujH66+NDHSlXKZoiznfbjx
PQtWjBeXzreZJKvzlhRatoaTp9hZPVwbvIidGnZL56gksgqLMlqzSN/hhQB1bNzxiTwFckif1tpt
WavsnQB0vWf8Qu0z/pDyNI6Ed3O0L29nWYXm7fpqrl71WMWPE//pUVUsr13lP4FMqjmEteNHXeGC
1lIXR/mwJjddzZGU3rOWPvdqqp4NwDE7SGriMHtVcaHRpN1DskzDBgppILW17HdM8Oz9bNTzY2nZ
yPQ2lqodie8imnJjvFQ1fC6LqqXj6KrkQUgzXq6em3fNvUpSZYd+ovTWKdAlHcFhoZKpv/TebhwF
3opPjpuZh3ZPfc5sPTUDs7aeZWxpPLfrj7mfVoCsqWdeb4jBaAHipBER+a27kDAf66jySjQwrC3H
gS6HV+Fl1RiuuFvcY1fwLn5QSBZDFMvj5JJNE6xVHuEuj8ByMuEV40QVm+YCKUvpQLhMgyaPY+8b
V9UO3AWMVtt8DngLIfGe27mTp45nMhwHM7tIChyCWIzuV9U11k+9LnB9dNDE8gOjzee+8OPsHZ89
4imy3e3A+whuYl1tjP2e96vxZHJ0xoojuDGkGq70zn1Zc4wkmcPqHPk4c/e96NcfOgdrosHQn0ru
x40rdVjK1nheRTs8SpnJt5Th7RUYDbxQmaFxMyUI7dQwJfn0CozXJlQ2eszpAH7NQRWTEXTIn3cW
lQnhlgX41nOKjAal/GCtjTzCt7kdztslUgLjzli6J03WU9hwcb/ipvX3XaGLH7alrGNVdHIXF6xM
JVT5nZs16SFLzCnsGpvhUlY5fLx9On+UvjYRxLTuTZX6n3rd3aO3GYj6Oko+/dPH1mBAUoxjcsG6
hLZJXnaOeG7avfThs7ZLwf2Gh1Ine5jR5EoAP/JLtvFYacX3njM9WTO3OmoZVltSVdC5ZqcmU14O
faDp2oLTGx5PE2NRr31Xux/MdbnKOT0yAi9vVcHwkRInUtXwA0scDGn6S0rHuo3jLGOhbZNj3Gi8
u/1mpJJ5QJ8PRZodTJGuGCY2nXl5TAfdv5tUUkR5nTlHekNsMlx4t5GumzNTpQcPo8Wu73vVBCPD
J8hNeVg3yLMc7FrvrmCICSddLyKjjK1dXoL4TnzDZbLTI9NVWVq9a7J/b03qMbBOHCxETn3XyOmT
iVR/BBvHnKFiXG5w8cTtaeNgUXVSBkthoj7Q3hbSuP3Dppo1mvi0aJFWb4iYNxgkQsCCn3VevvX5
tD1vo95E8KeKZqdMMwL4KXYlHLVznvVA/3oFDSXREVMRcvVAAzpeRt1G8Eks1V4aJ695WgiwQGlw
A9EBvS6TpHhAf9D1cLTU6EWT1OFeD5y3c30CQL7JPwriwslv8e4yIl6PSe7pv+aaK1o+5NOxwhtH
wKsVj/kAgqKQWE5SNZwZEeY73SvcM7oWlp9FnjzptGzAWnEWbjU9rkVKy2PWfnBf4yi21BlV12te
nepRTgWW4X55nYZtQDzNtyZcoReOUs+Z1rYBNfDuTcoUO0CU5+DYQJee17Zn8Kx1YT2N332jvZ0B
R+3SXLxQAwzdcLIsiECdF8xkGF9TZVQ7CNwkq3VvCsQY289rg7xur4W4qZeUfpz6HRZ7f1z69Klz
jC/isZz/Fk5HAPbrp7QR74RVMaxMtfVJoQSG8aQzQ+YGL4r575eUlbbuExDylO9IPGSakmO6W53q
6oHYTnZNkhshflU0eR234U5NU4dAsczX1mBKviu9OEZ2GuZ5b/fWknH4rwzuOMqmu8L0rzULFrFO
024cfjzmYjsPRiGMbN4BRy+6s6g5Sq40NHHViUM+KunewjyS9xOeTmBthdYw4igyY+eItayjySuN
Phr1VAJOcLwTf8O/KmrvSyTiSpkti4eXpWcfif682Gyuhjn/jAs5tocCPlCknNHauS4QLLtUZ2YO
Ba+68dKxJQWlscVFxKYFyjoJFp+MGMZkYor2wCkPe/QBl4wVwNpiSXBUN81HLLZHqh2/J956Vjzw
QZlJ/VQk2m1MXSJFuXYb5a2LYWUacIgCpIB/VhIsRf5rfb0PGAu1WJwUfR1ko7tkevTz/lOvoMeN
8UKCSdWPrSXxcFaLe4LkIOgYHVLKB6Dlu1gc7tHSXzPD6m+Yr+BX6bBkJiWcjVSXSZQ1lXEE5qGF
nT32p3pIdJSLodnphf0p6Tx/HDWIVZDXsiBtlu9FYqCcDYu5dwvg7/lgfsT2ZDzNHvYlRy1zF9Be
SG0CboIn1j7ARY7dBS4U0XPXIkbpRh4YsWbdlp2nobNkmWDcTB+879TYVEsISauJ115ksz9GbmJU
oAn1tDi37I8Gfsg9DlP5ozea5t3GxFCFhbauP+GxxiowlkL70ThVd+/qpXbM2fBgYbiMK72CZKlb
cEUidJinocpIvzEej7AVLB+cs3i1Egm+Mze8e3KG8e06pAA/Mucr6YxFYnrV+nOLDP24KisO7MzF
SSIzff7mKXt8ECK11rtOeQ0jFLdqDqigG+5wMCVRMUBYRpMZLiC+TIVSZDiYsFDKfSbperKYtt8Z
WWdPgc1mcMzi6XlJ7G+cEOwnci7NPmmX4ch7sERYlg0uV97L7Dms8GktnhIdXkqfmvee0cc/KqZC
QV7FXoAhGioIxReFdjMLDjWXkoKBXTtM6Q1niEHtE6drsJxkzni2KNBYd4SaZX5I4lltIhEEnBkt
bKuXhVkC6T3neDc30t5szd1LJy06HVoP2lZKdRUAex2Nb5F5HCysC+9Oo3zzbs5s/XniCwD7a8f1
dcRtveM1jhGNEKg3+sjS35qjHC8uT08b6HIG6NDW2WXFJdKFbFj+Dl92womJzood/Dei4DiUOAmx
yrxXheN+x0mNfbEY8+HIEIzZlKZaDq00A1OjoZVTQMOlerJHOSA+6YV0IITS1CuF5r+UoofBwww0
CfFYJSpEU1uuSzGpAuxtlUUrLX1MAvutCVGwRXMErWQ4mfJr5nhNiUT7uODxga3v0AhQwDq35UiW
McOBo5JJvFI/UqvQtliw1842GNhS0bXRJfGOMkPjxNslzUO5atOrZmXj2UxbdJlq9b3bDovsayE1
/U6nsOsgJBA+Lq+9+Yh72b36GjVY1ITFPg65VFAJSJ0PjsnpSQgTMVQJMPZMdVlWd5Xt1YIzI7ie
zO6xMrgzvaHhOKMK4q/yk/wOhX9gP/E7s7zJDbHY+8GZbT7pKo9w1SR0MxT9w5r0tGQ4ixSRiQz1
TJw8OecWS2VdYrsqgfq9x0bPQW11BjBHCEx3qe/jIUnyrH0dHZt6w835mzQWmxmPVMhlJ4v0pKec
R5sJeCON3nTwVU/TTDkLyLTiIo267jnZG/qlWZv525BTEs8qm1Vhqs0WZn4rZjkZaCEpWnlnU8Bw
rFIjicBmygP1NpAjJbzUndbNw61XVuYb6q3GJjbLZ53z3QXLwbwfB07/yJkuKo2WXpc0n2BpQ/VT
zDKIyvfV7Tj4P7XJMCIWp/jopDZdvstqMOXl1TBzkUZZy1Q/NbyHWjnqRNpwOjuau840PpahNXDr
GDkxBujN3Rk71nirdW5xITfxUXvKiCZIcbSULz8SwJgBPnJuBl6OrGjEFVpZt7xomRnv3c6ADSog
62o86Id0kn0wdQu82h4ba9AUNQhnHxBuaiojhG3lUlTXcJbV1+49K60l4KqwHrF/4CR0jX588NwG
HdjwyzKkAHgqr8pOs3BJ2WxyArm4UDAuXzS3hUHH+AaN1eCk0aR7o/DWnd+sd3ax8s/1+LEHQXQ/
0xS/E1Px4vfizUxYrG2tjjLLXDcu7w+/7rD70r4bznOahL1W6mHtas1eGIV1nLGQYq+5ApjhqmAB
t/DBdW2lK/cmRaG7Mm9fZd/mD04yHmNNHDlYDYdptabvmmIMIkztDc6KTp8bJ2TVatlBTmzUyht/
VH7ePs5j+zg2osS/1Xhs7cZ2EYTKdE96eMHBIdITFZXiYk3aJ/iA8bYRNT15rP9g9FbokyDa3oYZ
YHJSqcskpcKU/g8K/P+Orf/N2NoQus6k+f8/tj78arrkX7sG/vH//B900kago49cFxReWluN+D/R
SfYf9GJZOFJAU2yYHf7VP9FJzMr/Mag29T/I6SOI0VTgEmQX/xEpSf9Lrg+nLpw+vpjuGBahK2fL
Rv0pZIgMC8C18UpU/+R9LlK1G3rGIGRb3zjfPyEFHGtsaW9eZbwtXL/3o7vsexINwxZtwIwqTiYd
aKd+Cz7UwK1P/haG6BadqeIWkBgmv/taYuA9TUp8otmCFNoWqSAJrV+13zGLbdk1S47y0mMWGHPH
isbEvaLAeA8cMAC5DdVNPXPtx+q+OZ3bNuo1QfHNFvLQCVC1U3W/9IIy7i0IkpMI6bZoCKqrHTbu
7HIIm8dnkfncgLYwCUIsQRzyJfMWNOmH5NWxmB6KLYTibnGUYQum5FtERd/CKobTkxHYAiw4UCOL
RMtIsmXcIi5LS9ilIvXSwM/dTUS2IIMTicm2cAwTvXVnboEZWbY427YQTbfFaeYtWDNz6YhKsjbD
FrqxtvhNtgVxuHP8EBPRHNIlZwxOkFYz8jX5FuBZhzqJ+FTRsQn3VKR8ht+9rdp9vMV/Rq1VR2kS
JVFuY1z9LSY0bIEhcBL7yp8fV2OorgWwBjpWvQ5NnSB2gR+5vO2kmcyoRhPmmLot3kaMzo/ky62T
2WtDYJq1AlycTN1Ta2rxE8YH+8YqFjYlrbK7I11qLWYZmd11TTm/UbCLe912/BdVmQWdM82IGsXA
8pJOPljZucCaS8z90Z1nBjalif+tFJN9HExPvrtZjrEqd6fypS5q+8YuCajpogTMW/82qhklua5E
l5yfOf+GUEYNfnm+GA1uq9jeeyHrc4fozgmo0eszrHfMla1Xu6jLgLlRpBro/jqBFNrjTWMvZjf/
7gpscaGKkzoi6hi//EZ9e2ZcRarKmifq84w701HNjbUZl3Bp5t+ljDEyoV3gtMqK1dhXmAiiQTfV
AztsdjcCIK4Z71kKlG7P5zdX3RE+OaFwG2oR8rNHvYFuli8L6YyPbnTNkwZWnG2dSssjHB/+m3RS
D/wCtYA8FRxYX8eRTsQBNs3Al2SGRnuuXifLg8B98WJzByuOdj/xw7dLslzpb+R7rBod868zYoxs
bK7u5sLnQEciXxC0YtpGZZfV+BbYzdVQyXcOGdkhQ8LfyD0YtZmHo1u66VC+cOzJ7uCw4uMCJXsw
RlP+shU26HikDfr3d5YDlfL2TAb58iWWnMdkRQHEnWU7gRmn3qOltkSHNlRf5eYvrO16fO5zi/GJ
A9s1yLYf/Le/mhnj8M1F+f2CB5uLkz2xiITQpRbGOD2Um9nKv/9+0sBn8qetjKZH5mHYbDM1+5Fn
+c39LLf+dM7TRHPIBbwgV4rXmdEuA9bKch9plbJOTRGrq4EVMew6zioiGV3rKCc+1HG06rNWbVF+
Ec9yX6I/fw5umtEC1zhccpzlpo0NcY313LvOrVZFKU8kThffjr/7AuVwtqsUf0Ks+EKTx5/oLsDZ
yyTVnpoVWM/qYNakGss/NMAZo9+fFuJ385QliMlBX8T1wNlo8oIm5ze3uJZ9MdreineOB6uUTBhf
nnNzEril4qlf+QvRxXePpAq2kiYLmI3d9XV6N8E4HbX+eWqxmE52870GN51QwRxwthfDiB09eUgn
HZbpkB6rvPuyZ//GNzHSDhg5a+FeVW9iek0Pg7O+JF3vhLauvItDLo3Mkx0Vvca0aqEmGLvMdWAf
G3fCBAdmZIZzxbSHGJsbd87EGl4YXhI6rjS5GwLtySpmxsoH9ZuHfdyczdqNH4xBU/eGEhCIm4SQ
IffM9OA0Rb6jYNCKqKRhtkgc+jhNXDsHr2jTUIMIXScqALf9izFLc9OmmbzJ17GPaoHgAx3qZ2cM
x9qzH9kmy6CYRhM7ZRK/a4l46zXv5zJCSFtr0PsUJQ9AHGr4VZVJqXJPI/tOdGIKpOM0TyMGtWBK
8/UT0wouQ2KjW1x+Lwe8Kfkoz75bHMCXpIxWVj7gzDH2qsUxk89LAYrQ+OYsyI54LU+FWqptMGoe
ZxbhUPdGGam6iIGsUkeWrNSIITK0OoqQqhv9QlmNe+548AndOXpoT/G7blRtQDXzbjSWL3ORV5l5
7q9MEN0A1a1/dx2NGtCieB7g8Pyg+s2MeNehlJstyPWRCw385uFMy4DV7qZ1ZT0wpxKJcjXxXHrc
WVZCEX781Fb9Z7oMcaTXTPpV2s2wBxMShAGa4jamXrsxWidRXxrDwb4wF488VpRGOrGBQLpY0SzG
usGQpOXHoi5kaPUaurEh5K+eCvkISxIyL0d8U8ofI1zesPV6P8yN6U2PcXXpDbu9jwUWftH4E6Lg
e5uaB31pYzQ0CRLORP+zTaIGHNW1286ihAtoV+DwGmIIrpM3agKQs3ozHEjZX2bmNBGHBO/Tcu3p
6mIN/lYALOUMAcCYIKyznOchngnSCNR71NT8W+5SUmn1VvWrBy37a+i68ux3CER10sdhM2k46R1r
3hc9/2/CqGJZB/3OjfPmkYoH6Bhpy8nK3IAGsvPu5CTn71gDyu8zcPg7h17RwOaEtUMiW8OSt4iV
fMgIPaU1noKYmKjPhTNPLhMJP+Pci9hQOwrSnTvht+PeS9pK55VIXgZHafcOXsAAjVxhPMGdGMQd
bpmpyBE67A7bkVHHXD5bW1IntM5sg2ps7hrw7GeLeHqEyWTrfGjjFx/E0JVYRJZHWLZo8h78Wrsb
Es8+cVIokMObNsoUbR1wbxsrSjv1VVdC3BtVMnybu2w+0ijTvjotul7JWhjiZkZ0duc+1CyMFWBC
TkXFKYzwk3bWGxYwaYj22IBXCSQjKCKKS0xc08DR1Jak963yw+1LZoZdPN8XjqbfdnHd7Uuz6Q6t
gEoyzkWMlNPdKsLkcJcOiUiwb3vre951jWSkTR+6mplNrEZh7LKUatbK0oeg6QrrsDbrrcpS6vJI
Yu6Qtrfag356WLehWDE1PTvX5N0vMyH1Nu9nYraF9m4OdAkjcf2aXSZzrbMMe186yX4sY0kTOm3L
Ha0i4ditvOKw4Lbo3ZUdtLmvXSwP0h8XHHboHaZUBzUrbqTm+rQ4pnunMmEA5PXyA2CfA7W2FJMa
XdRMTfILdehgDmx5mFBLRiD5GCldqXOGpSMY8z7GlxpfsqS9WjgBQsqv8tOyOgq7JNAlEnlaSuEs
aaSrX7C6GjfuqDnZhqdMS0MeimrOk0fTybl0i7GfsZP0s0Wru69pCVtC0uL+LHwdrQBFp1zUSXH+
XS82RxWGBklV2NHC/CVUnhTMnkdsceWOfXtswsrBu7rrkyldfqa0lk7WzsHtJ47bKBgL+KOm+9O+
qv0tqTDOTzF9RZGxrP1dkiPiMNSxbvHDv7WriUwmnWvmN6iP6wCPmrAt2p2d37eutD8YTy1BLur1
w+iN4XauXG2fGdOvLlnIkKI13HrTZIagza0zdZTz5jjvH8gniAs5gfaacFSJRExSaNGQ+zwMrG01
5j/mIVkI8XWWyX4fnysEW1QmXaeosMfKMmGLi1EE2SppGSZxlR10z3/2NaQjCrhvVpODNm72T1fM
0475JQ3PRhGUTGDx4fREyTL/vCQMW6Pc2A790PiHD52My6db2Pllnuueczyirclk7tTl/pMOC1LH
XTStGhHvocCaGHuUzK7WcrEIjT9SGrC+ljTo3PZp9ZMLaIIpQtClvZuHLVpQxw22rfRnW1Xs+lpb
fboTzXMU1wzDfqyzad8ZevfO8cWJUPnUlVqyNeAMdDWz3L43c/Q5VNLSPOuWT4HvsvKmjfX84lDi
edNKs76s5YS3D1G5vC9q7DaAFsz0o257Zjpxnqk9ZQ5sBbrfEZTkaoi4OZe+9+klOgvHlNjGlYic
9zp0rnxfzar+WPEIY7KNzW2sXrtb2Yo+18/1lkK3tzx6vCXTexZGSmPWU7al1uWWX6dou7jLEky5
xpZud9ot6G7XaYYwnc9Md/jD79uEQ0n+OxRfb/l4siZbVh7M+e/oPKfnLUmPGXjL1Zs9iirhhukr
3XL37pbA77YsviKUX2zp/H7L6RMGuxTdWHHPIsPvVPr0kKSDvFJdSwBry/qvBJZ39pb/7zYSQL4x
AfjGvnHxi0PXT5s93ejeqfwNEfjfsEI9ZMPy71Qfk4zi36k+R4oRsuxfeNn//b/8Q/QxbOsPbyt3
ccn1kE5yCAv8M63g6H+QabOg5Hr/XYDwP6KPEH8A7HVpLdzwzg5TnP8RgQzvD1/3OWoJnCsG/+Y/
apj8Sw3bVnWI+ZkbknB0nOSW9xcRSAd1ivk8EU+kELZ0NRV3OOYMxKlgLQk+SYsofJqV3U/qesVz
mhbalcPFcqgtbZFMDz07KHuF+YPqoznUHKrrfQ3Tm5rkO2Nwvg6Po0DlnprsIe+UxO1FQA05mlw+
FkEMVFs2Xmi6emCNnsPfafuG0oHr1st09BOXKbShjb+wva8dpuDZutfYjO8VpVglx51h/uFjDv/h
mikT3STl1xakycS1tyu6dc8NuD3biyY/RpHmP4ZkXh7oYjFCcnbL+9KtXeBT+etyKV6HX1OXGNxf
SovKcopYktQhtKxlzCzI2n3bVJ8i/NPz8v/gHv0lLvL7I9iwUXyqug5RbSOq/1mHq1bLyrW4d8Dy
Uo1j4wtHRFebEt1g/NiZ+GBc+l8q/wFzjLjUM0ajnXQ8YhRZoXN7TPMlckl6nfDjTbdrbKd3AhDO
p5EV2mvd2v01XRAm7CzPb7lQg5/ztps8V2rvgEEMaGNvNvee130bShNipJwvIHTEs0gF5mr/M2+d
9uPvf+gtbvMnFhI/tKW72wOMGVC3rP8LWSehWiWxztDfaqr43dg+/aRpjDdDWOpBc/XuNOZmd6ry
eYislNPjrtKGdd+zm9yqUekfsjA28cWe1X3ClPk8Y3N7ihf+riUh9EvIxrhJKDC+T0fHuJhJSw2U
F78gxgjo4kglRT1PgVOU+jGrZ6bPWqcdCpLeGC7xBK16xTNtDvp0o6/mZ+2Ml7kTxnHA1nBcvG4L
v2HDydRSRMom0KCjMpAnfC8pyznjCZ5/ZmnDUGBgni9Zr/Gql92xG4yJTioOpHIimJDN6spLWdy5
k8bL1IM9LcxtmJ4TrI87pw+LnC3YY0sOMm4dY5hlwFIaoo8HhiboFBnqjFsT7VY1n9KO+UZ+W6Vb
XNYrxesCReuXR1UiqIGZuzpOP0pQiF0a+zrt+yPxz+ympJT19ndPllcb063NSWXgyj7ieWjTNWce
k4Keo1BZXLVsUPf9YPALFZvotXrrcba3d5NU0WMFTuDVSvv2wyfSerGszg90lLK7v392/rJm2aS0
BL24nIgN0+ez9DfO1p+EawERLk4mV7tiRlofIQnUBwJVqGhq9sLOHf0AHCTPTtesP3GVA1waeok7
al7Sz5wB4Z10RHxuB719dbEqhNic9ANte28KzlDYjk71rWr5KsXU2ZCDJrwJJZ/9pYnJWusD1JOe
FveI26m4Kp37wc5d+FGXUVtugQ9iTDDASEyg7LYFtSm4o8vBiAiCiChDUedrqknddUWzPv5+bGVO
9Aev83LbtbZxMSR9GE3p6W+eVvWvPry3V4xh7R0iInkBPIZVGnLTyj4YHR/apsNHOyofJ4w5jkCa
lhXbRuGl3r2nt0hlf//r/41U/BPGjF//xpJ3dc9xxDaJ2F7tP/3659boOeh34C86Sf3NgAsW22er
PeWrz09g5IJbdttrz/mSTWTTlPTlrerqVB08PWN7MXkHEYXKNj57xSR/FJMDYMvnSETZh9HF78hW
/DCb5ntqs1Hb/+c/gLVtr4Yj2JfFb07bn36Aei16JpVMGUqH3hqVG+qulUmyb5mGdlu8ZyVRMbNe
CIclpk5tDWtYLemZ1+0bY6bgnXfPZGFemh+mco2LMxO4TwVgin2Lxei5dMmD7FJMad6/gcj93o//
8su3XMslYyhoALb++r2jIGfdas32tRltMCRz38dfPM2xhx27K18M2vxuc9Wr+9Kd6sNACp/RRl07
eMWy6QybjNgCmuSptGfC7W6rPQ9OBbxgxtUfdO1Y369en124fqiHufLJ8w393H9NbBN8RJn10cfz
eNLXFYsX8Hj1MIJtqmG4ul2AZRR60iZ4DkTCXgW0paPmgbygSI5sC1bHfdmbyV6WqXoHh0TD2TzF
nL3TLlprt6YpUAj1y0h61itcntTR9FIY0WpKHxNQ8QFu44ixpG7JUkl5Ki0Ur9rlVedMoB5+v3qx
ryWfXaylE/Wb/MMR/ey8qk5cuT4hlVe5OWGDb9NPXfbrHidP/M6TN/2yympbQbZfTe7GZ6I2hC/1
LXJtVax8cmMBL0QxnnUm3AlXMyd7c6v8p9mAA2jxAp8KTC0YTxEGNcgVF3LtfWgjyN6RQmQv+fuH
mEPiv+ygrIL/xd6ZLMeNZNv2X974oczROnzwJtE3DDZBUpQ4gZFq0Dr6/uvvgirLrsSsl2k1r0Gl
lVmmhECEw+HnnL3XVja5VgoOqfvzOPjh2MBerbsGl+SVqhw17wSIY1z93JuRnNMSgQW4lgS6xivY
PuGOo1j55kHsYgzEnrQNdXOMjEoyYE4yeCC06MBTiThdIwGONWPtfNeip+VxNaV4nwaRPbP9t+8W
xf73LpaOsVGeqyWSbh8sDl6F7NJjE91qKSbWgZOTTpXZWYBZxAxwzKtZdwefygkVZimPiHqf6beb
QAkjcIZrw4r3qvKMBzohE0SsTnTfYFCxRaY5mMMCpshozqCmeWoPaOyXI+fyu2Lkb18aTPHEVjFU
Ga143ip7ejFLRGgwcOwVnyfCtpfwQBCJxWJNrAZ9hu/LrzBlNUnffXoqcIEfiD0kTZPWR7WfaRsV
F2sMHPgFXRp94j0Qf2qMZLH0lIPtQxLRyQuSHsWUI6288BBxbsF0brMbgDUoo2+GkubVILadAw5M
i5PwSd4yGu1tagrDcGVHXbtl/qIFtws0H4nxAoBoBjw1+LY6HoMpAoy59r3GcTbZbOZPYdg2xwBW
l7OazcR+j+wAKHgIYj09G8SycPxR0wPkEKS8M72Yd41uOVy3lUb9ys6+6FiJ3ArdAcEhC4H2/8Ag
zHCmiG4jPq8lsRAi+iS6+QHKH7ooUybjteZseSB8FztUg8z7h+Wl/hEwkLHNOiRPK5/GLpa7eh62
Tk8Est94cYQIhsqWnChWYVxxylyNUIBbbDAUsiWeHygk2Q8phyulM6GxLsfWAOKKRNw4pPpWolm7
t7TEmWRBwl41apoffj5I/9Uz/F1ly0uEg9P/X89w/PYWFb8Vtv/8E/8qbE0ynRza1NSvtvAoY/+3
sDUl5atN6cs5zZeUlJSLbfT//o+jiIFayhzLY9ciewCZwx/aBsf8h1LwVylrl/2Mgvk/Ejc4v9cX
rlj+BsiS5EqBGyDE/QMXOjWDqnNl4N0CijCOYZCP1TkHOgTOzoeCJkNeVDq1GaMK5WWPc1y66p3Y
nu8REPJHtGO2uzYL+4mE+PEllUZ8dm2Jv4UUTdyCZe75i0unUfhPmGa0V3g9IbFw4TBUzyKvApzH
fZzZ+pyquNkzm0qSW0kOFcNAjgg7mGD5UQcTm1/SVWs9mYj9dOZsTPb7HehU6uJEdQ8paXI1etMh
uMkYhNw0ndXuJ6+vTpaqh29k/b46umVmofCCZUMh9wLHxGutU7Gma+8dPbt5s+uERxP2IuMzadXR
eZ6i8SDKwtnxQxm3OeUnXDGJ1w+wQh2sa8UZGz1e2Zm6Rymd0cBC/5rcGVFkvfTEeTqMfTfEeyD0
jCNxnchyuLZdlWMlES+ZG6vn0UVvNeak65WWehmx7217gYrJ7vUD9S7kgq62bmutqfQYs69FEse4
novhiCMlvigje1NtxfAQBPHWBTN3rnSq9llh9O9NKgOgCK69S3Mz+64Jx97OiW9+Xw6uFVtPXRyU
FX/vOqveggkaP7umP6C8jJOQTqiPFU1n/qtldbDwJSpSZLIvOtYvlcGl86oEOBwNPSh1w91y0C4w
RcRy7ZYSRzU6WwZmGdM+c2XHSj9KBFjeCjASrkZW5HPVN94OwBR4HLQV6YEZfcVLWEoStIpebnKD
zvJeUGpOcHvHoUMQboZXJzXT+2lq5rtgiMQ6mpFXR7ZFQnYsRper2AXiD+nsnSTjuEwiffw4eE12
40K3vYkYC1xIScEKFQXDPcLVepdjwvja+k6Wr6im8Lym+FgV9FkEYoNj7rVMhhuGD/FhdPPmpsXX
xQbtDeG3CJ7bOisBfZEdlYerqSvl2aTCLVZxKwVpyZNYeTXW6lWdWyJfV16vVqEPWw+ZHREWoG8s
kJFpRRdUyHhjhVG/IwwYzKShsb0V2lLnHkdXgvbWwZjCrKLeqWG8IUyb9kPlladmnprnkI6vXvXI
qX8UqFK2vp+pg0Qqc1O7xjdvdvHVR1EC1iII8fzXBmancaZctoFF7mQi1AtSC4y1tTyXAXIeQtoj
Ru+ueO89M9tZTKW/plUwc0jUPS+sPvL2vLBcRKzt8FkVjk23KJCg6/0AMSYgRiTww3QuBsNp1z4K
qhPK56HcEJwcbSe4yfewDbAJV/ScPY8oiXa0rWMDD+mawY/b+9nQfQI/WQC4zQFaJwEvQ6nC+GyU
NshcrXyNwpNb8pCjgoPKVEOExgAlsu4nLJ09Dqw2mLbYq+fnfqzw4VKT7SIXATHuM34S6BqXyM/r
e8+rNmbg1090gryrsrtDndvz3UAvfF2M8uR2PNZopqzxGAeasdXgFfc4go2tOZgNouvSnx7TJisv
uulpCFlkL+PxARDgMZbuhno4+lMcBcdcKEkGZ0WgJsMweyzFhYkKw+FieAidqr6ZEgxFbJ7itsHo
t0bAEq1zHdtsCpXahPaAFboyv6Ei827RcedHeNzWUTedt4rNRq9Bn1l0DoNwXxPctAni8smQ5QQC
2rLbR8aH03ctynI9G3I64GB3HuRUaVqAJvoITpTR2ozddC+7sdzEARu5sOb2HEfd+Jxnwtnhvg45
EvbeRSBYR7LERqSITtkEMAS/2IWIDhPYaBwnGRkxDoY5lACu94WX4HxwlDK+m0llrMYhstcEbXU/
ksDAgebGxbWpaIqWODA444i3cNbhFitYRhhn3xMo1hhUThzWv1BWtDe1zq44qTooK1if7bouz1AF
2/s5X0TKoz/fCzNWd01Up0uZFcxbB9X8XjvMSJm9+Jsm9ftNJyPne7hoFgY5wnCg35SyZ+IST4do
XUNou4kMJvxo54eXEj712jHL+UrgmEJ4U3hfyDTg2bA9zAKuDxczTsdLjheIDSsEKujGzmua9Tj+
ZBXfmkGe4+8ozLdBhw4KovmZwViwtobJOri9V2oI14GLm9vEbEBA45HC8joL88jpgbqgtk1vm4qJ
Hzi3XAWSpH8YyjR8IduWaINONxhk8+g+yZopXxlVOHwSoVedlI1RJfQjbHksR3Vg34TZhwO5kYZ9
nefuvgtjcIkZ6F4Aq+naZe3RlbD0wghe8UhQtigTeuccRkflG9cUXRRT4Lrw0Q8E4drJQ/8Q48HZ
hX6bbRu702vhBzdwttJ94TUdJ/HER+wA5XEoIU7yQAEC0NRDYQtrxxqzxe4VaM7bNdv3EAxviJfL
vUF293nuG/nVlFn2Xjelces2NSpl7QJ5cZ7F5JD6pYKKkZ4tj3VrzHu/k922cmX/TAB5d3I9/ZbM
SXuMML3tqpQs2Z4R66GbM6jFxGo3p5gJJZLF0Lk2YV7cz9RTG+x5bk+izQNES+sL/NHhBr4ejRpE
S/2LGcfGIZt790aXcXKyYndX2AkuCAs8o+d8GpG240LT2TbO7WAlwz57Un5Y7rvWr+4gBprrsSnh
N1fBdx/52xptUrRHucE0kZn6oSFX7SZynOFcumn4uVfAU2TTFxv82NXG8dz5B6T3p0jn+dpKE/mY
BnyE1kxRIQK5XXmJfenZVbdlZL4GDQMxXTjwf8viJhvov6Fvv5kC03nOqhTpX2I7W8eo+31ckycU
j2nwWnfTuHfGuH5l/sZwVnWKubnVH+WQdDv86a/Y3ABCCG3uQoaw6TIPzbrozehc9HgTGXYS8ftJ
qWkl0zA7j+1ZFiSGkU+g+1vIH+ESvgMWUcjsOTG8/JFDVXrOK59XvWtSEMVD6id3RdGaeyXD8hZs
6E57drn3aSdeQPrinhpdYx8ljt7B8AhvJJXYFtNXdwiZh6JBGRLvHqnGeIwgdOyQkBOLniQuutLh
tTHZa4Etu9gMBnO+K9E3rlO3Nk8FKvGd6w/jW+cHfrZqKkT8AZ5kd5USV59joqicjVvM49c8jcpX
j8gjwTH3TYcq2PBBfuhOV7uECXyxnnKjPk6N8Nc6SY0DLUFisWWVarhITppfytFCaYgTfDv0mmYE
7qZvmDYskH3zwCvNg9bmqkWYmCZ3nHvXbSyy3QDnbieCkjfoEJg4ftMQBQ+nzYhRwiGwDfEDiJe7
aqesX3Utgr3Ca8MtsQT1iqNHvcVY/OACC7fRTkyIGgLoBlVuAYvjp34lCig8UNUHW4krslkhsKM/
23TNGjVes6mGDHVVBSXncxWJWu3MTi5gefEgccRZuHRwpZhDa34dS5kRmz2yIfRWhq4xtXZBjufP
fMQT3yUkA/Y4f76SGI43cKXzTOknOUKgcE6B68fpuR19VTwNEygrCVtxNAw6bDkn5VWCOXK2EcWa
ssfkm7gbGOWpxPgQ5hsD4EQLPmoav5ewr78Nik/IGcH9zJ8pXg3wOrvJ6ssjEpmRBGUs+hvR+PGp
6/3qUpX81zjKiy82T56dTvWOKxIYoRjNd4gf9rF0Sxg/5ZjTRxPmpYhH/+gBRuUJppi7lZ33NEPJ
XlXoOb/BCGgCCBFzeSa0cNiicauvtSbuO8H2hm6y1A9iwOIDjnhCXhQN3cHJWn/ZDaYNpz4LKwVH
GGtolp5TnB68OnO2oDWts8gb4J6CSRieLZL2aBtuXG/SdHQMrodtqiCxsXdeGiiO9L7iEulVYxrA
yUSWrgXf3JVGDWOyrJ2+DG5wh9WWr1VkanxEHhpu+gRT1LrtZnGZyhBcSds0G8xGIypiEu07cI4l
XXTewsi7Ue0dk2axkTZlrk+jTpKnEPP1l5ajJzVT099O+Rw+anduAOPwZePgTvaGaqm+XEtHt0bQ
DzXup5HmZIftEqNT9RgEWrQbjMrJvkMyilmmXmzFCpt2ZVaf6qhmKlb6xAYU4aeA5tqNY9HzQpwo
jINtLVPbXKF16HpxlkqXj8DFm3wTBGUuL7A0nYc8qt4kPm78eTPUgpURiXntEzoQY/oLHbDGIC3v
0mzKXhL8ds9+MgSw2ZSJp7QzrT2lUPuMNGH41oPmX5dAZqFJhiW2bpqESY0sYkN/HzyA17qo1Srw
zG1Fz3dDxObwPnPq48RvuM2qLsbpvpI+YfK5yuJrHSpOYuTFIzZMOmvb+Ia5tSQJJ2jE42M0z8kN
8U7xUdtK3oJbpYAdARZ4wnjP/GJ+johFhwVketwccsdiK9x0eknZKrAN4dVaz4mc74ypQD/XlcG+
XUxE+XJOsmfWFa10DHyVIPnNwtRUcvJlDqOKQ54EJnRiYpioP5eDrOnWN67N4TrOhbvsYCjxp2qA
vdfEia4+Fy2MiTszTRobZ71HMVaZvAUgt9MeXXeRh5BrRUtk/magQhzuTYXu0YsQmcZwQKaXNh/L
8WkeDCTNK6Ol4G3vO9Ewvth2nbQkhk+7HoczX0ntk1QQVhFialynKBD/r3b6JnIQyt7O4bgP8EM9
ZZkeP/3S/vk3g2rzQ8KZ8AVdZ5cYTE5ldHcWYcSvg5+yGocks83hNjQad2MorKKm1fOL6KPhIxIP
Xy1t7/vEOtmpuzOcegelYevL4FJ2zMyKdsut7tWcwMmP93/94Radwq9zkZ+fjXmOSfYasZkWVp1f
P5s2e6xRgTXclmV9K0vOisEh7v9u8vhvLoJXxpEIXdG+f/wC3KQdKXr74Ta2CLLlf56R7XJZ/HNA
9d+W5N+2JP0ln+8vWpJZFudEvPzelfz5h/7oSpJBj2DbIuXcxXdB95G/7w+5jTLhhroeghdFSB+L
mIblv/qSFv8KN4NPJKGkpl66iX/0JW3vHwtmlJQt6KELG/Q/Ml0RDP37EiIT25KgfOmCIiO2CYL6
fZ3GXkz7xmyi01jhG0H3C2bIRb59LitJq2cCUEeYDrI9TKMMipf0MHpjve+iFgYjUR1qPJ4MBIrM
O82zdIJt1hcYOVshxge06NrZm4mcjIdUJfVLBWHaXcO1D6F5wO5BEWc1PSdl7cMzCahWVp0WM7Yj
AtRuVOJJXm5DPcMNnduFtlioLdWEXW97klOiNdZYYmiaoESb6BvM+ZNJfv1pQWjxpG7DWdj5KioX
IMnku5a7MWk0WTfKArrTKO1dBmQhK91314bMkZ1siElccZATNi92M34sk2R6GCPR3tahpa+Lnybf
yrEwQMX7Y+iCcxTwgbykvGZuifskHCo6IsV0CAcPQlJZx2e23T3yWLgPUREXOzfHdWI1EfCzFiiT
CVoK+rnTSuslU4hNY7vOHk2LhCsVOa8hUQV3bjGpDUI++76zkvrYF5OziUzrPvJmJnq5J7fGhKxz
LI3s3pZGdmvnw9UVnGndLANMUo4y+gq5v9w7khwnOljp2dQaVL83Vte+ZlNfdVEcXjh2OrdDtAzK
OIN0N2LYVlZR3AZlrX8kvad2PcHPu8ZlHkMjrLlanvrqBugxzQCAvWdE1cpr+Af48heFp21V06Fc
l5l76ocC+S3ZMo9J3dhXe1Tj2S7lcB83osKRHL0nBMO/AboYNrw0zrSmpo0LV33FNNnhTV4aD30x
6sesTjUdr6y5teA5MaHFqB2o9KHOkvbWACqzjnlin9ExBkjhrfF2Il1oU46utTVdPqkxDiFotyB8
mn0JFTvzodCuk7yg0s6TBEcAHKMzDnNxYuT0LeO/vws7J3tgfg0MHMeeukrykx58y+lpgQUJ7XdS
tG6dBeOXlLxRUsAw+9no8quwWNHS69obK3Wc88T4uqxtB4ik1VyK0Z6/0Ackj49BWXRyksjckJeT
MU62e2dTpemw5+Ae7owK9qatmpOIvEvfNxV4dA/GXlX4ydpPgG3aedYz5GMNbkYxwfoOsMmhJvhk
8EZAgX8lDVAACTs7veJkWuXo/LvkPrLrOwPplYleZKMy58rZI9vmfvm1KaVE7VR8mmwcJMyqX7Ws
M9gSsC2A4lhn16H7hKnlnE3fjBABebHQP+ZOvADswuoyqeBQDr1xGXyltgHonU0inC9shs2dVepx
Z9AVX2dp6B4nrEOfHKJHyNSSDY1LRtsG8nMvMU6SIxvoEAtwV1BtO6nrPWoGi4PvaW7jG1AHwCRb
rI+4wPKAEgK7Kg52pqj0cvV2GMp4lw7JuHY4Cl39wM4eSt8Nj2S8AqeiKjuSrj0+6DGb93mbkrTG
C3s/p6N3ceoe9L89HOvJCdINDcjhAVnCJ6wsxsGoJhceoRnlPGBF4wwCdw1zdgVSh7r4fgoGW98A
H7/Vtf/OsNjdet6snhJOhTvHAq0Y+XFwP9l+fIeS+y13Sro1FU6ZOTbfvBJkyiqqRfva1NwycUXl
pi4z6xxmOSW45bKkBYyhXjs/yUnZ/cS2u4pG9rusqAlBkPn0OncKIFHA/oyavb2Jp3F6VRNoD6In
RPVY1ViCBCqt0M/1XYH1Ta16xbn0PnQDXEmgmhqmJQ6HvcztmXbOSXEs0564mDhviaQvc3VtE/mj
LOjfhhbw9yHyM5oKvonBgCAsH11grotg7QAKGymcO5dmfxl7xs6cgan6Vqt3UwSfn82ddubYfYqy
qTGdw8To/qRzEXW8W4zqa2oksBEjJyFzcIwoyu/S2i/wjBajf0g7GiA3o1N7DyMv7Ee7DnhE0oGl
R6eqdz830ENO0aynZtXisn1vWf3QUogXpw9rBNJZDV4prxUpdhQJqMdPhSX8UzUFxq5VSQ6JqmqP
E2GHd1HWZY8EDtlyVffE7kVpwMJV8xB9KX2n2faWow9mHEZvPqd+tSIbjMzjcGqdm9CuwVpIp6Qd
Ng+gG/uSSnew+75fIeRE+c7W/gOwGUdzMN7Dpe2b5h4NSCVI2Zkonhm4l/gbXHSfKyKDO3B0dvVW
1SL+wjsZcyes+AumDH0X9K76Icaog26QBTZT/xR4RprNt1rII1IkxlTa9mA6KpdZOAq9jgQT8MGh
otBxi/6o2W3XDeeHaYNScBkvBnyLNOoi/1PXT+4Nransm5GIBFtBZ5FP6UFDewgqx/vEe0RtS+Ye
u44Rp0HzR5bBGiNLFB7reBy/plQ1DptRiHsnzfv7UVL04GqLjPs48RoC7W1dfyG7Lb21M7RQrOLW
gWml9Iyru0q/OWhBkFrkjyQTQQ2KWJYnBlYaM1nEw1oWbXU3VzaBAciF/GllEeWnt5OlxAW5z/DF
hZXyPQA6+IoKuSd9hPnlKlD0lVZjBX0O2Vh/T9wjXRy7qY2vjpiau6kGgLKyiQICv0du1kEaQ/mq
whGp0DQH3bE0kVdukjipaJ2gxnmp/NgBKFzY7TVxmL6RmWJXOKnK7MgzR7RAZwmkgJNDhc8nV1tb
1uILJPPA2eaxSMeN2Rvuvsuc+BoAZdozyJLrnJEFflrfwW5jRzR8XbNnwpRa8gYCTHUyoxboWOmI
zdR3DU4tFpzMynk94sDcVgKzlpdY7ZZMSXDHZlM+mF3Tbhom4TeZ0aP5l9gRNqNMymMjHUgOOsvr
L2kNAWyFF6Ex0fc1xed0wtoMM5fKkxysav5OgKZ9CQTTJ9vy3qE9qmeJWPatCJtiZ0dYFzds8RAN
pz7FCEPiJTsig1lxjKWQFzU78rV36ww/Vol71ArdGey4PdnvcmBO3Aam/UlhJQLxqG0wExAowY8X
VnEI/ZH/m85d6h+IdpmufhpU/cKjMd961YO8y93yleq8fXAV/rB1MlrQSmcOkNtQDB1rSTTgtXJp
flMVc6VtAEnPOOGuCD5jqcifUWN7zc5G1XTumm6iroQos5lr8FMaT8YxCdN7MXfx5yqXt+EEkiPS
PREwxhYrH8OlqVUPTqvEbYejZRMqzRjSxRR/RwSKsfLNUO7RcLklCMjeeVdytiBeIpX5lDuTZCyn
B5rLpmGbYEmaWJDvE4aQ3Kx5OyDJOVpJhvTagbUyl3a264TobkwmgF5X6+8w0jqISp0nyUql9bzq
Md9uIPHUzyGqhHcPmcuuLwTWEn5NcPUgSrtLZI0psnM7xYUZuLR0Ygg3DnGQTvKtxPiUryg+sakY
UcbWYg+XgrHRSxaM2RMNsmgvYtegPgi6m5qZDl3Y1PPPaa3VOhScEfUQnnwAXM0uR+gHSE9BO8qt
MP3c+JIkL+bGTAGiGKLttiwtb8tUdD6nhlmeBuQfN9xhdmM5cfw1mOMWLkHbHnRZ9btQ2fmxykJ7
Y6XzS4kMt1ubllm/hQxo7u2qYjgm4vr4s/T7b5X8d1Wysvy/FO7cFB1C4Lf87bcy+Z9/6l9lsv8P
fOlkAQAhcSQWl/91pSgHWQ8NDgpkzyTo3ORf/VEm2/Y/hOVbCGJ8b1GfLsXrH2WyxV+oqJypvdnS
BZyd/0S+Yy/dml+6OaZp8r5FWeRKl5xr92M3hzjiocPdWR/dPIAckiSGeRVRNWPKi8tdUSU+o4MS
WWJjyOAJjwKDCJ0HJ6OOqU8XCabM0OUWwsv3WDShEZKPrle+nxpPfqmbjSTELN4WolVrM0owmOeI
2JNF5E1AQ/bJwXOxLRexbBjp4FIIh9Yz5neonxXh62Yo6gFxrTEfikp7j13ejX/Talp6ab9/A4vv
B2OERWcTTdSHXhspFXVf9Ihcx9oc7z1c2ftwQpNute1yX3zuXxop/6a596F/xjfuIIoXmNUJR4JZ
tfT+ftFEW4YpgHqm5XEwkDaPYfYeAqdcTAfx31xp6XB8uDPC5E36Lz49GmbIv19pxo4xN+RQHYko
ajYWFT+ARoZdiIDiR0Ypzh7GVXD9j29P0hgSpsdiwnKy3P4vt5cIqxl03kAZ9iLUIMZS6DbCki5p
Uy5qmv/8atDTSKvH2eXRPPr9aqHyhzjXCXNz3LvpJa/JIaVzaA53Xaae/vpa5oeO0vLLMeHhIvhp
FGK8DxcbGUFGyL3iYxWNmb22I/LlNlWli41fm5QoaL3uurozbwbUwge6OeSdQvP4u3jzPy8gmlqY
AWjgLCok+eFnpaclJ4KTkmPVERq2gZbdwKUIgiflUa78zRf85zXkCtN0LdIgFtfaT4vCLz9nXZHe
1tZewgFwnh8K7DgbQne67xxj0oiZZOwmuGIw8//Ndf/dTUrPJEgWZaH0FiDUr8soDRNSwzyCp/Kh
6mmm8WsOdjcQ/xgz7f/rH/bDtRZTHl1mZdIqZBfEJPX7tZzYGMw+UvExNqtwg6kbHm4p6ukcggx4
/utrfdhvf17LRRuH10gKxzU//HiJbj3sT6yheZoHc1MEUp+y2O7NzV9f50/IKe7JtT1fLYY3lqv1
+z2RRdDUYBhjZBNAiTbME7gpZwIDGPTYt6I4BqU4kmXGeIuZG3QJHUaXv/4MH9bOcq8mqlBn6fXi
evy4dvrJTOMKaMYx6AGeMtWtrFU4G+ElsCd9KkKfjDjPnv5mP//5Ff6y7S2XtdiCmPzQgaaY/fBz
EvdDwyCAAB/RFHmpmY6eyI6absskj/a1XYLeaI0CWv8wjaFc47KY+iN85/EbtWOF/RJ00gkQTHAI
hYGAhfLqFMyJ8U859G9xVr/FVy0/9YfP6fLDKDhSiiGH91E469qAN6VhHLDOeO/T1Dk14rxM8RNl
3uAdcrJ/5WpKDEkbtBjSC+NvxmI2bvdjlxbOmdN+cBxj375VhtfIHYq6IuFwrmS//+tf8s+r1hd8
m2hSaet73sePSvRnWzTZwHRQCdACKTUJyMemabd/fZ0/P4mMBPjJpGRSuRiffl+1sYGFKCDl51gM
OLZUvJhCYEa756xx3Me/vtbH7Zx14gvmDdZPXwfduQ/f/+Q3kInHhO0c8sQm9IN+A0+V1EEelR09
ZSxScLjPZjfKL4bOw/1YuO3ffLGmcJcn8fdl4Nv4M3Eacyjg43y456wuDYsng6B6VH7TUf7MtmnV
aJfHsCvnB8P2xLu7mN1iFA5L1l9E7nQc0yVa4V13z0AcghOE7um+7WFz0QNNSBWukBIjVEs1CSlR
Qxw0U+LrnNnBj37ssk/+lM2XOWPQiR2s9h5lhbHK0r577klyKZdIAOsKMcJ79KJSHFrMtDcR9RoI
rDI2UAQO8wNgZrsjBiDq7zQNvbcMeOX7TJLjpTFKjCkAioMf+KLc8pTrikzdvC+Dw0wTrNklkpDp
FT2B5YxQ0Bha5ZXlvEW0Yr7ChrafB9teKKbwtVGa0UX7kfWtM2w0Gs+I6XUSXUKbJ9tx2VrMuo/f
u4jNu2hC90dY0OxC88ixcZ0HAhHyEKuQKJnIc/bMRTgMgf1ovvmSQXieVPKLD3DXv2JMYb3x9Ick
uxeKy9MxNWiHN+yd1NDyy8wMHBCqCi9y+bONW/AxJhfpUxUP2HpknBlPqrCnC++Z7FNVTcPdz683
8HDXWnkkHkq7AmlczDID/G2Gnn2y6IFeUspmJGc4jMut/Llb0Yw914QtyLVPjOprXqSsyEKAaF9n
mTkfiDriu5sQuOCFEiJ6QmnlvHQ1+GPaCyK/X7om+SZx+HuGKI4u9GbgmlQyfq+FQqMd1PUUMiTG
l77C/uY+JqFtP/t5D7rZsPhuNdbT9yzU1s4kmOAtcSuQLDw0WPcCIpIf3MEYCbZKQZKJvhrv4snp
o410zPg181q2JkTzNOAFjVx7WYd6mWn5XTKgdohIvN3MgMyjjamLeQcUhrUkdTtfwoFsbQTdi4Gx
BeH6QLQBWI+lx7nposVfmnADzQrHMoadhgW2FZiA3qIhFAeapqxeAB/jfR1EY3HoEJ6Sv14YT16U
8oWJ0JkugIGTU+pnWzUbKYoKZ7wDN1PtaPmaDLhQP1dADdewfWsMPhFhIn6dnwdGbOsYDfzGsxpx
Me18PnWV8A62dIOnsJXbwunSt8rL0wuxggD/Alfe6Vnu05jI2AoeEp2DxP7i+zx26FT3Alo/MYGw
TYQxzmuLmm9tEnK/UyNDJdpTiGv4Vq1PKu7v4jCfTompdlFU2buhiwp0mXa5igwAIrBiCDbS3FaW
+vUa8VNGi2xxEyzwstZ1vjDVsi+hju8ID/HJ3YWK1JMFvuaFA2Onip+9wKOP2JTWOSNYVJAEuy7b
fNinCrYR0D06FrPwNqqExBOr6NpE0ztdnreyMxqCqjSAFs/Jl9xZ62gI/3PlNaA+erskMGD0eat1
pfWqbec0M1RmPBrfRl48bJCtPfV9cC5yGX5uS7o+EdG2pyjTbMDOckYigujWi22b6IumejAx0AF3
Q185z95NKqvJhzKpma8oVK0V8YzfKwRLh8ks6MgTmBowDgnt5GQWTmGuAiOUN52b8YGKDL/Nqp+s
+Rl4u70bhwwRZ9sjmMd4Xd1xUHKizYDDdpNKTHkYM8Nn2prD41S4nB+KBoPDCtzLdEkxDSx9Nblz
UkwiiaYJM2YQgKNKaS7KKfpSh+Lqu8NwlVCmt/bcddvl/eOuxqJEDx+Xlb5vWjljVEGYeXQMh6OA
lTJjqCfOIqk/8i7MvWbtofNnKyL2jq4fbwQZKnkoE0qfjvUHK3/Kd2oWzr4D61Ou69LSd41oP8ls
RqQ+INZwqpn5WpgxZdu0uDeTJTBbI4tv0l2epO69oAu682QXvrRJOJztDjZ2HAynBEE7lnXUy682
5tcAXgv9Z+betXHMVR2dbHLnQjRmNJLnXrMwE84OlAiZ8UBgs9zqqUZehfNG6Lb/AvDP/9E6Y4rc
NDeRvWtXvozDrOa9cGPSADp45EzMOY9hKzqU8NRvR6PymIk209ouihJ6ZyVRRA4Kiz2A8P9h70x2
I0fWLP0qjdozwdloQFcvfHaXu2YpJG0ISRHBeSaNw9P3Z7qZVZlRVTdR+7uJRCJCLsmdNJqd/5zv
rGpraH/UdhBs6zGdyZ47FwFeiubrlrGeK62z6yGSYpgV+0Hk8i4PG8LmVB06HP7T2EWmaK1HA7IQ
IEDKgPhQ5QOg94UmlBBAHaES93OiDehO0PJyhDYOJ7HCghX4XAI0VdTUv0XefmRevfODHmc4UjmE
s666JVHorIrQSo9h2tg6PpxsHLTURoXWXnkeF7YsLz7ywTospH1Lew6UiEY4ZxmB9mlrElOh11h0
fo/VPqeIepcvXfA+aN2XhaZZq25MnHXQV8C/M9yPsKFLO4dJQA8qqDQ0V3NyrgczqG7MBW8m2Veq
fGrSllAp6VQAcJyqfJ9npXj1wHs98qtFV5PhBdQ2hm5+nA05/+g5jp8ZCAx3vUubJ+Q4qWhGyUqe
6UAf23VZKe+aE7uGWDFuDZVVnXJrJoOp+voypkV+W/tefxN003RwGkjY60RC7QaufBwDYgGKMMVV
xfjskg5lAA1aFR8aWIR9nWa0b27kNTvfT7Of0ivwbdSiro7MpdGSyOw8i65+K3jpbdtUbr6W3oJx
tANm927WbjqyCHRE1WqNyQos0GMNmLeNC7bwCuczVLQq3fKJJxRx2p+jIQkyYGkDTiQduIZRNF+E
HKoPYZWKMEtqbALJMxAq3rKfKaDcwJnoby1TdR9pm7FmE7gsSATINouoTndx7npPvTmUovvEzUz7
F5XXU/wzpkgPa24HfT9y+5JjUm/8bPy4vExebVPy5w1PDKTVBw1awWs0SMYXZUl+i8n4Emh9fS5y
CrlQRMqD4bvzybZTzCL0k8GnsACxZgWBkkB3SqZNyqxTF02yi4quZ3sWm143UAJBCZmS5ZPDT9VP
B7dMzYs7UlsD0JVnBrwYcGP5MIAPZXGKCa2m0HAtKixPVlvUw4amwYrlbMagGcBEJ5fk2cPRk1TR
IFazS8rCXGry6mI80rZl7iRF09uah8LeMev+VC/J8FlzNuKEEYMjJ8b0s2mD5C209aWMomReYlHb
BMTsdjr4phM+z57tvBt2bZCWHcZzGMzRo1cuFE6A1dtP7iSfoKkqgHJUgYa6FBQrjFw3XfLExhie
VOibqzhr7n0HrpoezehW0ZB6UWMonk3dN2qSWhCKwDHF9QCLRbCjKBRjo+4odTOzoMknRu4U4OCs
koaSgDP2qtTVpnJKPrLcjsu1wTkZQwoVqDMpZnsy7N1AMyqTW7nnLO+um5baVGCdQjcvnOyuIBsJ
TQ6Cv4YMkoiCVW0AkuNyNtPJupo9+mkX631hioALZwj29kz1b6GrWuEMTA+NTyDHHoLoAnfvp1Gb
zqpZyNb5StmnBGF326FmnZJ2zg/SRB6wJ0UQvW6HfQ304yPrLUk9pMtTh43QyR0qd9vJpNkVY9+d
zX5Kz5k17TPCByuIs9OaQ7VPj8J0M/ommGB38g9eiyfdLFTA0QQGCIkXHhBVeDtZnbnq87TeBX0H
05Hm29qolr3lJ9WqaOQbFQjFrtVtuX2NdkBP8jEdO8xXxnviu/QvUbRnDvK61D27RvM6FsvNAIWg
r/wnSDAXllwEI93N67fLz7SJni1KewXlvTW7aUwxJB/NZMQUgUgpemKpHr0rSxsNG2lY3hO1vrhm
Kvtj0v3AOXSlTRDbYL/afiNtQP1DfTXFYoQ87H8WiuSFXejaYc/gRBCNw/BtcZbPCVetj+d2p/vq
Rspj5uibWXcRLt42yE5ui8drpoISd4+zt5atapIXqCVMYvv47DVPJtWfj03QyG1MS7LQdcmC+SIM
CTW8GHYbbCdswwfFGeY8DC2DKeJh3OazefKcRLyQaC/3SdH4RJZiWBRJ4yOPjqk+TsAym/bVaLGF
TjReZbHgB+IrMNpdXEz3cDko2PJxuZ2MOkfQATfYBebeVvboXPVBQcRx1cSAk3O71a9nNxmwU0Tn
EeHCCvtjVPRc0YK6x3aFquliqDex5e0IBxBxzNgPgWkbBFDLoWds2NGmgb9CIpr63ciRk1DvuoXZ
/RpEWfizC31uQL4rIwaPWEXLVoSDFICpimNRxGU/bOALY0aK9ExjrobwFVqdsQ2NhjNGBa04TRYg
JDzjnoMmnC8GwTHYPhiP+7nxzevUABi97XX6vRgEy9LYpc6a7CunE1K46ke6QDpK/ZkpnZVRmhu1
AEkywANRYSByR0S7763O67c+084avUuZH0TcfO/Sx0ofeWUPDzH26g7PoGLrkBu+ua8t2Brs7Xlp
YizGNq44oG88+IM7YQnOV6Pfv/l5YW+Slu3fyo3rW69d1pmlyiPOiXS98Mg/2lnHg7RzQopEPESB
jkM+WSY0Aj2p+fp+qnaN7Vz57TH0we1wTlB70GjFy9c/IRFp35s+x/4v8pHwvOXAmJTWnQLf4xoK
BCpB4Iw3I8Re6L+mnvUspf8gM95M5q8eed6+2X0JxURuGaNMVbAZMnTjvKAAaZUkQMYNyY9YxIAR
cHKVe7/wum9V0vMLJCmvyDqy3HUIL7deklsvxWDyqZcZqCr6adpjSynSbTax310w2B+WbIBUVc9z
TwKW38vFtvlYexz7GhXXoBbmtNmzVeNsP1BA125UFkJDTxZUEcRLFgOs96SKMYpVrvKgA4dmUXD9
wyQ5yyqq3xH/kr2ZpSiKwXIl27bD855LOC48O7BplRHlRD2uHPecAzu69ghXUgu5MCFbPMSrcMko
OuO6M2Cd7BRwQbb/mgvW5gs9bx2ADUUohZ8vrsOfBk0gGt3mLnf5oN+TfGDKZvG/fFYTvX0wNLBR
wV4iSXixS6vcV1qK6wZAKgJ71s2Sg2eC5brsfJcroHc1mVwq/YJ56j9EtjTwYCqI7mAwNr2og81U
CvMFKMlC0Nttj6LUf1v1vFsWKHYG846YL4oXgqzbSo/4jmG+xGQysZj3pMWTjuuepm+YSiSouCP1
gZ+ASPhzsVxEpRSOlrPwonj6qnekxJIZdmmrpx5z1VlaY3hScVi9hzF8sjmMuXWMmFvYdQZmk+CA
TyHFrO+Z6PqjbCbDWc2dyk21avPQuudwwG9IsRvyV0gxHDvgENKYLBP7zLml/QYpj39QEFY5DRVv
k+ogSo2U4rLT4ge3uyz+XixF/Y6thW89DZ06EWUJjz2SK6bDwOjeF3wbkYki1zd8nWwJFrH4fgxe
R1moRfyx7uvPEsjoWjLM23eqDU9mz6fT0wT3rZm4A8NhligWJb3dreq3UQWIykECv9QFgJ129GaA
nP5iXeWRbd2Ujh+evNzhJ+85+XibkuVwbzoe4gdj0WCDKVKuxxppzqs9JAUPw886o8ehXY00RJx8
sZgfkZkCVII+gHMuruVeVK0HMpnTKVYK1ke6Ect9hCPkEVxp+FOAS8UR1etrsDVJpRFSCk8JJuGQ
fcC8HAyhQWiB4NgHIFz9CHzOyWSnrOmlI8H0NqlAk1XYkLdIqRSNxWwreDJiozlbnSqv47EfHqnP
Cr7Xyg1/JpRFnZSHO46sPE8mNxkpD/UEGSZZcgUo2YSvqa8ZTFTltvA36WZUm7xO/gBu/cvo8HdG
Bzeg4uSfxQHK7//F5vCPr/nD5uD+JtDTHYaSuAnQu/4jDBAEv3HJYzV1ELe1q5+/+iMMYP0mPEbF
qPCYD3xXT2r+CAOI3wR/ob/s9wzB/8blQG7kF5E9sByLn4IOFuxZAdPMvw4WBmzpyRJPxjF0lmnj
NDm1lSlsu9WQmFycMZoVm7BuhmA3gBFCHsCg4MdtcVn80KVeziqzbWgm6ruA1HGzUDDwJs10Jr4n
swiu7GAUm6kKMeuUS/lWeGAITd+yb9qEJzdku9a5oIZCyMvSgpRrJ3Of2ofgQbRZft9Og7ox1XtR
tZiDcNA/9xDcX6ssUcZ6UTn8rsysp3fwIMW0Sjo6p7ARRzSZTJKIFfBEQU1o7TfZR4xdCdxRW0Qp
gf02hC88J/DumwmrU07fVITP2+HODxfipy2Hzy0qkMA778iUY2GQOvtGwrFaTXEYn51UqGCLMy+h
gKTMfQeqRFZ91l1dv1YwAa+HbjbXg5N3V5Hsxk8iz+UrBw8ERFyb8xUnzOaOYrjo3Y5tIgCprXf2
A5UVRb320dJA9wbj9eJN1S2hr4rGlWBqGHIUo9jnU5JdB04x3bm5s+zqud+woz8KMVL02+CHV+UA
vdGd9yM7uFt6GhDMUqf4nDpOuM5UBLe+ZxHP7NP+wZmBhCVd123dcXYO4VJbyCJIFievj8QmnTn8
I8sm4ZEBRXNSSx5rsdiTEZnIRpwDs7DLdWvM+bPDKfdhcDMso4NFdx79l9YLfZHhC7sM3a5Ns6M+
l5/HxYa6QXvrqoLDvx6ncDkvkTV8y7O5pttRFu15DNvmin2F+imhfPA8mnsk6Y422hvllvm2hm5B
resoyQxbpFQv+PZbayV9rTR/cam7CTR/lBQk3GyOR290zuX5Gs9HgyzcONFtGbCQHphJJfdM7Z1v
NirwnVw8vhuDqfbBgg6+G5rYvbLsFDd0PFTxAc8/itMMsN3uVXMYaUy7x6KTr/0inV6NMmpPVOTJ
H5ApRLvzGR/jt3SQurYUB8l7Ei7LuKbzpzJemCv4t7GbYA1XAcVDK9kt2adbV9T7DTENBBE9XRvp
kWhvCsBbfI4Z1QJdfCumtLt01hyfBBtYubWqsTnHYemCxZijQpdYV4+B05g3EaNsNqQNf29VkXtp
FEdVttFFfZ2SG0s6DMTc5S8TrcRU2OURM1nenok5JMURKjH5T1VaUc9UXKo59WFDyMnMz6UJpgLJ
swOKChwd4kqoFjO8n0flzKfYi9NDM/q3VpDizXVRbx0HAXSGyPkwMUlU245x22sYkmGnhhebqBhA
CFE2a1eMqDrvYRgoJ1zNicUoxUUAinHHXrvkCM49fJ6926AQd0xf4UrMRCFDlW0DB7BHy/1yH3ZA
X1YUUudP05cvn0SGmd6KhO4MuXFrUgsP7oIjBy+/8EuPbtTGOIxD++ziFb4zskDq+QdRAIdMgIpK
/1LpmEChAwO5jg7UQzHfEcewwcQSLEC6jSCRdPndyMP4Pv89gEChlCPzrYBqvHHIKRQ6sGA18XWR
cn/oKINJpkGlJ/K0vJJjNIivxB4k+QdfByE8EhFpSlqnYfPAsLHjZXRsQgcoYtBYx1CHKiwdrxA6
aJGQuJA6ejGinWwrHcdIFwuZXK/W82B+K3VoI9TxjWz+3nbqiuFBvg57kxOgjWRjyYx+uC5+Yp5I
soA8SCCoUS1IiFDHkG8JNt2bOjwSslHH337jj2l625MvYQZIinq+Ejp4UpjVg0qcYlVMol+POqFC
jbxib6tjKzBQgoOI4cqD1cgJDjN+Wy1EXRpQK6fWoZlVp2BmGai9rZMxVjdDG3FtgS9eZvGpjYSL
e26sl1eyxt1FTqO780fAyVxGV77O31Dca0P90Jmcqan2hlcae8CkXE1kca/nrxhPVwHDDbDg3jXz
LO8dAALxBmJHfpfpFJAv2++iis1TlkTW1VLIZmt0pGzX7CotvcxStbMKuPweBfT1DfDtCpsMuaNF
J5DYO87XuU4lzcpqn5YsGtaGB1TDlsmd1xoNtwR5Jth/HZERMk6QV4oHlYfhnacTUK62iHmVOcNv
V1cSk/Um04mpfArfY52hsnWayta5qkQnrHydtRp06qp3/FOnc1jTwKWTGuY3T2e0PJ3WwmsYrsEm
UqKSic8RD/V9ACVwvQzTvGMfK3fDKPKfekZ1DUmv06mwsXcJiLV4/K9ZY4xz2icEyJq4aO7pxsLr
pfNljk6aefgD9nLq4k/3K4gmOYGtRTbccxHm17Iy89vU03lpnWFLdJrNssxb4XbuRue6joXOvOWB
IzfGoHNwo/XmqRYjsGVkD4VOy3k6N9eT2N91X2E6lkMdrFOmv8bIWe7mr+AdFqC9pbN4hvLlyevG
maqdZDr6PY/IKVv8o5Fb/u/mon/tk/9un8yOjSzr/xybvXovu/fuL27gf3zJ79tkLL9egGnPM2HB
M76zsG39wag37d9MTKicxIiuAup2/nOfjDPlj30xIVnSsxapesxdFmbw/82+mE32X/fFTHeYJYnA
wa2JV8r/1diDehHkaTT5V4XNMXJt+8KiQM4iQkLdOS6OvkFkJ/+BaF84VXhdlbPl8egxDVbGpcdY
/JDDWsIm1XU+sfmtAQHWDQ9BOFg++0IFikA0+VJfZzGUQrErWoJd43VvZklMtbctGKm7HYGqaNej
6vln5TbdZxaNTJYSQbLGNsTajRms5lj4SGhi8mBGPD8YwQJck6rmhMk6aCF89xrKtuyxw9N+WE5W
7q3TziSBIFpK4Q55EwzNLQC+7KFtQvmKNuawKnXNYK3bVqX1FYP3mA3zLF/w3LgV32L2l+0Empf+
UI4rUMrnsthSDhTcZE3pvzZsRTeGrMY32Bjp7cI9u6sGzvAIYSBXUmWDv6qc2AggUhnMwpYiP6ZA
ot78zmte7M5hO0w9tPysZPCZT/N1YFLKDISNskf+CC9q8J2bxEvMAzYya9unjlxP7Lv4N46kwxSp
BWLnPJtI7nRCrUhgyWJVDVW7yt3Qn1ej5SmcZEtxO5CEeYaASqCindG8FzHfyc6eGTmmesedMI4g
DWEkhzhPk+9cD95dmuET2KrKNm7gBJH29fwWsBCKDZUk5WO8CLr2gqG6rci3rBXIi4q+5d6+uB7l
xwYkf2plGtu5qVytqSM3kShhHqgSa7nKQVgoJmvusLXscthCEgb7AiBx54zUEeRuOoG+CZvlzZgL
ZgR4a/awLpajC6n1k+24OMadVT8s5hxe08xRnSsjGmiOXQx4iMPiU9S7m5TbA1Bd/fFf9jWYVC6G
Z4PzWCcmWRUKg5R0y/aUIsqP5Ym9y5hXG9GHTSp3xJt5cAA1xCkwgu5dtoCMLfPza5n414r6tysq
HvF/uqL+KPvhM5v/uqZ+fdEf0gM8U4G9HSVBxyv+pDzI3zxkUZZZfNIBmxIWvz/yFfI3ywWrYhKg
gK1u6cbW/1xh6UxgXUSSsBhR8VX/7//+xdTZ/fL/fzF5/uqcxIBK/AP/veNA0rd/9cAi7sVtsITR
iYE2zXSOY4m70ULWd8ay3yeNQPsyP1Jj5NzYAOsi9hnIewIJ/aEVhdo7jdXs2Tsjvv/pbfzvYgj2
rxZhnI+ez5PIRBZ1LfNXTWTqUBszO/CPgurS6kayIb4JFsan7KRCL1tZA7WIFjaUbdJiIYo4rRk1
Y/4CAH74PShLC43eC5p2W8+iEN+W2mCQHDdjz4LdUc8eE9ZroSbUCPX0GAWbHJeJecOhJ+gMCGS9
ERwoC1s2rpmVcAusfHTJBVYwYduneFYRbi4Dlxfz+7wh4dzl88bFxVRgmSrliWJVS8sbzOpbyYBs
iCnCk2Pg3DLFGp5kVeersW1ogGYFz5F6xrT5KCBv08bl0GukmLyla7ojzJnNLTvdnQopeT+B5cuz
XaJm+NMpoIe7UhuAMH+R5gqf6S019m2ytKeGqvv9MDjdZ2LG7Y0svGnjp90VKJtTDbLuUZTJBH6G
kjDRDT18rFidJkMZm0QsrLgMwf3rxnXmcxnFO4M2FoSowaruMf68mk7arYwEQOFmyfL4BfA8ZmBz
8MaLwZn6jjggWXQRz90WQ890jsTyYA5RftPOQwKXU5YAmkbfinYkcdyPtoMVJuu4W00eHEWezGbi
35tBVt8rpPh1EQbFracWAb/Qaa3sQuy+c57SiETdRP3HzbI0W3cOGWLKfHycORSD6yeMNvm1tweB
U+5q0WN5s1p/WHeO6WvOvHWYnBA/4yKNlbOYAPpMbBru0o9rnPb+He96cwXTs8UOmpuniBaKE4GA
4BTjnow2YWnmL3VvdY+VqNKfzWjRV5UNRv3QdMkCC8Kezo4yxfdIxP6OAGSzRVuCRGmrfp3Pqt3a
SdUDjI2Vu1saWO2rOqvj94zLnk6Bdlr3XGmrhVX/3hTAZoDdqCtv7IYtqVTJ0TvOt+AA8bRhquEX
6h2KMIoW9WxhwtgmMZc0JYThblQZfqSFgPCLx4usYVfyLA3ksPXkaL3bURqDbpvnH7r58tKQR98E
09QeiMYjNvZp6r/yJKYfJ+SweLSVn7abanTmmLEecfc9T2CUJOF1XbCym0LYaEdNXq2Ih82bPMqZ
JXOQMR69qdPDQSNnSIJKdCVrj3j+xPt4VHCp8ExaeXyOMr9kbg0C1nHhWq5dlW7TTgFrnW0vXdFV
7X6SyRyhgeVj+7iMdXmWOdgyqFZNdvFQTikJkGAng0TfXXHQkJ1kv6H2yodDj2JEB7IoSUnuRVb5
x4w0pozH5UOoZdqGY+ceJUWsK3o4JHF/C34nK+H4Shld0K7qwId5W+DCsDYZU2lClaATZ+x2rXgj
pSaHjUfAH9AVKDt1jRrnHuHV0xgG0FUQxqTqvTjPleht8k5KHavIr4gasIjAuGRqDHaE+edKMdS4
QWgb7/xWYY9aMDKzJSW7dIOBp0ZUDGLaz2j6M3YtGw21qdvFv/ZZDq6KGKgWLIq8eGYj1NCJ5vTV
dqI58kKhRXM2KFzEDKKVqURrVIItVL6xhsTdmFrD8r/krFYrW2rx2stox/FtYo/ZU60VsEBrYaTQ
YD3UI+TkL6nM67LsM40gw6+SLzHNcFr/tkvm3HiBO4PcNmnlzf4S4cSXIBfVrd/uXK3TtYvTnObC
Gl/heKLOaj2Pols6apD4MLIYUNC07md+SYC9VgNjSZ21GFX74DkVYmFo+fGdzgp9q1SR3It5KqxD
13bRLSSnmpDO3Gc5Jta4e6soSShWLqF+b99qlTLUemXcyIZ6P2tSF7wDCvGcQWlMDDrgaJvNfUzd
lFY/PQWQAY2uVz9Z3xETjXjEPQEw0jck3yKS5nIGmODs0pkcVJvZ07bRqitrw3TEvh++AAWw+IOL
jnWemzxDg1jNZqVVGN2RDHQSORejpThbXyKvmG0t+HZov4gsyMCqh03Sk4b4+tio14ivCk4T8Qq1
W6ccxRabw2fqIFeMATbLrJmcZ1S8+khsQ9xKJ8YtgRhtI2dyIXqZczMZ9TkNWfoXLz9HcxCiVNMl
JYilA4ql6dQq8JKZYLhrbGrXswdl3OXgwBcsk31Dywki66gFc09L51C17U0Rz6hmLX8kgWm8pVpw
b21nunK9ButbV8cI8p5Un0qL9Bm195sWAMJe70s+ci3mc5V6zpooNhq/+6X3z1r674DmxsjxTnvl
BHp84DkxcwKrW4S7HWYDVA+yonR2c0vB8wZmg/nsp31fbhs9iHC/ZhLz13wiotEohOKr5xb91wwj
wDXDWTrQAuPXlGPQAw9Y7dkzWzg+LiCgbqpuDOoX7mfTf8im0NunX7MTx22RWfGGOZfua7qCwGHf
hMytUfrj6m3WY5heD2SYUPB5AY5lTmM4afnmwCHhNRnj2HqgY37NdoQe8wRNZ507ljPuIj0GwrfB
RIh9F9OhPIA7uCKzkr1bUrx2hkUV80ywdk1BeX1K0bTFirvOcDkgTmG8pnaUVleDxOo9gPH+utKw
JVdjlyZsZ85GwwSoJNVgpqHr7iM58rAGB3eBVU2gr+IWOye2b3kbJCaEpdFNoJ94hYv+q1uoQw2D
QnltPgLZ4B5qF0OeEJcgDjuOB4kdvI3czl9kqVZDpoIv3pTU6Kn+i0JVJzn8nsnAMroSaarOjbVg
IBy/+FXtF8uK7Un7zU414Up90a4I3oOT+WJgmVwD4VZqNJZKW54EZNXL5gDd253ImoUxqEdoIPBj
cid4mDRqq/qibrkawBW0GQttLDWGtfLz9NKSFJ2IaogCsT6YnltbNvcME8RbEwbpvvJR91dZkgGr
sEJNLhBNuW+6FoyHERVY2mJr4ZHRkCnB6FRbt1RmxcWJIh4J4UiAYi9NN1nnJgayOkhzU/tTjRWQ
YcqcJyYfDg6xYLYr/x+b7H8d6/7mWGebxBv/dB7ZvPfv/4eTHDWQ1+/Fj3//t8s7hsL38vufj3W/
f9Hvxzrh6XS8MNGkXE5pTI7/QyoTEvQc6UbpeWhXnPz+fK4TNt5urJIIWnSBIqL9ca4Tv+ngrsUh
UbggN/irX85x/+xc94tuxrdHpzM5O9ELJG3/18hoaQ5pW8QZ9TiRRRVTyKjuHE3R/FTwcFtHkef9
zXHt13Mk31AwQDc9pH9IAv4vA2yM6DE7UX8+TFPa3pkUG6x9yoj/Jo7265GQ74I8yQTf9ZAW/8tp
tfc6UzUelRUzVFE2QFNzl1Ut4XRu5q1pjDlIlXbcMJMy7juA509/ugb+uzOpRE39axiO07Jp69Ao
kDHe219jq8OM/2YWPdNKP59IZIBSygUmLzregjPMk/Y0pVPbUbokyFXU2Pa1LT4xknWHMeaB8RQI
2Ar/74XVMMF/Z7k5DrUx2wE959/m1VwAlMmNRYGVS3FeeWGHYtcH8/yz6eeMFtiAaAn890OMisWO
HP554SPXhQllnDqPRidkZDHoqRqnAQsHRfVgNpP16MOIvW7xVD/a+Ddve2cI4Xl09XtQQKVa80Cd
KablN4K3pp7zgY19l07lObSMfN2GCQLsWNHjHodm9RYnc/0K/oAvHKdEnjsMRFvC0uG9VMSkNqqr
zerIW1UW7BuQjNchoWNnrzv7sAeJzubcldiPczVj15mq+MZrFjriXckoEHsR8DyRtHdVrngUKcGh
HQQODl0/JhfoTMkBE9y4gRTQnrLBbu4wAFLvNYhp78PUP0Im48dxevWc4ux9btLFf+DTYSRE2H8L
XD5fDzD4PmdGc+tIWFxDYzk/xX1YvXJ84pOhB8A8+KPkHhpxSjl9Kc8+R81D08Tzz3Go5yez5Utm
s+2++VUQnMMpcikA663HgdTDt7Qfy/NUVfJcFAHvCDImk123GBlW+YCGAW3n9barQ4bhpbK3VWNn
97UfM3Qmd7fGitB+uiH/G2VQMtZRSi3AgTQD3B13aNiacTsHRj/v/WTIj0xA6+tZ1CMPjBTLaeeU
bckOAtJB3QUIvAuJJEEagobEMLuPRisj/RE318T4KW6VkfqRmTykSpqjdkVumiwaVvWWTI16DiWt
57JRvBSAn33NaXxlTfzGcjTq6xARFgJh490YkamIsPC7+G4qV72Mi7ViLExtR1yqH8St5z06rnsT
uXwSoZLByi3reUODCdg4sq28rxl+RmIv3prHdEr6Z8KTSGY4DO99M2w+wYQvl3KM5yd7LID2V9wM
edtkOySX/ruZ+tYjh49xA7sD86vBewvv3jwgavNW60s0h7n8Y0ZC2C1AlPBpLHwSrl/Ne9fi+ufR
X7/mEb1vdHC+jkZH/0LSFjdR8BMnt6lWiVH4oH7Dwkbd9d5M/Oxa/BieI5trc2UbWbK3TTylrksj
TygUYRRRE+72uCi1x26K+aB8YfRUC7r1TU3i7Eb2o3czQKt/LJOufh08H3w3OYXtIvDw0nNRvTmF
N1+ljuE9TIFOlBkpRr6gHKv3CK9buU4c+sqwaGSbr18uiLkJGMsb99NclxClEupSRwbj38jSsGWF
OE/ILuL9sXorPE15Wqz90UwOfWXTmjuFU7L3QON/1jl9wVy12UCzHCfpFxog5Dk1Z+FsfRukVu/b
UWB/CzIJZehVVeXYfybt4L4mVllk0UE5S+keqME2yq1jAny6zM0Yeqcxcgb3Hu74vGrcaX6yAgyy
lT8w7ba8qQVcsdASCMADD75tS+Js1ElgzCmvh4oDS88VdnKN7LY3O+OOgea94Q3XblEXOzbv3t2C
C3flCcJErRcRSgqvceCTYxTcRJG9xMfCzp462B1bdsPDdnDnjyQg4uqq4XsW24CMy+iTzHsMe9qP
VqU11Geo/uMWIN9EVifqv1tJ12yjpIP734Q7pAjrRCmw3MB0FOtceLCm6ii5dulXvxDSUfOaip2T
nwYnI6ubTZLTEb6qaXY4MnZDlTAmAhZYemAEZhw+izz/GdULYUjH02Gwzp3XzAHu51IkW7sw5FUa
R/Wl89ORqh9u2CYtrCv6y6ftQBEDBAc+SNtS5tEkE3YoBDbZuncCxvUGVC4HsJzCbbKPTVGvbaMw
r2jzkIchsh6cIpR4c0V3tkrp5Fub9/6zq8fRX3uNNJZVgVwVoqn06mDXCdF+ayQBHGLw74h+UAQ0
HKNRWkR2JMMNL6R9Zg47KhLHYR95Ec88HuDBTmF5WQG76rdp6Tf3wG+sldVn3S7Cis4WHPbgSgbT
WwAjYjU62XRVThFOgTzLXqURVmLtT/5Mi68iuCB8fMKYACk7VK7DDtFp7tidkYMZPIozatZXsGws
InArsbd0q5r76uLmXX1FUHdBqjXtoz3VWDvimLuq2+LUbYCccQUST/JOtd9OT8vopBTAE4oLuvIw
5htHGRXJIn95r0GnHu25WB5rWigijqLyMC2ePBZDON8mmbNsVDg0pwxFaO3becHlnqlVPmKO6/CQ
3InOzdgczBa1TO2IU6MOdo2hiq2hM9AjhpoN6J70RfhY+gJzHhEVZ7oPpDJ2aIEVOY/iLqdCmS4u
czwmiUNKylVqExmRfM6DyNrnCVc8BP74GKiJI9IYupeKbiPSeKNxX9BEcG01y3xC6FI5sWtQuJyX
AZm5UXMdh4s4y4mBFRW6Ixki2Pweec44u1ChaR2poyXil8R+e5UvofM6cDqjEtejdQKJkuN9PBMT
XacULP6oC83BxSngU0qQmorSH6pv68Jo9wOj0VfqFxIS2FmSnl2cXp+Fk/pkmjtX0bmJMJx6r5So
UTocZ1h5EE5IesAIznYi9tRHlVrVus9HvS+om7tpAprpN4r+rgBp6Ar9E0x8OItUcPn9f/bOYztu
JEvDrzIvgDrwZps+mfSi6DY4lGHARyDg8fTzgequligdaWrWvSmnIpEJICLu/e9vyuSonV6fR3Uj
3bWmpQWYl156wF0wbtZZKr2rySYca04q9clWkK0RrU758mxgEi8lUpY5nEOL7D3zGtBIG3V2WKn2
C1ajgwIgtGW+M/OGA0exC79WRQF/fTLiW4U0lzWAnv88iE0Vb4S38JeTtET1p7yrmRiWWwPS0xMs
MIdIGfrMcCMY4K9LiryEOcWoPo34qqtt4vGQrJnTeeqoCr8VX3VqW3eZNTVfVBZk4cbG9JQ6uUQ8
RkwGMXiUof6Hkd64IayrrqutDSK1yUj+OmL8UZ0XeibYyGwwN5BMGVudwd0sFTq8TeI1HO5RKY3b
ikyN+9TGp1OUVBp4LatLMb99iqh+dADw0hWUv2VTRin/2mbUJGkUUJ5EdW1dsw1WXxzly35jYJDC
qY1phC/YiFal5uOg+572CeHv96Tm8Oys2girtVnqaS9KfzqZDMi3SdcPGyE4yyXF1hPjUnw0p6X8
jXz5FLRjcUTfR06YcK27sByn13BS6R5qkMRnIY1Q0AyI+icvJjRAYuZ3zOn0/+Sr8qseYnGcoV+C
2cAO9CPXF/Agl0IY7UEYdn0WR2yGlMMEXdbMuW9gu1LeO3W46Xkwz82kQ9iV5Ahuutb7U0Pz3sif
FubbJ4ERjUICm/QfP0snCa2F+N4e3JTKH9/izrsK/NbeihbFw+RSECYRd7YVyB4CIUuAeM85IOZ5
JkmRF7MCtW2cfjpVg6ofu851r3om9R8HKu7d77uvJZTyp+YLovTCLCEfErb0jx+WsJc86A2nORjp
ootvkPVMioVmWhnIbMdbx1HEC4bHs3WXt024MTmnFmm2fMkUdXOAhPYPHkJvA9If7FFo2wKcxJYP
FeDU9q7xFViiwiMTzQFTV+SpEcqhTQOT45wEh36vdZds2Jrn7eRgrIHHABVUpmheCeRlmbp9fkvO
Q33mLFm2JMrLL0BfwU3oC7Ul9XA+xAaBt6u69YzN72+nZ/38ImK/FgJe0FQ7/k9uNl5n4H0wDfow
1pxp4Ksq29YlJBaJHwL3sho2UeIEr9j69AdsfLDDtuyXMFMPQyWcbepRLhkept6dKuVFr233qSdq
9yKdnfxkmqXzbLt5Ml4ooar+pJMkRNNl5RuwrpkEJhZ0yVZyEFHqXZlWorYAZtSrRRmdU0Cihxud
6eQmVPO67oaNXHYY2+2M215o/4OBBAP3FmF6xFq7OHQ6DXus7/rUvYPE361jA0OyQ81Os0xfgnum
sYIHwhuiMQ3BBWCp1cdqrm+qol72lGgp23MKemalzcplBPnBdXK1JSUIghAM/vOsQ6cHi5CesU/6
+8UtKgE7t4tn7XS5f9YWcwBYGQ+Cm5RCtDXGph23nsgJcuyUExc4hjtMBvTas1sDuh1fqLLvZexa
qE8dlR8Dfy7EEdA53cTz8h9iCvp4YzbQrdZx6jNTWnlU3KfIdJsvQUHEHqcxNb02k2xJe0n4xoJY
JuZqEHRXxUgpH2DLsjJIw1vTTpsHum+2WEyTH8yMVhONlrduPNxE1mWkEKtpGrcwcdWnKevynU7b
dN/1VFdmPvBGIolrN0nld/dtWjwHmv4RpxT1FA6Fk5KLtRg4LPcuyqFbk02wuC56iXGrM9s5QuYG
tHH6dB/nCZseo6Ti2CLffxmxM3lxJ2jvrV3Y9oplm++cNtTXdKLh+VSbzEYGmn6/qJqHCrsVwkQt
dAwju1G79HYVU691gnHDsHbnYkQxQcLiziIE8qibjK6FiPAVtVNwUzq6uzctPHIQeckXr9EI6Fw6
LGXRPW+IsOEEaImIAmEGUCKAQV2i/yTkBQRZvrRxRW5M2NIZxS6TBFIMZ9ZIg2beYh7NH6I9qD+T
78NdKcnGbOgOV2TlzYcq4UysVQ0qx9QWz+NoOUITeMg7bwqWOFG7fhymIDy3BmAW5iPRuYBCeZZO
QXXuQ6Laaw7QfYUV+VqGVX8fwhch0WBK9+GCADFjVJdlDj4UpLTJ4VDNr8hYxbxNw1k95X553Y+B
+oSglXbb9ASWly6T14EYGUgpSKWMpXBePvXoLuYgYSp5MWSxPANnwMpwWarjsr+b+OQT18Yx5dVj
txt1mflLRC1JNX0KMrI0r+lo0sAno1vfmJXmyciMUuTtLCZosYoXrGdi7oNWayl6wXUcxLUAq3y7
IphOs0CDNvaga2+vob1M+3m9a/MwdqS8uQLEw2mm+uYN8akcXh+0GcgALJAT6PrFkSCuFLYWBVUR
+uF5FxOE8QYPGMLgNrg1nS2AI7d+AfJIvJ52uQIQIqvqFW7MdDGz3Kr1CKGfROoRLCwUoFemGvPb
Wrkjc0R0b/QplGSdRAxbdz3gHAHoM4oxRtvjzDcyfXxsGNuwBCUz9zs7xrgKaMfExaZDWc40AzgD
4G7YViUrRoyld2Xn/uKFZ5oa4KtvMDvRIIKzm9ePM2OmAhbuUH8WEPm2GKhMHyvMO1exrYujsYAr
+MOwrdHRI7VdkJpFc70KKTUwwJhTflNpA/bUM1ucY3H5N/zm7ZAcc7DbSiYuTjnGV9Ocl3I5MHh8
RUmxVDdmvvv2aqKg2cESKI6VtOJb0yqqcyXtfFN7bniObr5+lBZlOnpqMLVuqZWH0lm0I3RayBVb
NnfDbr7IIpLPRIKHG23W0fkQsM/KgTSLVcIw/bNZOTyQPIdR09A+bcmpA6pAtHm+vM+1XrbhJpYN
RmwFiGSUBtS8uebHOUSR+UAEvUsW1Ju6ZDkFaNCerZBXwp275ktXo+xMrFhcBTia4Sa1vD/ETh1o
dQAjfb4OltbF8a28DVEf7URe5bcltIrd4nOzgZZq372dDVYLBIydQXIVsOWDOy3sCNjmV4EwGCVH
QxSe1xFlSD3l9h2Gav06IrRp7aOggDjIg0/8zLpTpDWv0o4HGQEQH6fCrM5nVBXnHkGSx3J5Bnhx
q6eGjBa107OkOB8sdjOMSO6ngTJZ5eBzpizsO7zh2GzZxx5lE6onDFfR/S5BZW+QYN8CWoY2GkoB
VxP5K+Vnw26i1rQ5OWmXI2+IHClO4HavShb2vkVCcqhlwaKYzF4+MycEoB7AjJ00plVoKZwdvx42
NuAyoZPLy/O2zY4LVwTkCOMwCJcPdPUTyhJ70YLhhgIKpR1ssQBtPjKhRskJZ2LCMabnZppsb0nP
OsrxOHkw/V7R4zm8awZal5Gw2me7GMv0WDFWPhtUAYi4bJWOyU3RxA9fzSGhogU236Be+EE5dcT5
kACZsCY16HTVIiCGx2fdOXXQfQ0WM6yWj45lE2x/3F9oQuCHqk9NqSk5agQsR6IYaWJUmlzhZPbc
9x53DcdE5wgzg6XS59yDtjDphvqhfqQqwcMbej92PoUpI+qWzksvESqzyQ64FNxLGVNBTj1xeB0P
fArz+SK3gdTf/vVtYU5lxhFjYCL02SPk9FZxqByruR2vR9uYdsTMpfglSBZ0SlUpAo9Npvd4s2He
zh6D/XS+UP5MRzYE025s8tfOnaWPdQMN7BtQvHjTuDadKb7vJc5YNS0ZjOZuD5DANx5wAMyGQxe6
TxhRYMO+TGKIBFDbzkO/u8ox+Thr41au3srV/44q/zSqxBz1t6PKy6/D/xxeSoVCVH/9YV757Sf/
Pa80/8KudqHkf9O4/ovWHxB4Rf9CGxCG3wSwfw8rXe8veHCWB3PbeSP80z/8a1jp2n8hVUUvi2gW
CuUyx/wHw8r3s8OQxtOhf1rsmEnmeN9CuYY/ijpkweeVB0MARevK9sX9H9qdd83j20Uiwrs8wD7+
9q7rbhmoqyiiKupyG9/GoCGeI+iDtcrdP7mEvp9SLpdyuS2kezPH9Zx3l5JlTHUkoIjjrNLCUVuE
+DYRuZZUpB4hazqUljaAHTyXqmGS299/059u5zJydpmTYgjtOQtB+AdrYrvAa2nw7frAYr2zIb7i
wPiH3nH5Fd83veFyCZiCQWTy3Oz3sgyNzBSFrlUfPGu4Gz3nvonA2zrbggI617ylf0tUrr/92u85
ys4ymn9/ORBwJClAzlSz5tLIfmfy7AiIi9TJzcEdgBtEXlqKIgpRR+7hfVv07kc3HmrqMIG7BTwg
mZVkPUezXpWEHuhNI2PSX2yBVVDC9PSIsiqiE5JI99cggUQ7Ng1ZM1AXLTWs4M6tdBaBBWel8wnJ
6l70TftakXMGd7M17fuJEOO1MUXw33IQkMuk7iJA49zZdATN3k8ZQHjqiwGhsx1oIDpM9u58rxAP
FPESvEw7N7EAVfRaygh/CbOE7IuNg2jFZQcovxIlKbsSGIFKGCexvpvnY45JUpcZ/c4py1c3KG5l
6n725/Cm1WjNBjcsz5Q5ElwGSzuiEqc353eCm86bXM31Pq+xktGQFr0mG76SglwfA4ATNfkwfiOp
t65NQz/gBXM5jk6+xrQ3PrOFcx8wMTzLkhQfMmwTFjXnV8SP0d1YYQ83WVl2OUe1uGsx81h3IXGr
US9wQSCwhRkeRuNpEW8zEnEuqoYKOYlXJvPv4eQJjFy2g2aECUA6iejYhlk37lJcf+5qdN2bhGn5
QuIMzpWZZeapUqSdAQto7X90CeN8SPJeX1F48nvgq9p30sr7U6HT7gBqQwGldYvoGMbAKS5rfSEB
6Gn4mBaWQ8QrUtbZdS2pMbKhsrb9hAdSnxbmvSuBWCcsQ9dGktrdEyL8mghUE1MdGEniLiWAgJCY
xa3RL0mEq/0mh/dmRcfZ0PE5Lbi+UXOlr0vdnKOsdZ7wM2zv3M7JDzW2IRfW6PiHEt0v40c/3XVk
fu6r0nlKKFknmESdgHHsYG7WpNGN6QuyYx2lL2ZhyOsOlrlNDMqFgBlZrxGtmDsNdfxJ+h5xPalP
TpE1erSJkdudgJ+p3JF0XqdBs4shlmNf0wYItC3xTHOfHPmxh7EXZ9jS1JtRDTcg2x8z6vWVQdDK
3i3BbrCAwZAm6ZtV3wlkufFgoQdF9WOZqjhMZUuClmrq0yRNouUZYcmrEudXiH8Cu4OVEQvzxonr
6QX/JOxhWTTnvciMUyt8e08iHTmuBcLQDXHSWNsSIbWpzZqr4ZQiWS+G4WDdNMa7WCUTFPUQu6W8
rWAUCMIQ4ng4jRlRT4HshrUPGRNvExPcOC+Nle2SbkT+z7gGlY5Wjl8MZzPRNOdj5IS7OPMjqi6Z
rcucLtUPkhd8Fh8i6FogoK15m46TebB7B5QjPjfCQnzIiYBYWQF32knns9aV6E/jHAaka7QbclPo
fEJrQVKzC6Op1U1Wx3jE1fOXlIlSuEpMvCTDWPRHjD4RFhnmDVnVu3aU4pAZWMfj67sYfvFrBVOz
j9oygpLtaTA2qtZy19nSecFZhjlRonzE27taCefO81SEC1SucVsK+uYaoqnzwr4dHtNycPaga8V6
7BPA/gRSMEYsar6MixwGMgT46aO0QgifgBhHa4ywfrW9Jy2HBsVaaECxjImLU7G9aUzI2WG1TzgA
yG40+5agZpriAk7wJUa3x6K3P+L5b67s2KrWItS4h4UGRqgGIdi5EV6IOP8ak0gDF73ZYlHsvnQm
MBOAWH+l3KaMVh7+sBu2BB+73mw8R7RSHP3S1gfy2nJI5/PwKMcBSh1TeXYScienNW6+1Yj/w5i9
RplRPFhDbd7FwezeOHPmb5wistakfqBYkNjV7HHkwv4KcyvWiT9+wZXLWPRyoDTM0XMdZPde4lWH
KUplgeNdQYaNy2g2c9k9CC0scLQLcFJyMILBiW7GXboJjQOaSH9d18HnAPIksdwRz72OvQxyYxjc
Fc1o7SsvLbfApBMTyik9kEy4UGaiBK9kKU9y7DDTbD3vyk+t/JAYQjD43JYC1kQxJdx+8pw/Wuxc
gIZRuOMmFXcOQ721Z1pwGQ20Yx/c2t/6Q1k+QBVy8brxk0uf2eRDg58Rfh2kRWO+rS87S7U78tl5
8xiCHYg+RO/h85JxeJKD1uA3VWvQVBE3R87HgdQ+hz2jHmWA2Z1VTjbz6qLpvtUV/y3y/1Tko6xl
2vF3VfQLPmLTvHxOOmwG2+aHIv/bT/6ryPejvyIUURZCE6pcZGPUhv8u9J0l2dbxPMRe8AEpDP9T
6Ntv1ENkvQh/F9scZhj/LvStv2wHYxp4jI4P1ADL8R8U+t7PdVxAN+OgdeNiP7HnIodSI1eGInGq
eE3A8/dGKOOFGD586xZ/0Ll9XzP+6kq2aeKPHMBqY2b0Y8VYVG7lLpj0IbSJxC1N9awqOa5g/nZ/
ID7+6kpcA5myyxjIDZc//642Re4QzxrZzqEd8g4DLfOq6dEy+fX8TxsYVNUOrEPymHy+1vskpD4o
mE/oGeNomva8yF+Rwr5m/P279+oX1fYvvg+X8QisCXjiPz2jFn5dk3ijYvA0RNsohEG4ZPSs8zH9
f9w63tUIKu7SS1pvQRnf3zpllq5M+EY9LtHnI47eeCnbAL1V9ocv9Yt+JfQhCdk8Jzrg95EbQY8J
O5ofdUgGyiG/m24nMd5bxnSveurM39/BZeL3rjnCSpkUCsISmFK+778w5pSsTakO8AmY5IMXHTK8
HMm9T18w+8f/1tXOypri9p+/iqHvOhCPid3xf2pxfS0ZeUFRODBflB86XTsrLzLyeyPjn37/HdlH
fv6O4AbsCthgWcG7bIq5y7opZXR8MLpaH/DRnrZIJ+MPv7/Kr95F6NB/X+Vd37fQqHsD5t7BiEYP
M7vxvi8RQCNz/H/duu+u9G6/GChaJKxXXpCimzb+mL3MGO6v/w/L6y1g6sfXIwLpAIFAFezaBED+
uGHIuPTCEiTgoHpbbpTZGwh/FADe7JYT/jkmmc6RthAyet7B1KPcZAUWMk7tVmeQn7E1Hhgy0O9g
Y6Jh231+44oEGY5eeJlZuy7IX/HNd45itvoLFWCCji9341PMMUiWiv8F/Uy5ZZZnw4F1vEMw1uXN
pCP7IQ9sefQIVn7uS1DIoRy9A3UUxeaEJ+CQ8T7nwegLWBXoV1ZM1qEp1ADIpChX2y4vyKQECv3Q
Gpl7ZhLN+rmO2eWt1uez+xZXyVx5GsKmz9ZJECZyO7kF8uI8MbAF5fMYduS+gJ/ITY4R905GQl3B
1pOb1oMSzvAyjhHQkZ01rmqnxZQ4Bv6uTShvWQ1txiCsZF2afLu5ZOPCdL9dw0C2YUmzuSQirba+
zxFAvIa1azHfxO46shx6H7DiDBj9hNs2cVklmGYYEc+B7NN+EEnvnUZhZc8ilMW9PzA2rhtHPdUU
pg8x312tgoEBqCrdbuYz9ZTYSaCiFrnLxFoffRfowGBgc98MoXcCWS9vMHxsn2NuzSnJanXld9mr
afFMu8y3Hwicex2bIf7Q+rM8DsvWmDSNXHKsGYpqMGVcfCPENtdZ6o+32QgKzI7eruF/p/teFM6K
MiAFaLa7CndEJ4QI1kFGFFihX2W+qF7p4K1LMgi4iV1B72UbA5Sct9e+aAQpCHTp5yQgVNscldFD
3CVU7S6OxiUdx10428scLkjz52jG2rGsBwzYcZuCx9uiwVnLWfvFPoUKqC4shsfRxk/i/jGJlRFt
batvQkQu5E6sfMaC5wZmoA+hUXmACnn5ikZPnvEdp20FtXIx5q0PbmbRq6E6unNQx2RrDxgePAMO
fI7EM+npjUaYA3pUzgpNBI+gjcec9AKScpBXidzAkpp2r6GNwgkL89Q1SAmp9rgbMdJQPenJxaCS
+7YyRL/vwip7iQYkUJiT9Rd+ICHupxHe800fj4DjUf846znfe6pri91gaDvdZcrx5u0MxlSv0B0O
3Qo/YOvTHKnmiz2ztlwDdt+mGLzmYx+06olUT+8UTAV7KNNuD28fwzlDcZLC9BsIGLBynoSXiPy5
FnZ1hri7giXR2LQp2StThghyPhEtfBAsi0U5bYypYeiQwFG+FCiwt0iuo32GidKqczj6cLZiQh4y
ZvOIsvmA7x+BDIkak6+VirxDlfsMzX3i7c9dq3tUzdTvHYzb9CrqeBHmIazOEHu9NmgNVrXRQjS0
in2kxde208EmaYi1rm04xP2nLpnSs7LymQXHGGRzFAY3SceihFE6bpkT9hd9q6OtyFnneHKA+aog
fwjxjD2Z0bgrZ4ZwYh5Vuy6HHHwFJmCKk2DBS82uOF4nBczxqsuiK4eiEi4eqz5fwJGeFB/IINm0
nTW7G0bg/d5azl1FM7qxy+wFh8LwKhwyDw+nJrxx+ta6lDDi7zKU92eYHXI1NtTnjh5ubRaT3PQV
X99rZpZRGdbRVVt1w+fG0LRNomHPSdw8vLF8jTeWiXWjx0apNfuHnxjBzZziVWprPW1ihGFkUjhd
eBPLXDPi79jJ3iot3PJrEhPKDqu/jE3M7uTGH7g0keL6kDZhC5fXGj7TmR5VVVQYOzYmbzBqBp0W
V45q5S4ZHEAzGI9XTb3U1cTzngpL8TIxXkJ4XlruOicPepXGEQNDn2nq266LEuWpzUPrq4lp2qpf
3hHPnK3LPG7TS1KCxa4niZE9jkpiZRitd5kJb9fApgJE1Yi9nZkdsZWEz8++/IhmILqag7jC9z/Q
axevLnDBlp27MLU+CE6Du16JGH/WqiK6rCtvmo69xxDsHkPEos97Qgt79IA7J/NISa/69NKJbfNT
ZGFUwDyVelR2V2HeFIfGN/t9lshoX0bCuGh1euUQWPdoZFlzNY1JexFn80NqOgMcdbQmAO4pHiyW
d5gJ8IIzguRSAdtdF/lTUOtyA8vyFfBSrPGJ/Mh6vte9KQ5YeGN7LUoSEExHXbkTRGeORVK3fPeT
4RGIbgccemQvMTNPE8KVKnZeXbHjmGWIKoEeXa5nHqn6tsn6bqN22FlYO3ov/Iv8EYJ96FZIn0lj
P5Rg/HoPo2Vlw7cYVu0bQo3nA5tZRpNH9jHhCeWSQJovIYQEnocoZrChXhBvwEvQ70I5aQnb8Q0V
f0PIVWl/bEq7PBtqh4i7oDVB0oGZ4Z/RzHffGvv4W5s/DTYe1hw+hWb/K4Mhvq2hrAywgLIEYDDt
y+QMhamDWBL33T48gzsvyW3yOwchLrW47ohbj3Tw2kxkl69CLIO+Kg82PSntwXEMA4WiaIr0Mo71
TFgFI/v6FAY5GRetbttr3MnQoWZuF2HaEIps26pEu9AjO4vY7cZqnsPczJENjMWHIXNGREMWaOlS
XMNoVsHUn1UFxocYe39yw44QmgyW8IRDh4sJ2872WV9sHP0NngHGBYFJBoqTAA9Tw7WnPevUdlYy
gxLaobE92HXXQnyJX/LEy7cBtmdbe1F6IPfEBLy1R9xGcbJbQWMwN5Vrd8i4MQa9ZLmKz4IY2m6V
W40BzwTf8awwjGM64n+yC0TJ/ub6bN8Ed3fYiQRA+IMbFd5G8YUPObQnCFmT96fcvDeu6Q/F6KKo
CxcnW8ZUTPneVdjNPAu3a8ziwPiZ/cYeUL6LDo+GUFMntJSWl5NjEBlhz9QVeaSBqTQu9a0DLAVh
7k+N2k+Tnm8KP2SQIBQ0u0vf8V1LGAgb2Tlb6EGX1j3DlJPO2VOHAPfforuNJ46537cYP3WGTJMY
iHIlpNGLddmPF4RO7pUCvgDxBBRhVdwxpqs4jqsqkSfDneTx99ezfupplgsGHmwgzM0cJ3zXOVWa
Asf184INBY/yFbuExPaV5LkNis0Xgh+jbU5a2JXvhcP127FD1KDl7xN7sHaIeox1nBfei5zrfj82
nOu//3zOrz4fAaBILRZx609NuRpT0umIaTokZeme4QhZvkoHK5nV0A4NKSJEOo1bDFxZSElmtZeL
o8bKyvnEyqLQBpV9oZSpzkIbCvNk03k2qUIDWEydd3JtlIKVzjS0nSYibKeGFNRCe8UXk13ZGWlc
t25Qxh8c13RfcDmDGx/xlz0WV8ENAikO4Hgai3szTbPnt1OxqswoXA9zbid/uBfW8izerQ7sInxs
mHzfQzny7uUQHRI0Tq/80PrZkprRyBWBIsT1Oe5jTSYDJrQKNQpU+Z2H6fwaGfjZ7x/HT302Rk8M
WFG18Uh4Td99AmDwwVcp/LWIfnvvYa1zUu7wp23gJ8SCqwBU2D7+2HYQvAdiurTrY7+S6cF3KZ59
wcZVKZ9xH1R1sfJziZt9RvMAza1//P0XtH++x5QoUKhDonSxJHjfDpPB6va6GBJmXYOI4ekhhDCw
o30uO0pjAlK86SoyvOiecMf7PJrqV0N5A2kYvSfWrawS3IQEcz4Gvl3oMLVRlJM4ahyov2F8ogv5
UsdL0ocRNzSub5/+v3j1n/Bqy1rY97/Bq9PPSSpeqh+g6m8/9C+oOrT/QsH9vTPa31B1ZP7lIgiO
PBfwDHzbh2Dxb0v28C980lFgkzFGcJK3vKr/gaohdywRpTS6LBo83v8BVG29O4nAnCzHwSketNB0
XWgOPx4MRDig6isai6Gz27cEl2FKPR60B1AAw7rykVcnUynPs9wyBkpe3D1gtCd4oUAO8F6ClFwz
C7lZtpRHHm7Tk0a3i2ngSdhLTiV6F9YW4WyIxb+7079AcN8daVii84FDbq3JxuGxbfz4ycOmIydQ
z9iiINq4tZLKWHuUaedTH5iwzSY6499fkIP5x42SS7omQwcXby6ALe7Zj5c00sJRRicFjr/RuWwD
I1sXPWfLPnPhZKB0ro36YGkTEdOAx8647tw+cA+YhPfxzhOJJY8EIgMozH3AXan8GBzFbv3xOqxS
hKayImslWUichW21896NK3nKGivW6C8rzggrj7W/qnFTm9fYIzNFxpOJe234/XhLrCB9HwYiL22l
ZEO22MLkiIAjxFYH8dJ0eDERK4NvgEr4PBGK67bpul2MJQxRmcjUNVrymo2fo1c7lEKTa0R6O7fK
utQhOMY6YEwn8DqLBrEF1CESJ3ELVKyJsO8sOMtkUgYN363RjOqNZBqvBfM2Ni87Dcctrijqye6H
fIYJatfJFUaYfKJo8pwjRQ9zPw2LYU5pum24w1liNScbIzr7cs4J8tv5weSrRxuGaHLW6ob3T+Af
CpwWeP3trCtYoE5hjw8qtMhqdeyWO5c2JMajbJSjPGqFB8C6x+x/Xsc+Mg96h54/VR2xjlsslzjB
x7lGWWDAxEgWRj6IotTVIkBDmJmuM8hbL0SnxvfdRM/Td4TJQXclcm1Tp/5NAshEKllTc5NIDOUp
+C6jrscE6bs6uDOJNlvuo9OtvdThtqTEnSJl95DAfJhmyWPtbc+2ToI42OQM0oR9Fyw3J6rTnOen
HHmKagNsJS1aHFnnvh8uEpJSb4zQREkKQEaOH7KvEC4/JkjbhuwuqL1olmkw/GAINrK3iy2CbYEN
YG0tgsVxukMK1V5y+tCblVkMTX72OhTXWetdTJPw740+sC6HXhXX+DcRIgA4cgA4dsN1alfBSyXy
/kE5RKGhQuCVTQZkVP3Qt+E6yZaavizinBi80fcQicB7uTdI82xv7BTHq43XB7w2vQ64vUNa+vqK
PDPP2TWeIOtgXXa1Y81oiMJkdkANXIMwwHLk2aUORcLrlE2deuIfy+yVpOjxNi1NIA6/KNK1FLwj
DaTcbk3nbN1hPsHjgZhR+7A1Bp4tSo8CGDWQBCn0NouL2BwWZa7kEO8akyjORyJox1t4aCwEaDHc
4NRWtr/PIbeePCTW+JuPDf1+n4FZZrE9XjO8qA9dMk/juVN13HooG1wFkAwbdovVFm3xD+G+QBhk
ut959BuEytj6LodDYNwbHc6E562tDX09wVRAdU17MnycS9rIj6lrlvltjOPPASGRrgFDHec4kyvU
r+ap5F7SU3IvR3Og7IwiwY1gBqUPcRFi5uGyqyRnqg6g+769yPlo8OAk4lu98ftlUbQaNjOsJnQ8
bObSvks7A2sGJneJ/zgWYWdfZTGMcxQC1ptz1WARIhtSPIZLuhS+kCIbD0EsdPasLY1KaOVB+vri
xGGbP2h2CKgjpDB4+kqWVQV1ZhRGHG2DQhi4BeYWv8nkdTpr6oBn3hbausxI5xsfwi6u869eUNmw
G7HpF/G2NHvbvio5f2a8hzuEPse4sgnQWmEvZ5rHxMZnHbezBd83UmHi9TDDmYKncllBLX30+i4G
xrU+BL0YcUQsZfcRtw5ji7Qugd+lmrXTieQIvSLGiCNOST5L+2FlOdbkQa4svQPIjz/g6ZHVRgqM
Tqu5cwEAKmguaiJ8t8BuUanQvG8IkFw7pflsAPUQSQG/JZ+INUiTYQwPVm6LT0UTB19HAY+S1J3q
qi38827Q9bSFuzDe+DIQz57TV9uSQ2pD2efcMnSrni03KXd2ZQI3BXNJ/BeZUdeRIFkzUKRP0Njm
xUWqRPHRzppgFZlNu5uNFgigH/F80uhmGDqpq76Yy3MPhGMLe7C4YVtXz1nUJR96t7geAnPM9rpu
3F091SMRcrLa9wTmfRCNX3wcSrcRO91Wi08hVUGR1zNxfVG+w2gGq+R6qBb1CehN2jvyjkNHPVZe
qZJNNjcVzsKmfEh8Mussjh5wHt8jX4H02/FS+aNDllyPy30cNK+pJhCrQIR5sOdM7AZkVJeeaAI4
amRETuh9KQc2S5IagGwp92FRT8uUyyG1JBntnfCsmyyWag9br9tovuMjKgrQp9Hu/WNF/9VvpzLo
LuvWjT/g1+nvDbIydh6JeGsjM+ZwN02+f2kkbX1iw54OZlVNx8FYqHFtPhDfrPW6RfO2rrspQyTT
+Hd92s9fTLPITvjezidd6ajY/L5C+amYw6kJzCl46/FJ7HnXRtWydLDVQuMwtgo4pVpg3cHhEHIN
IGHU5/IUs8oPv7/qu+aNqggndQ+a2+JVFODz+2NV5EK7C5LBi85qdANP2JKwMajWpsb4/XXetexv
10FP7FMu23hKme+qrz6RftdEIj5zwcnZU03Nnr1Iz7wxZsP45xdbRr7cTgtmiPvuVlqsYUNQBJ6F
BcMTuUiE3vgBRtpF299f6udCFowEvi+1uEmk6PtBek1stDJG0z9ziDO8rBbpiTeg8AMLl6cmAHn7
x9eDLQ1J2cLNC7+md9CMFUqWbVF6ZzPZQvffjqAKwl669qplqoKVJbf399dcbtd3EAPPji8H+Z5D
xeXhvS/WJ2Jp2ki37hnCLqqrALlVSllCr4r+EVQVWJCfWhtlv7DdwLTHf/ySMgj0uM8mBoG2Z777
0rJya3MskK52XaoPw4B6ZbQGefr91/x5KXAVpAKRj6AAi7B3b00R20MVp41/JtBHHaYURVIAB/gP
N/NXV0Gi87/snddy5Ua2bb8IHUgg4SJu3Adge8MiN8lyLwiyDLx3CXz9HaDUfapUfaSrE+exFXqQ
oopmw2SuXGvOMV3LWnUXv/Rr7N5E66vxWd6UF3bCBAmX2f/gMbE8lEWoZLh5MM9+fq0zZMN4firr
ZIR45kDp81CMM7SxLZIOcdfXalz+4kj36/rFms5qwseSJv/1h8tHMnA4T7ktT1oV2h8F/jLGsyOl
yJDTLyyx9Rm+3S08In9+235dWVzPQDIj+LSe8csb4dHu15faMkBs8XaHoGbPvY1gBlWle/nzH/Vv
PiIPB9ImanDUK39cLB3wOfyowsAEttqOClGdl44JKUFTrNjrCU6tT82f/9B/9/lW3wnCNosW3x9l
YiPWVDNGYnrKbWQsZYFqItfdeM9B5y/f9Lcu2s+vOm4JPCFSvvHef3nT1rGrznrCtLbDN5aKwiIS
0dHzWz0uLRBOtDs0NymT1URdx+xv7u7GBkzLjiak5HBRMbDESPxV4Nai6lxK5v9uZtf5X1yWXxde
vOOms+qlUDCJP0rNysSaEtgkPOEFLewgCXEarrmYyL8RwZJk41HW//mdEL++u4gMeavWViQCtD/2
AaOcfknIHnfSXI1aV7km54cecMtXtxVsmSSPrs97moi7ZsibT7jtFrExE0/dms5AlNtEw7JmrmNc
7TGRx397c2A4gHISnZrJKvnWx/xhMqE3gPFGl7e+WFyKbt1KP4uIYX2Xm2WCfU//qzbOL88mosL1
baCVwyOK/+XnZaYhZ52if15OhFDKlw6jPol5TcljqtZ++p9f/n/3w+gb4fey8Uj9sgug5vD0qPEQ
10eM1tMSxJfeuZxyLAT+yV/8sF9uNZ/MdWnT6SAwWc6Mnz9ZkWmi7kJ9PtmhxcESQxRPFi8ip8Q/
/1TGOr766ZVDDodYkh2BD4fzbf1NfrhpuRknyiadiQqijbt7nTMc2U9u12fPIUne3blORzohMsKr
HE8xg7+8dsyWXvK6DVaNusVQXZFWTxyWmDfin18cRti6ZtPKoutl7vR87X5MxP0t+4np1X1fwlMq
/u5CTBAg5R0NU89C/PnHUigpQb455EqfjIUR9sTQ6IxhP9lH+vy3qy5+FM+AZBRAS++XARWkF6Mf
FS7mFjkxzmAE9X5Tke6tEZV8lqX6y/7hunv9cJfo+XtIJVe3okuA+S93qVwKUzStJU92o+Q38jDG
Exk93vu3hojtdHR1miUn7hyLz1+sdMYfHxEMZYw9bBuf3DqGYA/4+RGRORoHpDbpSQC2KxZYVAD/
4XeCwjGNgEhE9xVmSSY3Y8W8+c6LUGOUZhsh3+9nxByA7+ebPhR0EZds7dc0rbMeLAYyGPw3M3Bb
2F0K1Eok904/ayXfaUqsg4ckiUl15prVg5V2yAzWxysnwmLZz30r6tNItDweDLtT99akaI11IfPj
c0bjCAlHMxIL6UZMoa/EHWXthrzv4mGi23DX2j32QpnY99UstGVfkQsGB6wHN6c7UNAutKX1Mugc
a8ARR8zEpc8ksDgnrxc4K3OzcIBekhP4DhHg7bcGyBsiJumR/LvEwlMFVQXyIO6KVVWdi5Tm0VCL
XHydWjejKa6B+gg83EQ0Q2F+xffjrPhvh5jz6mhXtChRDXlhfLDHjFMR/hj+dGmc34tPErDpvHj5
Wtc0Ne9aXOYW/FMMZ2SfkmnOwX1ulZcdI1dTt1otRXyPUCmvLlnUjP1Dh/4Hm0Tt8HZXoqizW7Wg
aNm0Qy+aHRNhdct0pMaRbVfZDR1C95VoAj4FdDdr+Wba5SCvbSPWVtSUc5uhWPCFfHTrxYLGtDzW
CJsZ1RqpvIwrv4yOBpi5XULatNrZNaiVDX0QOlf9EtMId4vZJqnIDPmOA0o4RGET8RSNSgftUVUJ
P7rJyPTceDrKAeLhcrODqD6NVn8TiRaT8MHjEt9zXgXGIWYHqhgKQnkcx7Zzsg3ufKJY6xIahm2w
hFvkeNanEpMLwk9nwkInx1BMRzJm4X71SqCoqdqcnpZbD92yVzlnWJ/xLF1GBACqfRKl1eYgRSwe
sDJGXk06eMve8FYH0LPn6YPNQashtpnCneBMQesJaYS4Dd22Sn33+iW8h7yDsvWtBWflA7+MGSvx
JFPDeknCmDirbujQZf/2Wtmrak9fDfSTA+b2Bb8MrTcmgOJJKBEzBWVXbAKjR1sRtLbFU9S4K2gg
zi2uq9GtPXOCSYZXxMnTuFNoI+9/G80IV76ElrkWEpGktoPRjdBUpGsnFo8VYpGU448SOh34t+3P
sQeajDG9K+diOcwj/ExPVEpyfKaTrwAvddkXtcakIZ8lF5Z0CQnv3zOi5KErG34RodM72dW50d3K
RTTq86AcU4P351hZdnOJ7xyulsrFk52mpQwGCLvzN1djkrFFL27Ih1nUdIHjmdrY5P2bnIL9mDFA
XPkx7QqeFck0B2Wo7E3nA4V51jOlbnvIZX5OTDi20jBEtxGwhFvpKW87uvVzbiIkoIO2uLQkELyd
Cv0tQZQOee/SIFuGMZ1+2/H/Myf9izmpKW2D4vq/n5M+9y/xjzPS37/g9xmp0D0y9xDoYB3j2Gyu
cpjf7TxCyH/oK4raEjpmL8wn/zUjJaiPnXvtmPxrOGo6/9D5x9Rp566zduNvDUff/BI/7Ng6TRmT
IyE1FV0LqtT1APFDXVU1FbFEMxBrr1y0JQvcqZ6BT9iT9x7ViEmes+I9GqOoPoNY5cAyo154exvf
KtgWsfDZqCtWk/VcWSSCQmuerfuChVhHckWycuhmvonwGZROUdj4u28agR4lsX/eSFvqOcZGiP9g
QAWHYmEagavpeagRcyRHlG1oTDpvVUxW7ncTIRiW4Im6V43HiIRs4jNCh+7+iZKkGR/rkYv8qJWV
Y2xr0tvkNkqJJThzLaWJyjBUAfDfEUBRrVOvwg5DkyiXub+1hWQ9n/LkjoWdcyNhhCY0Zzt8Kgsj
foKTZx74UNUmXwbtlQozeXJTyWiihtTxoCrrrldtcwTLEe3iKhxeOGp9awzCX/0ka5PAZn4ceIC5
c4ftdHHQAKdwTSxkcQz+QF5NE0T0M4jvohQsXK66Qyw8akeFj3veZJkWzY+MxcBNb3Q2kGgX0oA3
nL2R0OHdj7gNeiazdMdFAjgpG5tM3excT9prTfZHyU0oSHsoxt9kUP9ZEP5iQTCQ2HHc+e8XhGtS
lt+6qn/5cVX4/av+qZwgXsAFvMEc483N9EPygOe82fVAaLyJI2hm/teq4P0DLj9CG8lCQi/HoQr/
p3LCJK/AMy2cDhxxPb7z31JOoEz6uaDXPUFXzHBoavIL6sTX/bw8QELwsISXGPZ1rQKOgH8WxgBc
tBAOtFD1NpPEEZGrM9btTmk0mrd23ZvflMohoBVLUjJ4nrsrqBzp4ZEHYfBBLbmU74XHcWszdeI1
co3ouVCwu5LItj6MYNiuwJP7+2WCDAxEILUA7SO/vrI4SBmMECTqvZbG2aHt0/LspDCN8Lc85G1v
vmoTJN0z42kF69o2eqKgQS0/m1k4OJduaRboffhjCcKRhTl8Td/UHEanGJaTBw0hc7fMAFKXrCMl
uNVN3C3m8AmF+cTweYDJf83MBBoV+mKn3mXc20fY24UdmAYuiG2dh8mziGeWFQbiS9AmKfMWaVuQ
0sA/PtpyMI6d08d7Q6Vfcw7q28RJ1kyBJoEdwZxvnxrJ0wzo6N5OkTQc+CvmFWtvWIBQB9fUl2bf
+rglzG0vtBeVSeW7elpMkPEcKkcwz9uGXiASbthFGyYXjbXF097diDqzrqPHgFr0gyOOA0FbtAEX
L3y/FK7zWDtW+NT2s+Ee8WWZGjk6tZUD4pKUatjm048jJKGtBgojyBAdcg3q0W8GVZ5sElrOfe2g
jBkKrMkcdULEIjNwiH7oIzfQojreOuQT35oykom+DyPGtRm8B0axtI+NfjrM6bSUG7rJYxxIIjF3
7hyGB1kVxsd6MWHrLZ22PHm5k0tCAicnOUhNd/P3SesO5XMEzMXRtwNFt9K2E7zqrtszLJ317ggw
jJCoIs2tRLxEHbgj7lxOQJSVs2l1MjDAv90tVjhtlR5iLcIpcmSYdXPj0N566D/IRK8mMvwsWMmS
uB3gXl6PyQM2qZ8vmpn4nWWAFF/CEe6wW/ul5jxlCqayZRyjob1as5v6CyFRTlLdyWZh+7OyPcy5
8ORk5a7kqPqsafGDQlHrt/yYXbSQ6Yp565PQp2XHTBFqwjg/Ml7rjg0Mzi1M3vTSFBpRM5bMdqSI
GidPY9aacb7ddhpC/0Kq5CTpLe8mt4KWnM/LUW94NQ07N5692fhc9i6schE5fhr3Gkr5dNxVpdP3
J2JP0iPHtNeW48WpTWR0bhhVwgAo9C3U5D3z9KCT9bCTC6FUKA42SaEBC2g0UvhqUK5BFMffrKX5
iEkL/DfjSNy0OiQ32QKPxsAMlnSYo0tpqRJx6VzvYRE+9omGn79KhM/ckcCfNhX3/PbpObVmssNC
Jn9HFF/DN9hg88aNTS4OL9uBfCI8bVTMZbQQ69E0iOmtx8bMb5mbXIhs56A66KQxLE+J3e8rvSPK
iEC+zgM2thQGeViwIuBIt5EdBy4smq5p9u6srilAd9igEE3aOu+3Y8h0nfj39zZuCX8qCzK3i/xb
LoH7GeVkY/OLh8dEK69uI0Tg9cDOwL6yCCbuVdZ4cNJCMVp2PdLVkU4/6KDyt4VqS9QS48SzVXei
5H7Yew5CHegSbzi4bf5lofrxOfV7J5vl8jS0jNBVaKZ3sdengLzMeMNbIR6iuHkY026ruXyopSrv
lCvTl3xdzbIhBPzikpB1rmtD3hKjsU9VTWAoN4wzjqo9vBPxR13rON8Y6nvcE70WOR09i6TJfaCl
c2ChZDghYzW3Hcv6Q29O8A8X2ztmqXML7fYBXYy+Y5lwz1WqTU7QZXb/gXVl2BijE45+bfbpXWoM
Y9D0Wb/XuVE7vWoGRtxWfDOV8q6t0pE7QeKQafEJ6KYRMKPHBVLsSmI7fJXW5NuX3a2zS1YXdO0Y
ttMd8G4i07VKvsQyAfQaszs0YYB1y9snaf+U44vaGcUSPk7ZdK21pg2U6NNndG7PFvhaP9fGl27x
PtoR1KDBsnmOh5oUjRyGvTHtuqkFs5LuyX8OuYqNvDNE1Ownt/1SEnK6tdqlO+i98VSHTsYDnDHa
LOKcrMdm0u9iYd4Gr77kXfzezgy4oeCE9UrOPivtFhvfZ+lNaDEk4ZPrWlpr7r3bmfsuSdVNcesK
vx4juOywgj5nYSQ+5pZrb1rT4VXTJC0sZ7xildhS/J1ol/U7a2yMc0tQgd+MdYKOxqviIJtzd48z
ZTnGVX/o6/Q0JmG2h2+XEHinrVwgbcdmlgdL6GEgwL9An0gO8ovUuF9gKDX3bl50+RAXK4LRaZsr
jHctmKex2pKPEb/WyiazzBguKiGErpzyZyFJh4bS740LG2vqYR1s+8eRwQj66+LLqMoDBK2PROrl
25HPg5KoygJpOcl5nIHNYiPYSUjLRhBZ1nKnAGJCzw2bekPKnjhbiRXtZs2c/W6IzE9hNdQ32slZ
6WuoNeqtC6kmGAuzvI+0EY9G1QJJ7dnXatJiDnNlpRsgXPWuHOrhYkAzRfZl0M0YdGDnpvYca9O6
PYNIrmzSaV3rbsLZ/x71VvlOj+pRbeScS5wU85IOtzLV3KPXZctJjeazJIz0VWtHLTqEBWKpneVM
ZuebuZhaX8oK3iz7rLEde+9LoY33InZwzcipv3VWeT+VmkZHSXso5nh4h3n/Q9eaJIMquzrBHPrg
djJ/Ukl2MjTUcEwyxo0BBfkzy6s8TPhnXtJFtFuEke3RVJqxTasx3tsAFH3XrTN4OZIP242fvCjq
tqXuatcI+eJ7TK/Qp8bO/W4PBGAM6Hp8Kzbzl8p15kdn0lCWDe4nM7PqgFQc5z2gx2SjhTZxgU6c
PoGE1RFYMU3xnBzvkokVWHEkm3bcsNQn0AAcJYIY3mt+vYiWxrZIv9Zt9jrrmnPzvHL8YHbjVkea
c4dN1sIKxZbtpLXAQZO0ksjSupV+rbf5GftLBaJzkNQIZXQVRn7oszALQEuDMxy86oZaqgEU7cbD
A+kh7mFx7OaDtniHqp/V04hPdie8xEsCj6SCC9k5X5vM/cLqnOPftr0NTZ3hOUkF2e2mt689PIAW
qs8tlkg2CLptm96AbBpbBv1YrUoNpFcm8jzDai4wmBY/77v5QiK9d5gqocgFaL7kUSGCQeUJ1HxO
ro8skB0KUmIfXd/upzjfyzJCaFXIjM2r08pPpDib58ierV1OLfh+dfnN2L5ydzU6zeZjEZvilQ6r
/UpuJ+kYSx95pNLi9WOOtqURnu0MLLaIH3Hp4ZU+OcOigSfF5WSSbMhBZc0aLFvypCAwbwoqD0ym
yRiRKhsKBhXnFtEUvJkxevQ0ClFxpdAKIEu9b73liO3oK3Nte0+45StdVYzbDNHxjUarYq0y/EVZ
Hnnx+p47d7JS2fskftSbHHATjOLh89hL3JFLPfgliVsbK8f82IYNe2BWkZJVAhkN695H/JofTNRH
ftymOMP0aRu25l0apybaQbvd57XtnpO4QFvcM4TOHA/tKbGzY9PeWkJ697p4HfKYogmR1DYtwmda
0SD9GmMTapLcxLiuN53V4nRLQxQdc7l1mvxAUCxKT2y7PtN2EVRaWcOAGDeIDhuWFJCkqKpHv2vw
kixZ/Hny+otNkb/TXS4zRO5nDDXVFrQKcsGkOE82js5UuChrFeUhglciBCKnZl/Mq2NVyZuH4mxP
esKXvByekdoRzWQvD33BWcXoLbifiKOJsOg3tZxjGEZWe9VaNQKS1Yz3TOI7YjCL4ln1HV1VyLHA
jwmPTKEW+iZMpDRGZeEbaUW7vVieMYQjk0S8GSSA9r5mrdgI5Sz4XnnSVW6TayqJvFJu+OyI/IIV
Vd61Enf80JTfKYCBusbdVqRLFcQa0cdKjuifu3i35EPx3Mo02eSY13cQELytlBQ8eIssf9bS/Epc
lOHP8Bt2HqC8O9sNX/WujTZepvBMTZl6aGb00V5ni4AmCpWPwNim1+ldqebhztCroKiaKVi6dm2k
6vMdrsqTBswJr2ZlBs44osrxnOmCFORrxZmDfJVPhru8RLW9d0Q3XDjqzlyMDLndcqRtNW6Rqu7z
+LvmNoMv7E6/iC6tD03W3jeJSYRNzBIZN26Aoknf1TVHXBS25p60sr1RWYIWdnomCIFNNNWxwbvP
kFXNlTf2opzhSzhEr1WV8fxU5sPQX50qfK7GpQctW0afNQ20+wAzGHgtMaGmc1k896NbYyT2vGqf
sUH6BDYR2wUSGGaWLi6E4z6kExWa1qV60A8LgSrABnX8v9VEiabdkyYyun5WqIVtIQ35uOwGDXqk
Ot7NrtsdW57gz3MbfzMzTG1mSBxybBpd608SHAAM5+JTDpWx2iaJKO7YtiQy2sqkq9VVGMdJZisf
JrTWh1FTzerTz/ZpokVtUBtg7YMKk/gnDHBod5mIcNCpm+dpcEmNhsJ/pLLOYF/E5V56pdzV8xKd
6Rzau7YcnuZ2wWZRee88d0jvy0QT362kG85LnNgnQpDag5HP2WkgdmdnTbJ9kiWmULc1XjjHp1dS
WznkRzoB49EIi7iKLiZt/GCgxXpljkQ6zqJIq60gYaQjJ6aRjLVdT19x0yYRRUCJELQ05Sai3Qgl
gSF+0vXRhv6GxsxbJwptwHNQp+aWbPfwnY134ODk86tbMJsrDAclf84Vo7C9lkNeHtp0PlrtiJZ5
Gu/Q5FJadDHq9Mz7jLcygT7nIAYvYpT6tVVSCrXLZsr49p2HC5t3J7IVJR8n/500yAvolYF9lsEG
OfPku1GBOEWJfSMvxh3LlbVlRQdJWFjlNod7kWL040Dl3iBRyj3HYboupko/jZnnrXB8PbuyXbMT
TZwY7gBlnsuudMk1T4k6CB3LHzJCUZmDkY5tNKAPOp32bZ4cukyKoCXx3kderJ/7rOlPXWV+bxYC
w9Bm+uv5wliSO8HqvlUw/e/TlttYZSDnvQyQWp5PgYbU1LerpN9kmDzOk0xJrUbxnFXFNbKd95Xr
dWR+C7ifNY9/p9SuFPo+muh55D302dqK5zVjh2+Fmhs1dP9tqWrkxf11Zqjnt3PI2MvEKNBw1jLM
Mijga/tTH/PxIHjD7Q4wHLAqW3p4iKsck0hWWxQu82niTQ3A7yHkG3rWSEu0JISNr6OTvhJccnRl
c6+wYxyTbob21jRnluj3dTiWOzmoLcctnmRGf0E/dviDRaLfLWIw9q6aaKUsbLwMgrByiBsEAbBz
w3YZ7SwgXqf0OOws5YcG1i6kymlydwaDJ9bOmzFHM59o7LeZPXH6cidsjBwJe00n1RlkO12BjQiT
6RQzVoAcWL6WfeU9pJHGjXStPXHi4BuVuTwjs7p3Fo+wuVoYQPn1Xd9ZZDa3bWoHFMsalEdnJhTT
SZ+KMP7miuauW4xz5tovpjAYlb2AltsPvfu9Heeao24CC0AsaQAYcNOkZSDSOt3gfP1e920WkA79
OYanuW3WeeCKYcgMcJHwb+mXLKkXbcqSfgDhu5Qu4BzSKr1vYxbooBtaW6H9l847iObGSaOur9Ha
55iARg7mYzO3/CV2clwwBBzpdbMtO1W2m7h3/KmxzzVRawBIAjtVDABUlg87OjnI8vLB8rNFOA07
9NwMkE2Wdi+BBXg+vqn2mOQNU1FWtZ7AeNFaBeVxgzleUZX3Txou8G5XuEjAd62WTW1gMnevzjbn
hJnlwxiAjEhPNMRjcI2ssKbvQA6Cfhnwxb12mXKyHiaI19G1+E2D8r/ds99/q9YM3e7/rN/4C8UF
61zc/9+f/5cs299/7oq6++l/QLoQw/swfGvn27duyPnS37Bv69/8//3D38N8/7IbD8L6T7vxVdm/
lH/oxb99zb8mdIzh0DCxEq6iaMQ5P0zobBKCWXMxKgqkbcZPvXiGcfwRyi6KY3vVo/+zFy//gavZ
ApJn6MhYUY7/nV68XKl+P2prkDUyOjT510SHjtLxDwqomvWRdMoZgj51huCVKdiGUDNZgdXY2Xxw
8FyVLHgR4PjVN3QleVULcm7p1y6kC+QDJzDIAtDjRpGE2LDWVZ1jf1mIsdoSLOBKDgT1fKmobvIP
ySKbS9Ut+tfUjBR5WkOmBn8dSq4hn+No7hPNrp7pEzr0sxtvHE8cSNrp2tZ2uY2RTpTkAaz7zWyT
KYfEIhBD2PvsOBd9mGv4y7VLsF5aLsaGd/TzOJAmbrBzHuWo9DmYUygmzPl4CWfsXjvPDYGeknbO
0i7tOLnmiG+OQz44B60d2uNYFSmvUFKqh7HR9kZKYn1leB8msof2sUYWfFBE1fpbcUL/oKyuxvNi
0j3AwRR7AsnAekwWgi0Wj/FmqPKUMh8JmdXDEVgzhtgBugD+KWuCz53nKuvLINiVEusEQKW7J1Yx
tc8Ts8YvXBGiUAB9hO3TYtfLEb9Rp8mz00Yq26YtgcJyIu5t37p1TCqjMqYrmQJk+uVrzSCEXu5o
8hQjWA0Zx715SBnzIWOjlQbfyDkvlIicuALRCWGoLdl5Q0ql4EUtBo+jKGh4wU+ePKBSPZUyWsE3
hY3j1JsaHsmn0TTEreswL3I80dRXr3Tqlbkquu8zmWmTeWfAeC6wDHHu29l9skqhEOE4H2vy/CTE
ZW+8EHeYnRDYoG1y2ow4+jkf0mNC7WZu2zx7YGbbbvWEhmcYZ9O7bqZls9r9eSwpXjdznUUYG4U4
uWlWkdGoLztC8rJ9RoawSGp16+1BEp6k5QZc6zYug7zpo5Pr9o4MpMnVDozUDbGm6Ox6uTlbx0Lp
7W7xlu6lMur8i9E3wtx5GSkjftuwe/Ru6HLEIn6FPjGs81Nn0uaQZpSf0oLj/UGWw+c4lWMfLJW0
7jWuoEXzq44+R63Uz2Ceih3DJm0/mpJhBT/umttmvReLUA8lYazrWcVN35Ef77DMuxOoEEOHG0+f
kK3e6Kj2M7s8jpNu3SWgdDgl9bm8oPZaTmW4sFcTybrJhviF35EZiE7ja8ijOzvuIDwN0r6g/8du
qbLwcwz7e4elctxTdspt1mTlaRBO/YwK7Y6oUethfbLfhcziN45uMthoxHUhyxHoLjgml/Pizk2o
zLkCtf69ErP+rrKy6GNUJ/h3Gonla4Rw0eVsqjMg9H2ajtke/X8IVnZFYQF02pOm6T1GUrN8G8Px
hWy394uhvyvNlLERDaFLtozWhfajdoDkM32wGvJg/DRTE+1B0/hEHi7t8AFzaORPuW7ebGxFW4Hx
67sGWq4Ieq7GLlvS/gig6wsaW4+5WgiZSRvmxvOz0ZaPtTmpmM7TWH2R7hw90VyIdB80k/XKaZkI
HMZBfI9aO2IRxKGGzdlvBqJgJp1GWqYY6bgwZcgyRq9mlpF7UBbxBROBZ64/wBHc9VYkeNCHPjkL
Lx6e+nitXLg+T51qHnisaTIZM0nKIPCsLPQOGikasHLMxjm5rYbdi4BA96uyy/jey90EWGZVfnUS
3dvkOrZNv0a/Y2/nSpJSqgsS1tJbX7Tukemq2mQ83Y+C+MjCF9Ns0Jk0w2DqqdX0FHe6spjgOE4D
5Qn9tV8Nuvm5yqOVgT8wsJ2ETGE42dYnYCQQ7mFz3SpFt0s67fSBQzthjmZaXY28ztCGO+oLCZz0
kQ2z/x5xEAwyC1B6lccdakTD/GgwMHm3iMR7NxLJdj+XVrUTOTNbg8L/DAZLf3QETLUARlvW7Kqq
i7Zd1egvaNTajVRDdYPHAbRvnmJGrEjnfCn66DunAf1QjqXzyTTIGd4sPFrbhSUniOFE2D5xPNOm
rFj5XXDzvuOO9tVolijgjTR3MhLGM+Ln+uxOVnyqvLa+bwQHgh4bAFfWi+dvyUzb2aKLngLFCEnX
1ucckZ6gPxIqPLNCjMZxaed5CFDvfSNP3dwKVQEct4zqytghDUjVai+YgKeH3NG2w5x514ZRFcEE
cxKHBOZo2TXWRbPhXJR+zruRRKEur69O7TK+m0RHs45w8JskgPUwur06VipMJHmxkqgZQqLetWOd
fSigPH6IXODzHBfD93UWJudB4UmMJ3d5Fq2ct7FepfuZ8nEbzj2neLvEzyn5tFVA4JHeH8t8GZnN
OMMzvn999hPZlRst4ThpW5L0Jz3W74kC4BjkwAY/lZNG/63IpvlspXORAYEhdcetpMl17KePUnHu
s0YGUwximNIyW1lOIhH2F4PvrwVVWCb3GIOAt6e692FeLKYhcmGjd0sd6WkXdcnOTjL7QkRhDdh7
ZJxKuAFHmSh0E7lxJ3UZmqrddTVpev/Rrn17K7H/qjgGJP2nxfHdt9f2pct+ro5/+6Lfq2OPBBmS
Y+SPII9/6td0CmeLmtl2EZ6skpN/IT5MpGr4AlzbefPJ/Ij40P9OMcwQ9A/FsCtJyxASPi5FucUv
xp//IFvLzUHTSV8aL2axIOe6LllrGDxFpmzSmUgCJ5FzXTDC53DKAug2QAez6clyW/vYLX34mBdu
uPglv/61Fan9zmg7+6IQfSItQLmNAjWnnDLMlknYkgwfZVcU8CGcJt2MhjfsvN5N7gy8LayMLZB4
tN4ozrDzBIwBzbs+KixQpXqz00e3uM8yvbzvp2m4eXAUaRyhpH6P7GE6rbbVwVd4Bj/qBHFDyoo1
lNJoSm957Ba31ujf26RHHQmNVHQpnejeJnHwpou8va0e6p3p8esvIdmU2mT2p6ymKsTXnqGTEWor
Y8m0P8ma/GlgivjiOEUDg7AKkTEsaGobdvF7zFzxh4Zg+DlgQak3ZjQaOy92qP6sJr5Zyk63oy5H
3lW9VJc2mtjlm+65yBN0qhSgzColFWUAT295KvuB5BChXtEO0n82x4xFQBuTS5OUaUZj3+o+g/qg
BGi4h895lhZ37jTGYPDj5YQOj+ZETM2/yUfXWSW8jCpSENn3htelBy2P3tEFS3fIfojXjS16Cpjt
DjoyuYuKy+FCdB6AI1HYZClCE3hkZRx2GRLzoGfo+s6lfX+Yjaa8Oo0+XVgQ5wNhS+ZLKs3qxDCq
f4TjlBMzkWnZtjRqJp5tjCaGrO/hivxX3zXC0TZYj8sHwJnmYz/L/hNKrfz7bHT6kzEOycbmAESa
gKXdmYSqR5bef+Ra1XPQqNJjyXWLj2abjDvh1uWmZK3eTmWG70S3NAQ2rfraTF33TvQ1EnzVq8Aj
Z7PxUx4cWBya531Zs0fboGkFw3BtMaFIKOYZW0l18VCSmgEc22t6jIzFAjW9ogWI7YmxhXwZjdE9
v3lwEZnVd7IlEGUodXpAxgJEoovUjmhG0J4jxe+lXhCG51HtHthC829pGaX3eo1/IMmi5V1mpXUN
xTDUvtDDJoc+jDqyeZrJZmCOrHU4l4ntsH7F8QkZZO4Dg0g3q4r5I+1j/UOrSIawvUzfxrIbrolT
Wwr9fTM+EAS4fCKs07B8La/VmXi06InoNuud20ifY1O0H0envE+w+d+MNRAjs8wevt+40OcRonR8
C0UBqYOQNjZ21zuZ3zFLnYDU22zSaRoeDSaPR2tmc/ZRatDIpgLglGu3YfGeZaSmrsnJ+YwafTsO
hbVNtFq/OvH/Y++8lus40mz9KvMCpShvbrd3AIENQ4I3FaAr7zLLZNbTz1egOCPhnJFacc7NRPRN
R0vi5raVlbn+tb5l1dNSotqu2W6FW4HZ60OVVMkHkbo23eS+87nMSnyfXNvqo4xTLJ4qHPSD7xdO
soYhaACWtdID+8vqNMxjTX2jAZRxPRqdN+7qll04EGisIzSpFNWtgYT/HFh1B5zYb2JKYrsuZiXJ
2nkzV8230gINyB61UjfOHFTc5QuPho1cj8ZzMlKItM0tL4qRDBJFzs7KoVfm0F13CqkKS0HYqnu7
NK2PQsY1bSWcB9puV/oNLtsbi0mhwlHqJNUAV4CdCY1GS8uPHyaYpUAOPsSInNp/SoKq7a+9kw4j
7huitfVpbm0sW2vagCrVbtzRLqYHkask/EqHb8x5LgXLPHlPFUb1LtiGLdOonTEMff5NI3NYBexm
SwhuXPgw/3/LXzfZV9HI5kf/Z8HrTcT6bzXsf5NIxk8Gc/n/bFldCuhO34X8rv/kWf35sN93AoHz
G9QuH+K5ixL1837/+04g8Gigo2wnsClLQ+b9w07AQguzKEmHfweW7s3+/rtM5oQUXSzoef6L6Vom
m4RfMuHdT6M6CuNP2fD3f/5jWwTm2T/vDJDpPFJ1MMdovwhIIL9zrNodJCMHvfcQjZSLg/1wWASJ
ehVnKFHemfM6NvHEk/GpMbN0OI5Z3d+nrTFW+wKdt2ByMWJXwPgKCSoegBQOAoRQq5J1gucru8cS
YTJ4qKF1RBwiZmVMAJqt1NngtYgflV17n6ikeS0tyrD4qx5HumMe+qKZ76WIHps2YSZTU1a3aujv
pCDX4gbNSX++GSaXRmtKZlBmmFiu+rY3P0WgYiD5GJl9reupOEmB1NFAFWfUxAMnnyMILhl1C6sR
ed+wrGs82wauRiP6IW3BoLhtHOiSYzWLIwQf1BhXFe2rM2IXmSe89bMrc0RoPqi3dLYI0i98/xmp
JMmjJ2tkkSzEHO4ZG0TNOq+G48wUaI0xlgdKb5I2lpNlpuJXURV9HPO5S9Z1GZqfgqqfb/x2jNae
TXdsZWLV7SeJXGdAYJ2tcJpWmGX0TmZ9BBqpcQYW7EgwSM8yjsSTpHxP5CH9bMC/jZdhcLyHsAcs
tIJNa11EKCNzP3lW+ayLklHdmAzWJ0FJRLYqlMnfVlap+hC2pfFjTqdorZwuPlFlnn4zKPK5bVnd
9m+vTy6vil+2wIzF/x5thkj16q3AN/CDetqZYqj3w0DNaxNSLQuS2djKUPdbqGVDugr6zKZSySIS
thp66pQvZKDSFCKRVcwH7j/C2aUeAKi9My9VWHmMI6A2muI0u81xFC4NTngvqfHJEvtTi7HV31mt
DrFKFJRND33FbwG/zikHTbvh2XGqSOllQDaxIKMBlc8CMtgD3Dr9qWtTeQkxqjzmRJ13DHCFv2FJ
dk41lKJz3Lnpx1xjlSzhkp2pU8wgOOfM34oeEvuII2mdz+xEvNmW9R7mhLtCAEAow/TqL967+WWu
J70PXRnty9J2fkw+JsB1LKqqgW0DdmOT2HlW7KLc7NPbomz4uyIKIHZ+g0nERr0b+YZBYjUBLOCk
kNeYvnoK56di7UBh28y9Gd9UPqg+0idTSPNAZIHLT51n6JDFvgpJr4FaXlwqqs+qcF9YpnzoG/eT
15eM8j3zIxkKDYV47Ba1CZ8L/B8IQVVC7flaWr6/o0Ybf2mAKj6YKGccQV0GhUMomBGXzZ30Z3jW
huPvJq2rOy9zrdOQ1IjhWIm2FUOgxUXUb224pqfU7YoSqW8iNVJ6zhOaKwWGlcaZA9COC1WhBLpQ
Xda1DQWCMGJc7GryuVu76XF9mLCtyZ9IY9+1jrwZ2NZ/4HhRnNmyeHdoT/jD0rFfUnWUkxNdKaFw
h0ZEfRVZumEzKTP4NM5GdhNbVvJVizzn8AgPTvPVz21EdS3pnwnrR4P7SucEI9cmj3mdwfihpOXg
bA9JU3UPHUOyfDuNVrod0hFns1HU85PytMm2pUtvRwrsgFa0DYgzT+/tLoBc7lD5jh+aWI2xreHc
0VVb9gyK4QJhaKqxQkwsFNZqKCdzM/q+Pk9x29yngKo+Rrx/h9jdrPJjWzWB3PhzIk5DjIPY0P4S
2JtoiVtVS4pwZXbDsMbV3pByrVuxFiXxHD9APGYHjCJniyo/j31eUDgsFsR8bmN1c3wgV5D+1T41
k3o96QrwrtltRabtY0NP3W1DEcZjUTAuXw02xdDRpEjsBHXZUwUczuKOPCyuSuRAustYzG2fPeFG
+kP88raydEUf/4hUVZzKhisUSqGFt225ilqqOR7UzBolpirc+IbJskplCDGkQHOHEY1f71XC8sze
kMgS3nb7annLE6Exqk1tS15JOdIhPJkg6hCAjKi+5batbzG7NHrTNDMgvKGebyhA9n4SX/69Xfob
2cTxmOL81XaJYAFMyuxPssnvD/q1WfJ+s8l2OD4jFfYj3B//a6gYOr8hi5DNj1ifl6wOk8Pf0agO
sSCGiezaETegGJmIN792S/5v/G1E+bnnhDaSxj/aLQXWu3wPU0Tmk2zI4AV7sCLeDxWRT+lM1Il1
CEPOOmwSmnAtQIwTI9HdJZucrarjz7oOPXLjiK9P5tCC0zeBNGZpMtw6DddWJEYHTytsXiCcXniX
atKCKBrlY1MvwXrAGMcu7h9pU1HhWg/dKzoBmTh8NSJ5ksKon98IoW01kRoebUN88xYsaJMm0cVF
2n6tzY5YtbJBHTqtzx9aEFrPvd8Y35mTqyfKJSv1HX5hFOSnTLrTbdoEW4F3PkxUfia+23KbH+P6
EeAzw59VYuBcG3qbeZ+dNgbTeq/tV3OK5t0ukL8A2Xolq6xzN4HtqFtLqJLqBZJ/PpPE8Sz7MeRj
aWz7YBGHv2BKpe+l8Jfsou0025iNjbdDK3BXsSy+uNVcn5OFVeiFs7vxhFt8ErmkiMKK3Y0R+N66
jJ3pGYeevlYYx5Ijx2H6v9uqvYuj2Qz2KobPRerReOllmW0wiqqn1ETupU2DPEw3j13w3MqMwVXg
K/CLNInAXVF5jAgVvxESqVHs7Q8Y16CrGJ5vPYqOLPVATpLuFgpTXt7oGWBkrMefYMSfmMJ0wUpG
hUeCX+PcevxJ+Sjx14B1cUoC84Kx160EETKsg14yDXRYyKCAeiNSDtUmQE4M0RGwfsNdWKzYS7QS
8sVP3gAWWgHydaj5czpdkt+eo4vg0i7kM7aNBMKJ68fPuRsuBK/BDy/96C50rZRmJPxYMKV/Ekfr
HtiENRioUiKkFZifpgtk1fL4St8K7zHuQPdQfeQcnbT3XltVdnLv9qFgIK3kfI5qzfO/QYtoGV4i
5O68jDeXD4WzBSDafgn3w7bRvICJMDgshCSHrFKNMdCHN6JDEuM12XiaXf0mVMSVNmHAtuc2HssF
udnHZnLs24X6lDR5/y3PG0qTipl/drFnZisGvQT2AbMDVMBjOhLF4KbBf3DDGmAE3nr+fzj3oDbn
N9ynmBT/5o26gO0EfrFK+Vrmhbr0xgB3jZY3EQ+2eYeZ17+8PSNZHgAHowEbZCoZt64YYvD55gv5
dRIFeXqCCLAB3MkmIS+E5b6aWpO7d+mrPfsLm458K0TOzlOwQbPcc++TnBRw4XRpc8ywA8htzDbd
YdKS8fcnTsnb0lUIoiUu/Y9kjbTx/PYqQ1K1yYH8fVbjk/F4sV7rM3E2qDq4jQSxjVVZSIeUkD+B
z8B/DLiBnj5AM6AiFsSwuXw+4ZL2uu11BEPWX0qWOP5A+tAZZr0wSoAWYOKh/aAx+EFESBT7n0wI
QiLi4AJV1busa8sfM9xOzGi+wXPVmMmbVeIZYbVvBmAZ58AirUhIp1DrxaQzbfrIng+SRpCrOYVg
Ydlavzj80hzk1MEiIJbWFZ2bLtGPPhzWDacOvfJsA5uwtJFnhqpOnLUmv3frm0F8ziMdPYPQ8NMN
B2Drmqe6x0AuZPvSu4OM0T5t9UBcwNnj9qx2M4fxtTkm3v2Q9fJrvuQwVyU3necyKtVD6GPwCmxG
OXTXTII3wwdw8U3X4N1VCxN+buDirftJlHiuIxB5az4y8toq8gIyBFHwtWtz6M1W3UBmJ8INScbG
53dMmIcfwSbx+VLQEj8LNICLzwSHDa5dTR8my3O3CMd2sjV6ulFsCO6YIYXbkkXInH1Thmm6RkJL
7murra+YOvya2EyZ41cpUvspauZgZ0xCf6dMwDnFos8O+Rha30ovmJ/DBBLDDq4fOTjhZ9+dTk2P
g+dp9pF1tdV5Cfc0M55Ebohn0uCS/t6CvGoZhYCfLQw0ZAXLi6Vq3MCRqvFpVxjV2EsyJ0zIqDlT
Kc+UsAeEPxibu0RaY+dFF7k89/giKW22lyDlLIobgn4ekYCJiRYRNdsHtjUDnEg6IC6i+o5ykrrb
OURdAN7Z6VPdq/C2nIyrVcHj2TLucMS6CEdpXUoG5t397DrpcTSjfT/6ajePzoiTsGhvpqHm5GMM
8V09Miij9nWFGbYdrlZdf3IoP4KmH8kZfXTInEtb1Kb9FINVfiZQIB7Kyb1LiQVdmTgzbkeuvXJg
CB6I/KWrclB9+KEDpH4AudduzSQ1PyX2pM5uHD7Oie1/HBD79o3yGgHCEUAS1wc5vMMIw4ULfzoQ
IMNG19p3UtJv44M+pWqXMeOFPXO51nHXm/cybZqtwoe1LRcrDLtbwVRzpH1ty/GgNjdpnE6f41ZV
JYHjwct3tCkN1UF3JRW+huUSEXK6Zh0qs3+0GRC8ZFCvAKtk2HAHSmZQvI32OPoOv2o4MJ8Vt/cz
vpXhFqX98yTC7qaVpP4ZpavWZ5Mf9xdOe8x23Mh+0BFOHa1y6558av9jdJX4rOGadK+qN8vxPkMg
Ts494+1jUhb1uu3EJ1vP8X2aWvGm8AtcuUxrLpRRsW1HXB4Dn+OMdIwPQvT+VtpOolc6qL6XPfPO
bs6wHXjavs+zfnwJMz/eJBU93xFFXh/UMDHZL+q0Yr5LmuUWR0VxY5L1rDfpYBr3btF4m8AdiK5W
ZbAaXV+dWlnVn7Ohd9de0z7FQ2ueClM899wStynElg328BfLTo45TYAXQ3vup2lKKNOhsAcmTSyt
bUym7kwqJvnghM1wMwTiEA4T2dLA7ldMt6lXARys3MuU9i7vMKTfPXWdEh+sPfTc/IxbrI72HpHt
UhHfxJxtfaSEI1glJch9AfN8XU99geG0LDcW8RfWwtbdpop8VeJE8bxJqECGIM8tfLdQHOkmslvn
Pkxc/y6EtPnQCLIEK1HTdyMJr66LWe2MoB9vUPu8VTskT77Zgf3He7GxHNWuk5rgTNRX1QNmDVwS
ObgjiMJWtlE2qdptayoD8canqErLNL0jkunsCsfUj7RdjWctHfMjOS4WKD9pbliBxkOmZCY3fRXd
O72JDaceAPz0ttuemUx2V+zy5bjWtZy2FCpxGk0J/5wGNx8wjPjmRsT+ETkrvDRU5D2Zsox9RIPh
OR3STyS+47XnWWG8Sqh1fxpb8jSBVLjwO+mc/LZSB2Um9sqN0nDnDz7fQy/yyV9VlckQMAwGX+w0
FUdcCVVfrFvldTsXuisbrzTCgQyGZt9ObkjWizc+tko8xHkT7PCzxPmW2+F0ICmKE32ZZmATXitZ
V1ci0UCORZ5S36QTeSa/6DorM9XDWQmXpLFtK2fHY9QNBUxpuA5Yb77R6uj/CMt02jL+9+YDkdXy
a4tj5bDgo7blsrVqK0nV1ajBDrkY4tcUffsMXbp2mwOTXodDONxMiyM51iXWEYiKBH4DbMd5Nd7O
MmydJ+5vxQ3UaScd1xWn8bu8RwWWhddch0ol/rUktkSzAMz/FSIB24J6cr8Ulm0mu4gSMy4gk71g
ASmMukr1gIKrLtRoy60eaOFb57D07iXbgMUqQwS1ZlCJyjnWDV1WOXssN3pBgmyuczzhR6ySdAdQ
Tl886Xm3HRVlFPB1nYG/0BtOJHD6s7I6hLQ6U3eW18vHdKpOGLHPbTirDTl+ZkuykV99Vss97RXi
ZI1evBdJ+MxGbdoFUmzGQLj3OWQRoEJjUUBoVxV+NuZ98IGyaJ71ijgExpWmrMlZVbY/XweHTKIq
qpI5MJNLIrk1TCJQ7nwgTjxfikEY1Vc9KokFTs8fMJ2LbIstzBu+hH37SOqhLohKZ4Mb2/vKYHE7
xsrfd6kTXBur/Ng6pUrPBBGDGEK8+dpPUXujmGcxf+O3cCymLOZ7znVBNjNPgyujdzS7rOL/iWkl
QDvfNa2E1IXmI5Yeu3b6OKdug3QowiS4S+y2u+PudySgXBnT4Q8n+f/LIOEdOJMxAjZbB46GhXHX
xdj7Z4NBEk2DthP2tYEQ7nFyOIl6WWo/zjqQ3yJh/S2/9B23kSfE8ht6tusEpstWYXE8/NHRkI4a
t6tsYJeK6NKnbN2xjnuvhdHDerKb4Wtamq57m4zhQDRA+E6sUTGNtLrJvRzo/Ru22e9qV3yoxGjd
VgTF2pOAQPM8IqmjfZLTYOhfx2zbANl9MxPTiTjQu/38YPsGsKpO0baTDQPbTFK8r403Tv0D81xP
7ubesogm1/D33M/QJAiOxqHiwJbA4mKvn3AWKVgxHqvAaV+mUstvS07hB9Sw+sGh/JUgWsfqsfZt
ukNMuAQKtVwxR2ftNDlgWUZ8PxswxJCMOTjsQ2Y2B80fFB/chi64vQC+prYStvPL21m4wst4+9df
+uIa+QMMie8AHqOLUgMPGBPlezgvcTc7JuTVHDy9NAp4WY56MVglx7W/fqLl1/N/PFHku2wDAMDY
739duFBIUlOucChTakgQJ+jM6N9QY1x7IEKzkLN10mALIV0NcfyfPnsI8jiiWcddIK3eO+ZTC0Uo
MLVqGKy09qM/TeEm6zLN/hFweqMMntXvAw4BxrRUHfz1k1vvfOx8yDCubOAG4LkxRbx/75BUjLiJ
RXOQ9FkiE08JgL6g6OzHOpccm12L8CXbGA2aJMEhvDIJf3Hwq5OgPCSush7fXtC/5c2/kTdtVMm/
lDehBvbpf2xei/cMo58P/OUMQ5H0l3InLDIgiVhO/kviBLVFboJEhQlwmqzFgjf6XeJ0waHhGGPR
g3y2TGy5Qn7lJrzfFtaQE/Awrg0Gyf9kIOwGPP8frjWX1hKWVB/YBDJP6FrvydAg11pJI6d9mU3P
TeZ9JhPdx2QDzFUFmcjogT+2FfG31Rh6tKKCXppfDLskZmpn1kFC37vEvPat7oxql2jOHQHA2Zsm
qQ+pcIYT7X+IJGXkn5uhNh5AW9LEWSfGuc/Cxedf+Q8jFounPIx6sJsQMfZW2zWrSuKP9vHgs5Gm
DdGmzqYmcB9zqO9wa/C6ORR5yaHI0hvfqcSJORPafxffT3P3AabXBrC/uSK0YR06yTAvxCgG+dM/
WW68idmubNKk+zZ41rQZcsYf1SjytXBqfROLhIaj3tyo0fyaGmi4FGQZ2zjPqRQ353mPdYbypsTe
U+Rcf4z0mG9lu0zlSndbKvFBFNrdgj3tXzGoObsyqEICd604OJXP81cYpfmk3E1fh9FBI2VeQbQ0
m8qy5kNb2Ix6G72Yq9vxgBz7QejIXHfwErZoMgyJINVRv9s6GFw9Z5NkWMsn7CfI06U8FVlwk1oR
urJTXSOzokIuDvZRRSmoSzFyXNqEPCLYmrj6TbJ85t7A2L8mDvjs9SNTIez2W3zO/abHQ72hzjBZ
C8/wt7S+fKkk7milqlPLseDcMh4C7KS2bypExvjSm7t6g9BLaN5bCEief4iAofS6MddhYcPOmGPj
WTtZs3LIrmB6xgLuDKQTbZcoPjYDfbSZwD0GDFGP3M3GTRBMHVtuy9thltEbqUx3U7NqoxXTSTv4
iLsMKraRlX8Gz+KeO5KdyOrkuT2nQwhmt+SUyT51hoC9ZdttSgxGRd49NtJ/DtV8ye2JUxcm+Z1R
Z+bWMud0H7TV6wz5Oqf/Y5+zHq+nfKq3ZpQbp86OvrvzUqAKLGrDb+KRUfnKn/hJhCK5jyhX2A0J
8zUb8tW6SKheD6157crSXFm9d+zs3PqsKeZdF0KelVF8mbWrthwF2MhnuT54NR3O80yalGQHWfM6
7zZB0gIgnTH+00wOpa/k3xWW+GTIvmKXr+INpw7yfjBt91bIN9g4kbvzsTPsIOA8CdtPbmqThhgn
/LIUKsO/Rp5BRTQeAaIyCWAwj5hfZtm1GlF26CsxySCket8SLXnE1xhuaKMrrjPxu42U8w0j+3JH
MmXaMsj3d3PBuM/D+rKtFQXivW2YdygBAFwwnG0Bm6cL0ckmV+hQihPk/tGyBWSNJBwPNkft3hvt
szTMYWPYafsEYpZPMQRyYAMmXfvsOFGP3g75DTgwLzefYKaZq96wfK7cbl5a7kEHDqSPUB7qhwLY
yV3cDubJ6uXkrWDyp+CrjSIFwQZZSfVAycgZF8xmZbHjpQ6XwMC2EvnGhYrIck/g9tZwiy8owli5
6yWE3eFVG8LR2AQzn2c7S+8QpCWGVcf8wa4LdD/o+tNidkUd7R/IdR6HevRPIa1RK1d4Vz/Ou+3E
fIi0sWJ/T9fBxnUBWdld9JX0xjUjchRbw105AKoygcDvdWZ8r9xZ70pAjaIPGDvx52VQ7ydfa9qZ
6hrAkyEAL8h2o+NRrlJo14yVsteOsu9VEs4PsrGpY1pY/2URGKspHPq1ZYZ6a2OV2Iia5JSZ+OJG
28EO0uRr1DlgkDLmqqREvYfYTpN1FSDFEuaGipcTc+i+j5KRWDDrmNR27uzNkqgS8SEOWKU9bgvN
plb3RbuZoio8pGhPTWl/9n15yRMXdJannsOJJiKwZz2tqY5/HKgpeIyi8SO1fhONwMF3P53w/MdZ
v56SkknFcA7cXty2oX3KGogUXtOUN2WADmKKuzKliTt2OFLHXfdDCLAdWQT2x5uHZu+62E6RkfJt
B/zsooE/gBcTIcMUsihlzhbKST9HOowetasPnAWt8+znw260dbfrw3LcqJBnrOf5scOccSex6ecW
NyFlxIoRPKFDgM3lTiCwrszKe2gLTiZ+32Vn3cljIvAnEgw0SFeRty5Tbi+IVv5LWahPUzwMh0DD
XRhsIAJJme4Gu5/2qlbGDtqOt+YMHVEFNd6ZSYAzmF06L3y6aTsZr3sPi0YVXxvAEluYGTvaZZlV
+rARrNT4CFIpX3WE2ByiTKyFw3AM6WFgrckEBtjYP7D+ZiewH9M+MVjlptDwSNBjVyUKRJJxdrxd
ApOHKHXrrJXbWvskyD9O4DmPsxE+6l6eZcHRvTWSH47RBqeyLmO0ppKJTetbO/jm4dZigHAKW8Zk
DWMMjrZNvEP6bTYAGTDofil9WfdPdAcxEeQ3awDhPigQMm5LWAPH9/Tcx2MF+ijvwIyDaufXV4VA
WUQEXytI7WK5yGAveNI5dHaTEQ4MWlxGT84w1Q7ud80IAVemJxtW74KZYDtlGK7t2Ls6Ln4VQQGc
qmfKzJ1RBjRXNzRKexiwSrjU9KC1Yhbi5t/b638pdMGMhTP8X5stb76r7Gvzzmy5POz3zTXbYPbJ
Lg6CaCl0cP8ACP1JFHaY0mC0pKhzOcX98g8ES+6CDXTIEeud2xIjJq5mohoMbUyb0+c/2Vx77w7M
JjXbLrtqD7uC5dPy+s5s2ZFYnaekzi+COLt+dUlM0v/gBr27NVNQhKSmJjFxx8+o6KqMY8OdzxNL
LXp9AJ1v7unp1N+EkwxMiM3WWytMy/NZ0Rb/nRFosME8zi22O9R9AiARf1o5afi+SFsh0u84oAjL
b2VQ4yw3NQRIDwvjnKdwYTKjD+5HBnYgSVu/h1f44NRgLdf+BJzuBXZ2mWl0RoOhtYCYUVenLDSm
NV32xsoeySRSppfMXqHSiz/ivQ4fUjuYFwikSREUlAoYDbTu5TWq5aMM8b9uQyIEJRpWF/TzsK/b
MbTptjcr+Kk0PxdQHMyO7bYUu6Br9Z1nlzUFl3rKeaivjflzW5tB9u8L8F9LPSHdoT389QX4wijg
3eW3POiXfcf6LfQsm7Or+6uI+Be1O4h+Czi6uuiuP5P/HDt/nW09qN1cFJxvMdwQfuJ6/nW2Nf9f
+LzvJUNKbBzcndiwMU+Hvv/u6rNGWD6mmeAehTWfrYs68T44Ympv5xJJ5w8fzb+ghy7PhdeeejMi
Ipb1vncPz7NBc5NVHwOg87fzSI1bjkfxWfMJXLpu/rvukvcKGc9HfYiNqo2mgDnq3XvDymoTlzR5
vmopdp3MFuMDoF9auRRYcowelDA4KrQe2Q/YPyWh/9FF/t5DzpMjSWAhCvn2Fonuz1psZ5gSM7Wo
yYHCgavKipWntMbwoq0ZEGM8R8+xbf7dW34vOS/PyqcFOH5pimdu8edn7SWh9CkMqiOoQ3VXsIH6
RlkvppBoaWtI/nE/DCAnix8pT0dJF3L3ex0wNw3QOVJEhxRF7hyE9KvpRSmuQodm4Xj0/0Z3fN/E
7bL+4mhbQgBonxEQiz+/Qy05eiaxGg9Do7qCxEpMM8Y8E85dIJOL+2egFCosaeAOdGFdu9Grn2u2
yRO43WKuCbLK4Aqg2B5WYvQGphaL0dlSkfoEXfRvfgWc1/8kHWHZCzzCa1z76JWoUe9ThnUVhUle
9cPBC0BQPBoVPFpmoiWOKqbBkD27xJpOGGo1YxTZe9Yj16C+LjWzB9tMUUIybgzHSlMjnjgSXTX1
S35LMrZp/ZlD61ZlaZWeRtPGLgUGBtUefGAF7tHD2DTYEl+FITJYNtqmkbP1lHVriIBWrSGgmhcl
V13BTHGiyiJccbMYG+9LiEFXb7htqpHRCofxs3A8deezSvibLITvdMjN0fgIpTaKr53AMAvvOe9w
1wRSG0ztafy1rO/8ShXgK4tku7pBJRvde1Xr6cIpG3Hc93K24KREOAkuC4EgLkzOaaTixph6dRex
Xw5pwO3alyG3aVsSpnP82RGjxrF9CamzvTOlbKp11IFcXCszX4JKwnsNhamujVgqTd5MVTi11NXo
DOvR6we06jmjuoUGzfpY60i9QHTiHs4YB7/QW5Hx4AreKbZ50u+lxENFVCp+tvOCap2BZPgrNgd+
ZkufSbz4wwZKZK9z2EXPU0e1uG/QKZMl+HI6Z6IIRgOhCmH2G8jSEgvj9edvNc0T3EGpk03k1grF
NgQbF4dgziovth5buZcTVbM43xjBUk8QZ9WxoD296le+DcJs27t2+jEdaVoIW9bTDZQDmgcr7fI7
GWvffW2YaL6kScvFD27jEmkRPbfMRBnZvTluSHEAbF7MWIIgJdO7pYeBhALNMaO/WLm4utsXiGAY
6JKGbMdu/NnlDYf2OICJaVHglvc6uREJuGXg8vb5c1z3gKOEDOMZr26ikNKadVdH5u3bn+njGFYW
xUOsG3N6MHiv9ylj982URNFueJvy4GDD6ExPbHuQMo/js0UksV2PchrgeakwAs4KIICMC3upgcgt
FIPbnnNP663CqmDw2vqceLHSEI0fdyVIjAXDygNqaJnmcbL6YFS44A0Ka6QEGb3X5pBPmy6hSOXa
tjWG1bTxPEDc6dDHF3uO9AtdhdO3UeO7Qu2Sc3Y3acOePko+/nQvqdjZSwzr02o2QesZyCDrBm8R
AfXR43OWj60Tp1uVAVqM60jvIqdcdwtNZ3I6YHVh7tx6eCXWYGIPcaQV84tGPfrVAA2Rzju+dkPf
ul7h09eUWp+kaXebNtX+CgKpBdcx7a9T2km0JZJKn3u3AJqTOpJEAWRidR4DYzy4YZNgUDeh0azM
Zr4NxZB86yTLJlGJ4ITFwL9tzRp1dJhdfSGqWOF0UyR5OJAmYDDauf8WZelSgmoMSbbhxx2dXOLD
NSU0oyTcEATxM8aZviZN5D6BKsOcKLrX2gpgNpeI6IducliyGe/woxNvBYu6AHCfWvzDinVZXbnN
8Vu2qeHODowWuUszPt7rxZDokeR4Xli2OUSipabGG0d1JTESP4NTtG5b12pfUKwUvplielUN4cfc
81kwG7t4zGmt/5iLmQuL6IpzjE1Jc2dAO3jYRma6iiIkEm6jzaPvUXrOBG/DkNRNdojFoXfyyhku
wSxb63MlDGM+MlEewiPq+uxQjN1K2B/CElBtbMf5AkzN87eixtIftfFlMtrkTmA1OSaIKEGads9l
L141vgJW/8x6Bm42bPKBz0lFOeu811rZKWpa+/NgxMO0xv1g3rTRFDBvhZKyycbp6BFlHzfO1AEK
T60Ao1Ujwl1ESATrj62G3ezazxXS6aZRkojqWEHAwFjTBYinrjeuKieub+vAcL+UmFyGXcsdSzx5
aWTHX6JwyujA69q42c0A4HHtJcXgrmkXNi6ktwc+ugry2Ey+5JMOcOlkbh1+CNCygP/32CMtgLxr
bcfypVEhe5G298KLMwF7LqyRr7WL6IzPqAhgsXDLRJCRlxpiSR7eGgoXo6gQLDYG2sc3JF2G6G9F
gYU/c7MgyKGuMjHDBam4/JQI15AbShvrlkMsa2nn26zpb27I0ebV+H0aXeTEVwPVMHrz9Oa8pmDp
n81al3+R4nYbV2oZ1/tlm1GmbRes92JklpyOrIMjJdoQiT08xFFbGus8bHjmnJtJtXYCzJsY5biW
vIkeykAv81Ach/u3qexMaGZYvy2BQTowLg8YgCQgS03KO/upDhnu4Ka5TMNAQLD0cMaK3pDfaqfg
zoG7j1+EPXfeK7MmdSczDA20A2T0YjFTogOKwFnAjkFzrtn/fFlWvRR3dWnOTiI2lma4QLDadyXF
haMe1F0/svetILpsrbms9Ylk1eLNGTTz9RsLhjkOVBE1LxP9BukH21sqErOq5b1O41JRVv8ne+fR
JLeRduv/cvdQAImEW9xNFcq2t+zWBtFki/BIePfr75NFKYLi3E/zzX4WGk7MqNllgMRrznkO+w3v
USJ57XhauD1ZC1pUrZ1Mk2+OnreNZ0mgcK5XVWnjLE+ELTrvboJEl9g2I7ue6nZGLgP3SWfIW/Hz
RI8Mktgk1F2utt9xLnrWU6EM81wPifG9b5vgkAxTMG94zVQ5qeEFr2KeeOr5BXOEbRP01rPdEs27
iTEl5fvWkwix4znVnyiBRUhhHUz9qAx9siyYCvfVU6S/0QwI0sd6SfArOr5Gw2roGnqxmq0ZOmAF
U3Y8TmS+WsYC6oLPidLyybVTY3hCYwnkaJtOSZz4j0XuBy6PKmAKek4cN0uKkgqOqcUaj2qZxczU
O6gWnPmRPT7WcFOCmyYIJA37CS4ko2stiwmoQTxBUmwu2+TWLvtxy6ht2fFPE6JKDM5FttY3fP3N
o/I5WfIxMd6Q76dnROzRZuwSHj2LXx7RXlpobCHgFsOEpNJv3LAyI/wGXnAlF6akTWk/xD5Hug1I
cE8SECF5q4XUbp6bkxrRxMd9YT1WkiMGfhchIhkGKXILqUh6t8y/M4oEBzWq6BisqkwRbKCs4w6c
YBxX36u2+U5+xF0wy+nEdU1hMDTmXdDX5h0+tzEcQQi43VIe58FpWOTF0dPsDss+4yEaYhxDoCjl
nTR7eTOLoXrg2+a5XM3FmSdfeZDwFjYkxoGlKt1dHBQ3Qy6xEvBR3ZlLHb8QoTa8t0rYt2os8bCz
3aOAnJsDIucqdMd7u7QeqfyqnYA/9B13vXO2f9gMS4EPETenRziMfzSy9Q+YeXwhcuAW3jsMmpOw
HEx03lQEI3l8PIGZ7UP15QRJTE4Inlechn2mroZGGCfXXpr6pssLLtJS21RYr3BFrqNmgkaQGLr7
JZ8yvJSU3f+mFddd0s/iEeQpHg0HKdwCD6H4te1fR5EFPPHqY42pn6IfXJ4Aks2V+M8t/790P/wi
nRcNvRRjEI3b37s1Mh37IVN9fSwql8N48DzrucGtU2wQYWAAkLp1uRyH//x7/6X112/QhHeotUSS
TvHvv5eWvABFNdfHOSvcj94gJ6bsZhROk5dwfqmyWh7ZdXEWNxfDwj//9r/LBbRNy0eaQlfMDc6L
0Myan3VYS5cxPbFcdQSYTwOCYFs8gwwBJO5h3iR35iJJqVsU/rryFlJLdS4v4b+KlH+nSJGYjn76
tjQm9E/8p+aQ/t//c9f+Eavqb/O6Hz/y17jccn9jlkFolQi0p01waf1FKRISnYrNlwvCCAGSBiL9
Na9zfxN0XPwcw6Y/uQV/zeus3wKC2pmh+zpG18WJ9wuM4B/hBOKXEQ+1sb5tUfdhAiODXfwy1cq7
gay3IUjvszwgAwOri8mStI1z9y6IaikfJOnlHa4Is2KtHQVI7zZsodxtHo1qmm8RAuCsRSyFOa0n
oNR+TPzCKOYvDs1Kbm7dnAVePVb5MV6B4t/3RWN+lmY9mTyGOhif29ZKfNDxKFTjhFAtgeHgoAKJ
nTlpsnOZVdZ3mypMbYKu8b8auoucIX2cvVw2G6ViXHi9VzxCkYsO8arW0A4K8y7PUxwf7KCGYdMw
T8g3a1Fj4l9tabx4pvHVn/GylA6GC0zpuFySMT1BNc+uia9KTx49w+8TxM4dog+kH23lJo+t5+fg
2dS83I8DQSRhLaay3dk173jjD2vv7zr4MCFVf3LVYKYmTQ/nQzy5X1NG/C8dW+3s1sHgEXZp7d2l
rcnDeAGjmW4LEhS2PRU8nVwwB9hwzD4l1MLp6Xr4Jpa3aFFEh5jBOPDQjeInREZRsEF9wFN+4eWf
UOknV+s0z2/42C3n4MrZPMWVPe4CNhV4q60McKPXu6CePXCsX5Z2bkFINBRKvkewodFVJl2mAxGP
3ebqk044eQPrS8klka0pmCgPdv4aZk6HyFcDl997eIfuPe9EELKRj+UcEh46h6k5QAU3qaBgwibf
vRZ5RBKn+bFL5bBH2O+GjvaIDyrxHppV0q9USR6HYunVQ+4iLQI6CMu6bKwHwwmmXTWWVJzSYxne
to77OUGcDVEcDbc8k0BJJ4sqE9YjS+Bb+6Yy6mtgi9lyY1aD6dVnwejFr1nzVJ3PXjQrWXGCiwOo
I3NtDVuBOcuNaeOxqTbES7jtZiCF6xpLPKqbTVIxfwaHaBFGEZYsPe2HoSNKarNao/dE+ZpOoWcQ
AvdKYe817MjBWy5JAK4RxDwDJQQ82kQu4g6gE9oWmoEaDG7ZeEu9zQoP4XLhL6VxPQIV6rSQVd12
BiFRY9UnV25UTR8CA0a9yZlX7Bbq5eU0xwulGDKDqqXxcs2EuLJCqCMbMlJJemvpQbWusdEfTZLh
9lWcpgTWMjDeJs2I414BFeLOjnySC5jPwTVvM0VPWEf1OF6vMMaaUBA9sVUJ32ZYj5r9alZGu24y
FmlgvyozxcJeDqV3M6/ldFt0jnlocxK5khhDCVecNOA2eIxxC8NLbw2kA+N+jKIiATJium1YFv70
JqB/HXrEGfFZmh2NNzbCh2AwvhGGUnFPgfWdtyjhFueWzMsO3UmTlP0+Hhb1NkcKR6u/DARirr5A
dBDVbUWUlu69dPRYf+QkWp5kE8zqJBzEAdsUPoR7wAIkphMpdhgvVd1+BzT4cnFy2qnTrU9jLsb6
OOWJBbEgWubQrw3ryu4682YFkfogq4n7EXF9Vu6ymNPMGajn8qXJDuts+2fydpYceqCBrHi2tEfP
7iqyr+leD74fdbvCiiPmGHxXah/XOH0E9qoHA9TSuLeHpAjdIBNXmM+Cne1n2GeNlGDPUCboTUFg
paFpF4LvOZdx9rVtvOwDsIXxYrfF+N5hy213rZKSe03OIzCF1d6Vlmv0J4R2cguuDncJANe4veJf
wJ9kGTV1lCPceok3rr9SScnOcFgXLmx8apRJpAkhyEC0tBUolUgDdtuY6deIYo7UKm0xBm4GeE5h
F5E3qqoHUKMwyZ5J6bZfx2n9IrmEezIKZsqWABPY0fUn78ElAi+M+2jBpZI0Jw/wrwnCpBe7wnCi
mASBaX6sok7eFqVgwl62bGBucA2qm7VHL3LwG2W/Nf38Fs/zGNA5pDRx5LAWPoMvs6f7hKA63JRw
1W/XxeoeqdXJHYHZOccP1kwLysRYEkS3HEvb6z0AbtKI4ujc4Nv2b/H4Wvv/1lP/OwmCq9XX/7AB
vSh8tx+tKtJf2OgUEj/tQR2ABMJFEO86nhAXrcGfdZUP5Zw2BHioJV1wAj9jDFAG00HYPpWO/YNV
8Nce1LZ/41+1KLSRn/+Arf8HdZVn/roJDSzJ0AeSgouiHumwxhz8ZJ7wNL63LaADYl/Us5YgT8g0
72KmnGJsQdn1Y83DFqxCQhARQQnyxIAtIK5jhZqxFZOrob8r8I6dclTcQBlUFuFclFKlibXJ7j7L
lMEXyEl5qrXbXTmFPPVyoEVYRNa8Ezhkw5KyaMimjJKMkQjMJeCUzJmSSL3zJKzfa3OlgSGZT0/e
echdW4mQHz/2PoGOTkQ27LpIhIVfH0ThJe2OQZ3+kUvafA7+7140jE9BH/GLp1p7nvvOnx8vHvhL
+nKbCaaiecngw65njwx4DJLqrJxW+Wc3wL3S+dg0Coy/7HaSythalTY71IAW7hdSpXBXD7qvrElp
ZGAl4vZoYpN51kqQD0+QSK+UMRztMbFf1omJWWWzOMAax6jOLTvrNhYN77/2sJFnbsFfjbAZpZzH
SBRWNGjuz6zVdvBKKvGcAsZ9tyO9Apztln/t0luCQHA+lliPgIaYF4CEmVc7EXN1b9oxON1IP+YH
DNKQC4J5fgSowO/0c7wn7Ap478Fl/jagRMSGSNJSlXjMX3ImVv4YoaCcUlK7onTkaRTkp0qPQRk+
6M+TUBU9WZzxz3DoC/6XH18oLhAGcHEKYUAM+hu+TOD4SrvuzV0UGPmpjljjzDmRLKHZkbHywMaQ
t6CWjL+lZrKDQ70rGF07xcDnMmUGE60EBzLzogV+NrRsjxl905cOkXCo6wAkuh1h9EW5QjviUP+e
oOvGEjFWrN6L6bFHoblfqoS0PYJnyXEFFfPgjRJgE5FUxra2SvFcMfB5v8zWeVhwoec8gaI9IxX+
pjXSNmAaa15bokEKvWnP94mLLg2k1cjVIFr8Z5vA7vF/X0buiCV44hSex8O9jjsuPtTySRiNiHs2
3lT3n0BPpnhn9rV1m0wNN6EXzHzBSKGZVPzw4edZzbyyIu8F4UIAdGfH6pLrzeK2vFY0AfJ4KRaM
bGSIuWDinffpOjD7KwnxZnuEaJBcwZIrBjVp9zkzlYp5jmlj/6ivEzaDbB71kNS3yVIpHVxNvoX1
dts3ZsoEmNQDjz3aYRlHDAB66YBFLnq9XMKXmeSSQxBQ+mbX9Ob3yGVNAXyAj2QS8XI/8/y7L1c2
uTIBUrq/IEl+zK17VTOirgtfLxz1ovbHBOVyS8DAYpCd6vnlZabUmBwcqIOa9xWr2bFxdNnhDq71
LCcVvRoZq9pNzdIBZFiDbLpoPW5OVy0QPgQu9iJxpnEzpSVvx0wliTP6ed9cFoK+aXKBGTY3eZdj
tCEkTVrPl1E6Kn9OEPbe9skD8IE7uwiu10Zbb+iE+BvwXGHpKgyfLe7gdYl9nzUjNAijJTQARNEa
hGZRe0fXac39j9F+Q6vFJM1oCYTKuX7sGVLsfu0oF3cEZnKH0RryghgLz4+lAAL/uHQzQRUaGpEu
0BhsQPCPecDx7Fc5RVhpFfw9F6RFnjNIy3qODNNkn9Q79cAnyJz7seZCJ3E4yZv3HF/0MbC6+BD1
iXi+aFVcNGPR3k9YGj11ASI25pMckfbKG55pXNeNEQi+qEKwYI4wP9TnWHkMlm0ckckZXilZSSbU
iEGiwNyOE99SkUbapSU4mq1o4ZqCHMYFvrgrX2vb4ekyp4A7fK7AhjTDYj1nzqJT3FsSKDGnK64X
q0NqoTTiZAIpSOum/WypZq2USF5akp/qONqNqLW5E4lKWs4y0zNGRPfdJwQH1l6Jw9WtyST4A1i1
pI6VXUkA68cBg1ezv1zzUsAD35pIcu2taPT1P3iudTukY/CKqo8tnW3qY2+EZdITnYHgbU+jwfnW
dj2dRGLr6zHQ3I+68YNX3LN8kT+OtKyzGJAyQ+dSciJWkafM7xq4+iht210NjPBeutxdRZEHGXAz
Pl5cofvLHVeOvnydgCBY27lx2mR/OVmVwuV3mBK/ebVSErdepzhe8i8OPGO6dqlPKWuc0oPU8JaA
fItdNjTlg5UMgs1M9Vklc3Bqa11c+42pH85RzAkcsGi4nVYaRXQ8JnewD8PP2swJrSZ7kSVZjhw/
djmFVjxQQuC9q+CLuWoNrkpWoQnJqhFdc9ulQfGwZnBwzRTc4JbEvviVR2mLQpEh+JmodG2E1PoC
9I0lKUMcMXT5k6DMBRvvfqqqfFWx1Z6DaB5oZBaQ59QhdvvMKPGkAv0gItO2eKY5rok+Hfx7WLZm
xL0LZalt4LE1ltXforRRV4TuxJgv4DKlXsPGG1vI7w2lvCFUc91pjhN6+q3pZdwDtNgXn2yPZbZL
hppk3KAto3tTe2qDoP9SgUkGEwMbyPWC+1qOmwwzbiS0LXdhm2bwnFAl7FxiPUpOVQJQUBYBl2OD
L8IahVbInG0lxBgpDF1NI7NtrUR5tKyGYRM6Z4J6ZY6jvhI0Dl667s2BwCuHJHeSOr1pAbhdsRDf
Ly4Bf3TWRsrEpBtAAgsvCa56W653PvOnc5cFPObSGZT1bABuKifrRVqjujFMt7pL19w/eyLi6rXY
ILiJT7iIn9XsSuqZ5oOW+YqMRFC+rBDsDX3X/FFIlb0sXvmCGaMprqECyYcmJ5bZwFwB8mZtA1Yj
9vi9Q4XxNfEB8XVTwHyYi2zXkFIb+pD2SKDNQFGPGNOXuSfQ1K8JpZASMfZgd9mN3yZMSfi83M+s
96v9OoD8XgpMOXE6vQQ6fR53U3vwoul3lCbagep9jZt5ASSwsI8nn3Jv58BIyH5sHzrwHJQ/lbtz
5nL+xvzs2SAyHqhF1934abI+lCtzLuUN5V4R+3iIgtG7BvYod3HTPTc0/cSguVRGu65s1E2/0hXm
5EBunQkUR0zdcB7K1jojEjOOTqC6Ux4M8lrZqwmaeK7wFDeQ7WCIEXrV+DuD7FTWtZijuELye1js
oUfVaay5dcdDQHs5SEBD+u6eCoJLH2JiGe3Kro4CTewBSDA160KK9xwTeO3kfGGEghvvHVjmMKvb
gOgSjbghqruvKvMxBwx6rUABvIhZGNdLWZPkYPgeP4ff3f3aj0VAXSLEekbe0JBD2Ku3jPJdw6DK
MeX6RlGAScc/Iv43bk23MbEJWV6Y+3I/eMRrZiovSQjxvA8jL9nL6c2oRZwtaMG20wYAqQB5TAR2
rP1wMKM82TporrYc/nG4OtiyIiK1TmPlfNZJLHeit7TMwCz0aWWdlqy1P6KWULIwUh2jRCV2VNct
lWBqVuGSm/mub6T7HDWcKJz8bblLFSMycLDekeWXfSBdGs+YWEjlhuI0XSeD4eE6ZOIQDBwkrC6a
sHfMRyJ9C2sXO0W7UIs3sBYf08iCdq3Hc4QOrd0Yf3L4x3sAIU2IOK0meGck4DROInTOKrajA9NM
g4OpTd2jnw/Tq5F3wuexFwl3kw5WErYQoCFDNDtk2+om7bgvUgJ2XoljLU6ri3ImQA61XxklAJfU
eo3MIxFCFObLFM8+l7hdKmmcU0bFI2F/Q5kG34LAjq+RQN2CiOm+6DT0K2JRbtwcugsPr+ipBGz1
FkydniPSuwDBb1jYfulc3FGnMgdaejYaaxWkqDN13yO2H5oJrZlB5RTTuEV3UR9MVLMaGTY7qfLf
o6bgUMcQOdULx/dioqhxSDSxDx7wrNXZikKSqxdj6JogAzvM7N6JquGpK4ZscQko9u14D+TTKa8a
1s/NPleUXKHplIjJxlYgm3DwOe6I8KHaqqaOQsQdJc+mlHX8cjYtpKYX3hr78WJbNhNleaA1aD91
/P8fYe+v2zZaZ2y7vqCBFh5t9C9a1wESV1r3aXaMVIAUoVTAgr+sch26N7mgzSR9OKAaUQiq4MNO
YBsO//wCNAPxb/tMXgF2BMkfHn5fW/yy75sS11Kr6OOjM6O3RFrVscMeAisStxZK/5hiM6oP4MQS
oDt1tFbo+bvoNq5669k3B+tWom0b//OPBdUxymrKdlY/v4pxK3uIcGnK+FgZlH7NzNMf5ZeiJh1p
jrfAfql8hpLBXWiM8b9z6F+2jD/vePkw+PWu/ocS3PrVWFEtXo6vbuUzWQpaocxqlponTuOXGV9I
sjjErtuTbz/nXmScLK2sqWQBQmVEzCHupLtAC92YeR8nx1530HWDTeP7RR6JV4iD9j/+EpHPWqyl
2Z2i3Pv18xoDTLq24RdkvI8QplG/DZ0W7dYUTWg1my02CeKn5q75IM16eWx6a35sEnr5FMzBY1k1
P8Je/kcN97+gLXG5UANJ1oBS+6Avl91PMyHDaYx1oG6AcgA9e3NRdfaMpF47RjwEOF/EO7Bquk8E
wPaJKbwfMmVGcGO1PJK3XVfrHoxP9p8/KvtX5qZ+YToY0HV99vf/smH2EEK2Zdskx9qNqVBjaLLF
sAkgh3mzXhV11ROZcL48LUrrY2asM/l5lGJ8HOQYYH7UklHCfOiW5aUutnra2Av+I5Yr5Ts7DWru
SOkaXs96UG5yZxsEdVKaei3D2YXB4OePpjQtmfcOYAQ5hJZ6hu6jYW4gvOd7Xcd9pFXOtQVcJ883
4KfogP754xC/ygz4ODzBbtVibiDd4FexfWIZsCfQNh7sxOEMFGpF0ukPutWpZl79RfuKuns0niqh
dX9zmfCylnRYn+YAT91TbOO+3TorkBhQmPxXPiz+E/DiEu8u4yFb6K39ROIu8UITssejipmAbcmb
GONdTCr4cV201N4RsIQI71iQf/g0BJ+XN/vfzf6/3ewLm133/zyJvkvSv9vgeBzxA3/u9X3zN4cD
0WStiSI/cEBC/LXXZ/7sW57FyYPDilPzZ8YEy3t27Ryilufyh070/HOvT+iAjg7ikgO+wo9jZ/kP
5s/Wr+NnuLIWrgbHY9iNX+BXXwM4xJjtpgNnazbrKBTZmj8mRR2dHSnHLcFtMK7tbN2DE1j31jRH
Zx+q9Dsu9fnFqRgMSzfrvpDP132JEfPsfvok/xdPeF6dMHn7vECYH+6vB2EAzzyypkCeslGqDyeR
pP6YSXVdORoa2qTFcghqE2t9rQgl+OffzfP7l6e7r/NKubFBhHiIKPR+4OfRfJTgqXWHtDmx4nkr
m4j5wzSkwU0egL0O3drxroHFVC4fk+tdzTJIXyzmw7/Pa7V+ekNHK1Wvi32Oi7jb5e5QHPqiHfId
QkD3wUMXu2xnSvVTNJX9tVXb9R4NgcQKAaAODhamZVTN5V0iFvTnnjWyVPWpDkG3Im0fhpW4FB9d
YrOx8VFw7rnincy1fKMYuW049lglIrtlu1cMj8DMKzopWTFU620fyQHy12SLUormPpUaDtcaeC68
52Fe24KuseHY8dy6um1ZuqP60xVnq+zxuHAcb3OCe1j1s9XfrN40NoSgse+rkyrZlmJe3qpM66MN
YiqvnSmDgNAu/ReUF+Q+pCakxI1pJfO44QugHrfzZQ/h0T3MAdkAhhRTRyCcaB51m/eATJq9XxY3
JvHtpks955lt6DMu2U0DSUT7ETMVyTHcShicoCaT79i4qMuYtDxbCAd2Ve9Nwynwg4I0ZlH1j3M6
wDyw7IkwyNS1zD1jq8jfwFJkDM++kvnPDuCKfVXNLYOOOE7FtMmp3jeM4lhu1uSOH4EiCGNTSEr3
yXHevGzxd4njVvd51c57NjiCmt7hwSXbHgt7bM7W3syydt/2YPEXhnYHxqBI4BMx7nMzBe83jiF3
anDCulc+rlgxcBmoITuvmQ+O1+m9D9wK9XEtzXUXFHV/XNJWseamBEVLnAmqdwZYM1QLUC4H6HwW
gYb+fEbrgDA+013ElODILjwn+UNO5nhnKWt2NmkF0ZEnHd4BZL72pnHSisRpcj/TDa5Wx964Xutm
IffeE6J63AKkkw8IaQH9udOT1ZJ1AITXq5DSRKxE4m02R5W18Umg+qwyHswEWrUZqFs1fTIOBSk7
5gm6CthtNdOMrgna9GNk314fg4pn4B26kei8Dqt9IlUzG9+0nye4Xggy/FgRWg7bKBgQpXhWY/Tf
qmjIirANWPdvXXIU0l1PyLyxQ7Kw3OBPqcCNmV5v7YaRkvhpsdWyHGHwodg1Io0lVlVbxmE74Fj5
nQUAltxc02OoBZ2KOc6Um0dyQRIeBX113SbQsMOGIdZHpyi/dM3FpT6b6sTcPX8kRFcfhsznyOBO
q7tsHbxbMaiG/HMR8Nta/d6WhGiVNlqtiRlMF+naSHZf+tTNiIhKR149FJD12ChiR1I1gVSLHNTQ
I0lim8Bhlx4mEzcy2plBkx/NefhqZu1g3oAgc8zbIGLej4umVh8MdWGhMFckGEAf5SBx+JzgOIod
+EbOUThtI3Yusb4WsPBStc0neyUcdY5Ik19DngTW8uEMA83+2R9Tkz9y/DIQfYj7BRexUdY6jW9V
PBcp3GOSnz6GpS+5dNoVxmK7urdNZ/GK6VGVsZ+IIc02JEzVh8YXxR07IPwwrkoFJigrmxmTxPQB
SnFjpTAr7lqnIOKU/SK0UJ8J7GlWXi/YJPVJeV1iKiNMmlfAtUvO2Ym5tT/eyqadMxoNJxrCqmu9
35kHTOSjpG0ebAskZlaoMC6bG2Y7fguayJveFRmlt4m7BGVIpIjaRIjxTjEDml0+deprZ/UvpNG4
p5Fpl6NTPaaHwS3ghhq5jMaDz+hXbiw/LRkGKjBI0smivTWY+U1ijxADDYN8vwS4xbNgzOqyuhqc
bw5+KYpWEtb3aiJfWShSpwrE2dcSV9YVQYEJseprqyF0DCLmxq+dnT+3SExIhj4FjIiIC+siAiB4
zkDVtoMllEGDIBgJuSdwu3UdEVvw3gEd9161HKrJXjj9RjdrQ87xeOvEjtzPEQd+V9rdl/8Wjv8r
CYM2//5UcvyrJDQvPtj1fvxdFHr5oT+Lx0D+htSA8wJUeKAjq5gv/CUKveAVXBSZnrjAEPi/fmYo
6NaRwkVQ7/1VOJLaYDkENrgMTPTP/UeFI/uUv1dHQBzANAjKR14BS/RfbdUtJKJqdq3mLHuDbDZZ
QPkZ+z1GAf/BoQ5QJyeIjWrTQzyAbdC6g/HC6iODeXDxxgDrq5m4l2WQRgdjIDnwGYlgceXjGMvu
e7dqf0fj7707q1udE+gtV/2UiTDQXhLWoGl5FlyyezcPCMkds4ogg8ZArZDUijN/qNdDuQBDmdZx
G6+JqPcl+6/gfcSl4h+Jkqe775vFfRunmUXFIhyPiS/EX+5AGBA24IRqC/zR57nUG8nbgEijxFID
7XZfE2ftXjOaTPp4bxSlKXUKT5rMTPMZnqFvSxBpe3uf6If6lkgVmvZk5hQC17xkMjr2HVsT/B/E
ChslwUbSIdm7EVEA3xgrZRnd+mLFdgURjM+z2aRLOTDki5zABIg2jp61tZLIMr9NQL6ndZcnqUNN
xVTRYd5ZIRzMt+XQrsaycQem1JvKF4DU5x7kDuZCf22kFTpZLddt7o4xk1Lib0RCzqCfDWrNPhmn
L51D7GQZL044xiqVmEHkGB9EPkftrVf2xsmcCPg1STHfrJBpUftKfBldUp0SwxgPsVOLpxzjA7uW
zsT9haHvwSrIlnCDevkgsz3fwbUGrJ0vCalQbG/IG82vQR7bB9XJ8sQCezjk1dj0m6ZS+NjHQuNx
5q03JPm+LAHXIqOI79iHV9sxKebQJZsvlD31SgbmGK59ED205VR+iSqjRxOJ0muz4pK4KzL3JVdl
/GCzTrifktF7AKs2vieEM4UxA7xzWyfzA9eDYuenUp6Mc3SPaHIhcbo2xHYaBkodNjXhZKXebRDk
0WtSz/ZxTlzjzmDoBgeqNYL96LX2dUTwx8FASrGGlgeA7pV9JBYckgReGteqnthL59aGKUfM4iRr
7HnLAs6bt4ox5qlqBcqaoO/K3QB56jRRoB+mIo9fcc3aV8FKVvfGqp3pmUElSD6/xhIN6K0tvluT
pBC2vZU9FHvBapczo9gsYFnu6ee8Uzs5z1njwaAepL2R9uxdW4grYp6TmLJIfxrGO1Qs4sqaYW7i
eMDvSvCBTRZS1z5QsVevbTdXhzHy6q+TSL5YTTtuscT6Z75pKPa1LbdLV/s3K/qcBwilybmC7PQc
E7T1NrCPLXVYkfiWqda8MtaKR3nT2N55KuZgL7P6jzFooqPlEHdEajwzoMjLnoLcH95MNyu+LBRY
X+ypT52t0/j5lwa5aTjxNMa52bcHpn1iF3hTv09r92pSGTgyH3oYq4vlrgoq5zzNXTAxPULTseFn
jTuL5K/N6gBioQ0w0/sqyuYzizpqTRXnNlcxI6bE8bF4pjiJQmCoy05NQ72doon4NEzbZJkXyTY2
TLCC3XRWZlCFNNLiVWIRuuuN9iVd26esNrxPWPQ5hUygM09ZFHvM5hF4PnttJq9KdBDXOI7qDR12
FHppfApk590sU4snSg3d00ocPIEspvrmDqRo1tOq7pF6r18bZoENQk2CTINyqq9ioF4vcSKdrduQ
0gSQsFnCdQ3iG6CYw3vvEAlL4voW7ZW5ZeOF8jeb2/OQ1vEH5K30j2KiVO7G5loM0bRz3GkOk3Gw
3wSV/dE2PDYp8zQt12JGwStzl/6thzLHHScT85akEWPfUl2xMzF9ZNtZB6G17i1GfXrdPHYpihhE
QOgQknLK5qPQtnk16YFYHk/209hH/td8KhkLDqmWA/h6fx5FyfKIAJNNGluqjwGdGNkZRJZR52g1
26D1QLFV4RKl3es2YpIsTrXogPyE7tZjVbds4sFmdW6zXGJjl5yIJ2S7Vi8o3AxLoK1OAdAFk6O2
vTl/a3jmPVoY5E6xESGGRxa7jbOoI2SwJuygkfO10et4O78mJ1S1zndlyM+0bsS15Y0d4O+Gph3/
565htMtNTtz6BFzwJrDz/DoxFaVgtn5LTNGgg6GEgzX8osz2ibRTII1Wm2yhJ9KzIq7dp4yWYNSv
wUNjtWpnuCKxt5IwwGNsJLdFPsZ7uGoRBLnWAuzjAEtk2bPnfv+WATB8bAT2uIRC8TnGK4ugrq3P
UwYQsMWRVdw4ijQGp6tg0ldmfDSmeWEUXbr9AciKeuDKLXHxBdN9ykj2s5lZJ21EbRV3eSH919iN
5JlXuIRiqlEHOjXdYpE75X0ZGc6+EIs6WYQHb00mSeHSmem10cbeBo45Eu9hHkJJoMO7aFvcpT4C
6tHLf+8762vWwG9GwL1ej/jDSbztpuRe+g30t07lIRNWsV3suftukd68G6xleMpM19lddB0qZvKB
D93HaGhET+lodTq2pD9MATzKpUvbuzHObGuXrQEOfilggxptYpwm1u6pZENaTV9bZPO/k9Yx7GOy
3T5LTKK7ZcXlz7H3O6aWP9o87U44/rV8Ic9DJCIej24v2CyATI5j2psnk2lviOZS7DEHW9drbWTf
gszH2VEkxoH4RoPAvah4yPrCZoedpfu6z5oTuId6N8CnP9pSdXtvpvIywBoecpGMV2mpkOMVMyvZ
3jKM0GSzu51rghNsHDTfemdKt7z253SIre2wJO5xIotimzo3q4R2UGFjRGYQiL2ynG+NWT8MA8bg
CsYl3eJ64Ig2NottvFkklG+SBJgdyT9UGIXp7nJT3Xp1++CZWJS75rACPcWVkU96ZvDoGz3pj2qN
91ULVJSYPrFx0woVF+HK3VrE+0gWN3ZpGI9BN0+Hwh2Co1wyFtF2+UCI3z2L22TflyZRQcQKbd1i
Ic10sMjNyIsD3nwV9itx1DJWwPeSwTpUI6z82PDsO6NHOcHZ7j2DrUiPaxYhGnGsP5ro/7F3Jt1t
I2kW/St9ag8fIDAvegNwpkjNsuwNjlK2MAfm8df3BZWutF1Z6c591rKqZEokGPEN791nERM5JbkX
s1P3kDuaXGRpxH2gd7eD0NzXOJ/YBys8fkWj7Kyxl7eW0jtcxnO00AKYyLlltx/hnu+Il4YfGM/O
IW+n2yw2PxuB/fhPL/X/6qXoZP6yl7r5KmUzZf3LT5l24v0Hv0GxjA9wMhi6U3wvIbvOd8P4ZU7P
0e+i81nm7cuo+ZvJTmCyA2vEDP/3NuyPngqUlsacnjG8BlNmGZ//jWG8uPhfv9+dOvYSTWxrqjBY
DFg/T+Mzuu85L1Uws7ZMpxVWNyafZjboZxGMhbtIEcllyfO4zjdDa1WuJ5q63nOiMcOcK3h1Pqh9
xQVI3GbmKgIWoHh4PzuGY68lt+j1YJFfSWOkrkjTGDVvBi1B5amQEpFoE7EYVgYJWNEhT6zBhyJQ
4o6nikIZMW+XG5GCb8J0taRpsqNQ+XbM82MgFMRdBrLvde2qRHDS91b3iI4J5lQvIZ3auOR1XqI7
00uMZ2HpRHpy3KTYl0HkdpEkuGeOvxIDHL4OM2mgIz/zbE5F0tH1kRYaXYJDtUuIKNtc0mm6JVu0
WFJGWb9nx35JHo2LqD31A2mk2pJLGqgcLV7RklbK+Bn+KZFnPfcaaaYjZziMIgtlHV0otVIZEG65
JKA6NW+zpthIZgjUVA+SKLK1tFlniyU/Vbi888aSqTrMbn7TLjmr7ZK4qi7Zqwlbi+voEshKXScP
9M9Yt5a81nSI7I1g5dH6EDxP0tZCdT3ZFoVjnVL4+RK9GsP99qorjOfGDNt7rWmks2UNQlisQCGM
Z7sjQ1bWnf40ZqnYQDBytugtE8Jm5yA4oSiIV5Ou0gAWhGqaZt/cEb3uJGvr4ipf/OUYpeTayLU7
u7/JFwd6MxjVFh/cjdF1zP+wiumLgKH7tHQDjyg/x+u+SUzfxd6uNE7rmxfHe4T3XV9c8MgvAqAU
ibw1qVhPqSE+QuaxVghH0hUxqNNGLp76qcNdbylmvhsw3KuFRvBNmiR3weLG7xZffrA49Bn0EWjN
bDM3IMxGnVqsgour310M/okbmBsS49M39s6vWuAqG+xLcAGiFkQADzlTrAUb0MwABFDKEv1FCtYq
Rb2xsqR5W/C0+TDzjsWCIMgXGAGQoOcZl4Q3L5CCiL2bZy7ggqHBNxd2wAy0DhxKtgAOEFyE+3KB
HpikqJyAMbgHG+noKsHtv65xCSH2XIAJfcVzc6EojAtQoWTg63VAZVbJhbfAZok53gJhmBYcQx/G
BmgGy8iJtHx0gmyMNyxPhmUdoc0GQIfkHe8wvMMeJgUO070AETLcm7isQEKYiP60J83gWSCSK4mP
Vq3at0hCg+jjaMygEjpCg/SNdBfYU4aQm9fv47PrTIIlX0myawZEqfdrOL31GiiVYj6Pri6T/bDQ
L72MycBALKM6G3Jbo/Xq7/s4NgYSwi/LgPCyGUh1tU8+pSkhU3I196m0ZxqmhqqstNx51Tesh1Y8
ZmH4KdfikMV3pOGKTJUiB3oAXF1dj9OsoQ/U4nEhWAyTHa6AAOPHhBPRpuFuah3jE6FEQ/tqp66W
WpB5ZhfHV9a1xYEZPdAwljmYjMdFXq7sQjQeaFmxJ7bBg0w7C8thxX7VF21NC498enzfXP6zLv/V
utyG9fpXU8+7qPjy9X/2TfYiUSC84zD3X/73X+L9B7/d1NoHcotwZ7EZxxh1yV/4ffJpQ7aEzQbJ
2l5Ygww4/7in+QkUWYs4hW36d7NPg38Ore9l/85//TfuaER4P849L5QFncQbfgd+L/1nuVAFoaTO
XbfYKRTVmB2jgoEEVTw6XReJozCfh7zvT5lSotLsyueM/EVGZayAii7jVJ6jdFUy3qJ+zSUscfUJ
rEtIz5lVCScZ+MuZYei+RqsJPkWxNyg/Bsw39rkkR9kTo3aTgJx5cfX8ZA1UzcqAZYDdfYtaiQ01
a9esx1HJ8PStU7v4nPM++pVdwviRReWpijOjFGShGavzsXDVG0trQKvXw8tioPTMFPK0MaWMR+O3
Jku4n7HorlHDnm193A4IT/DOyDc3ladB6++C0Yy4DLsNHoNTN803RjIdIWEzU0wUdOrxC1VEsSqq
+dWkC8h67bWwredqasi/RI9W55H+MaiMXVw7qPRUBEBFE8wEzDtnrdWf0z57sdEfbtRwuFPr9LS8
Ay23IIOG7C0pF4cIQQwbPZuYB+bEKHQLhrsf+odQH+6WIbXvgNjf15n7SgXgbrXI2KHNP6adwNC9
2LyUoeGNUVVWNvFBLIr8MR0fLMYLQ2k8R3p6YLf1UlcJydvmGcYUMwbLaNYGf9BgxG9FO90YOJc3
k95uKrdk12OkBxIBSDxlSQXHmqmRKHijRFRDWTHr1qMMiAgUc1sfihaBMSXncags72WUv9C3Uhwt
HN+WExFCIAlvBv8HpZpvhka9acWw7aL5qDn4apRePZZ2ofjsVN902MBrU4tPaToeqRrNnVPAJUhi
/kLizp7moKVHbK0M/rqurNKGF+rJtaJYNOar2kwODB2faqMKOLXHh1w1V+MkB19GdYvSN36RaLjW
mRhfnWI+9iIkdjWq43Na2c/xqP7mVPq1O8Q4EEjwmkS7m01cHdXYP8yVucM8R3ZFre9CaOFAChxC
GNqem6mbjxiDovUw8Hkii9HBDvIkjHPL8FfkOj4i9UmG2qvLuA+LW81iIcwOTFUeqrp7MMbsLcfG
76sgFRE3jg96oEVeGrclswYq59lSWHkBhCT2kvddkxYzW+O5qGSyQfF2Lk3Dpr/k5/g7GdbbPIq6
9Rzb9UTfx+PIFXEuGWl9TgLqa5tc0xUjhP5Wx0C3ysYwYLbDgG1iib/DrN8fKjKo9k1uOfuxV5Rr
4hqydTWX+TXMgWkDiLI/AK5ofKFk+murNZ+nvrauNAfdIU9NERNBUjNrTlaEveorO52Hl8AuanrM
UiCVSIxKPpE09pSPzNhXs9G4sYdnz4dGdzZk+pkZZ++DoiO8gutu1uNV2U4EZRljBF0Jgg3RCLic
Dk5BqLRlV+dMiW5kYYCpV4ynQmH6g3+BwUlnvgDPrF+lhF0qoTSsM4usGXtKvHJ2rU1O+wyPoQhu
tNZsPbYJSziaeC20AupklcNc6OF7jELbkCzL5zbxFQCCEXgkqpLjgioJtJLdbUciVj3Sk59txTp3
ohr2QV+/kaB6NKz08N2l8yfKop9wJpzirqAHpGW77MJ+ZuXEiWXAXEwZakMfIeWkaheWwjk2K1z7
mvULLRGX0g864eXVXC40Hc64oTmXvu87QScorU5aE+TwkK/6SmrpQRDz51mMqH7xSj9ronmlRbXE
YJt2FZ3YT5iWwbZHPQlKMivb9AURQOotx3GiDYTBsF5n6IYg/N2k/l/1qv/JHeI1HS5wJGSA2+3l
vf7urwt1SYpjE0jqMjNam03/AHAv8xXd2A2KmfnL34t19Fg3nG5//TH+hyL18ve6C/OYRhza7U8a
LbSRA0F8jtw1ea2vEsa3NxNKpOW4OGLeT3eqO74OzYjCZuj7Q9I3fG9dokTqaHqNwG6Ecj52IQJa
tAI7Fyuzn3T1WjjDcbA4vtmmlj4LBa8qkhOBnjjT+jsyCp9UM0JtORLFDtTFH4vC3Zokln4KmfH5
hsPx8Nd/6Z88QrrBYADRraaa4mf+jshiF4qkQXCTaDZGod6Qk4mHkzn/L17nP1RvPEGGBuvYNtEY
YoP/8dN0Bw3ijbM8qy4+cVqpm4mB31plOOFJUBMr9LSnNtTyW+Iub+xWzW8JxYhRjIVvVc+5vJQq
SUoBoYnxGCpIrNyhe1Bc66zX/TZyOO5N+IYAZSJCF0cBjsEU0zYPRbkQSuNjp9bNnUzHp7Hm2u9E
bBzIo8qJz2hxrMr4LYiJGJJpxqc4OsV2VJK3oJifiFTezC2dxljqO4TmOzxysR+Se7z4yY+Eq2S+
6OYbe0LihG6CbFZH+VybxAHZGjXWX7+Rf3LCsIMnw0uDPC4ACfz4Ps6MDSsDA+tuHvAJUk6MnGzs
RAnyHvTdX78WFfbP5wt6f+4p8GO2a/7sQ6jFROaxMUmcR/2d0cSHvPjVgXn5Jv0wm+JPQYFpoCvQ
mFH8PJuCu5q2maqSfuD25aaJR+Ebwfy6nPSkkEzbFlFTKoydq4jzELjR2pbZgUXoxyZJfnNYpyPP
6WtAiYm+6xMu8cjldCqn/MTA5222Bn0NaDjdZboFN8YkcbvDoH6VxdaaDLJHhwELw34n3BsTyVZg
FAcPBFwLc7EqN6IWkae7ldh2IzMrVcRvJls9JKLpqR/TQ2pCmUHUQ4Gq0cKaWulLenEf6sddIUW0
Jjnt+IvP5E++sXwWqMJVzmHD+DkWU4qyHYsplzsto1Hoozz247ajgsePddJQb3kotRJCvJxzjuTQ
D5pa9RhaXEO1eXLgCbHSkTCQgnkAVaIVjMjUZ5JZ9ZWj0lOnvXUOMMT6XWCeIyaDrAI5iUo0+Su0
iE+qGF7nRvViO75HiE9VVfEH18q4TSP1aaIQ88ogKrd6NiCiHe5C01rkjTyfRsnB11j9ABfHSFZ5
kLlbYc5Pbln37wkP//Xq+JMvCXfG8h/mp3Rv4scvyRBWNkHSvdwNGKgocXARDPw6BmDloAx/8Ylo
2k+aleXWd7iFOdaATDj/8Z2sDH1iDNTJXS0audYsguicIDkE3FSuxudDRgbb34kGqRccU0lCBRhm
2LUoALuCgONCuoA2ybQClTWzOFjWvXJyfmtS7YrFwHXmEtdFQHHijbLQV3rZvObJfDdmDF3t5TLm
MQv19CUYlip1EH4yq6eqk6tkLIRPubom2dfZtHykl/YS4JW+QtshfHch+7Jc9JNy6Ddl0LVeNrfR
fgQYcGmCAjmS19MCzJDd8BC3NJIOk19/rmj1zHl4qNsQs5/hAkToUaBpN3jPoUxSrWmAmDBLTIgT
iPjK+W8g6PNAll2/0Yy6WS9fo2Y0z4U9PFgQeKCYpgrfJyDeWUW1pAbJCSy+s2IF1Kxr5kZVYvIV
a4PqyjXHV7IIVgOGOEwO8SnW6VnckVIc289zEvWgCQxE1IW5g1lyUHr0rnm1sOX4ArdtdqAp3uYB
N0sc9jyYfDusoT2hkfscNYM8pJrJChkQsagnf2mM0EfE26FiG+xQ2Wet8Szq+Ff3sfUnX29qHRPJ
zZJloas/3ZOEYiUVBuN819jTK/lud0hMz9QXvHkmX+ul/rq02kXrapvWpdK7fOdl1G6moRm8KuHH
GGit0lYma5fIQ6evdRuWbohTXjhy7Y7dtMu0hnzrOCVeLUTYWsksfAVS4p4wlUarGQz1mmUUPhfO
cn+22RQonDFJOz31OuWWWuulj5Ch88ewTVlRUlmHNIbch5FOWhuy6oVt1T20MDCINscDSdYjWW3Z
qe+6O8OEHVpkpNcinNRX1TAfgTgDMcmJENAUXCfF9Go1c7mpsU/adAdkPlrnnkuEJrN70AH8L9V8
a3+7X/+ZsP1iwoalTqOW+O+GlPuiI/z0z9BIv//otxmb88Hkn2LuZgFKvYzLvpGR9A/AHiko/hAR
ftMWmh8Evi/TgVlkGWjieOq/6QsFiamOavKVQGco4J/+nTmb6S5H//f1BgYY1VRBVzr8HrBcf6qf
uligo0/iYjcidxvWbpSCOZcyBsFMpNHGkhzkiIIT59aNdUyUIpbxmel4seqzyHFW5JvCrghi/SOq
o+mmsIS87xsr+ExIDKzsWWflbQNW2JX1Yip0eY+O8dKe2akEIzeM0AVXSBtJRicY3NWvqPOjM8sr
+kXo5fqhm6usWldujOq2niaqPAbLIA1nxIhvTY56BnDQZGxSpTGuI4TNN2kUGL5SMA9Yq5WiH8DF
IbNHxymTlaJHItoTWk4SXTFZJ6HUQclxBnWuy3WdTZOj7zk1Vbkes6onh5pfagUkuv3Kq2h4MwyJ
YyToJMM8p6ziiH84m965N4jxrRqpX1ukhNIPzGFUqr01Zvj8LeYD38E2J2ZDmoBWtDkOvsyWyQmc
Ysf/WM64sv2A3+yjgaDpoxzU9M5NVRIoiAC5HrpAPpSYTa7bpu6n41iNoYl4gymLF0RsRliuZVoA
4q9iwTBHpXM7pvxeFZcH55QWBLmn6jExfUYy2rdzPJeftdBxboKMSsbjLFe1VUBSLnTLbCg2tpM3
XGf2fizz8jrVKvfGbKJFt2m45q7h/dv0SO2v2G+gQoiixVaOpGG8INRjUxb3MB2cW4U+gi4l4iaa
HHOXa9xJ3DFgVHAS7bHu6wclg0mDQae4TusKC9/MbmZt2Yl2QGQz+LisO4O7WZjNblbylr9Z0ze6
jKvfBu6vTzWS64/scuEiuoy+rEVl3XzRlNxZE17cggwfJvd2hO5I+J3h3nNHhbcjJK+Qgx/loG/2
+mcGeA12Pvh2gAOw4Lw4ACJg4GvuVVnqdrjpJhUY4pjIeBfYVTvvCdGgmYqDTrkSmOAHiD92DigF
hzpMAhak7T4y2Rp54VB2d5hNTIRH+gg1w1E03dOYDD1KNsGn6N0fDtQTYY/z7hy3LjbycLx4ypXf
HeYXu/l0sZ5D3V78RYshPSoXc3p6MapjGF5c647tOJuwvrjZiQpQ2kN7sblnF8u7KBvM7giYTRSs
iyveDkLlHrUbI7I0ONl5jsJlcdFH2OmDxVefXSz2hHIvfnvx7r4Pc9WWK3tx5Zs6npp4xrivLp79
YHHvq4uPv9XVbF/N4fAUI9ZaKW5UnLBMVeuGOyxZWABxtvRpGGo0B9tPNDyxOw2tHV9v5UEuNIGi
rhHadtgsS0xZ8AbihTxgLQwCarQGHIHkdyAEPgZT0HeiW03tOB4VskL2RcdMdXLlXTE7Vy3aPtxt
WoNmrBgPQ5x0a3uMM0bLUENxf2yZxilfzJmThuRNvwrm7ehoCdGjAqh62dpnxKP3wLTClR0Oi+fH
fNLqGqtDB9F2nrriGh7+nabrgpUArTCeLJIKDBJx+wxlnIOVd4Nx3We/K4+qLJuvyWSf1VkEn6o6
Hch5rLJ7aVHcJn3RoNYlycHImv5G6wJ9Uy1W3SEmi9aw5nNcOdM2M9hvR1GTbSYNVeuo8FMa8wCi
OOqiBFAxfyoCpI6AUq7nsj61QxrgVImYVoJj21YBAOHEUtQTOrTh2mrQ7ML9/A1LQ7WVseas42AK
NtiA2ZcHZuMXmqh2c0Exk/W9ckhgyR2nDCJLZ4efF1fJKtTofFIbDIlwu4LCpKg/Dkk17NQ8bB+Z
97Q8GIOyDevxrautbDvBOlm39aA99JoIPuupqeQeIbLGHntOTrARXca+s+gWSI02zKME97YhToK9
aolWelvCfz84AfOGUVHs266MXKI6uZqSnMyP1jQQR/XWbJ+nppL0hshYk7VTxS3ypyp4cisCQHQz
D8hg7qIzJL7qN1mkBb3JGKfPJRQPfCU000EsnE0OjWlbzH35qRwC9SPCNWXd9rABi0HOZ5TfBSGn
AyRyYkRudf6HU2ONyjWt9JONQ1n1NRd8Tthg02EZqo0ewrtUO5hjEl65ae64zMjMCl5Q3Nl+Kqga
SbdAyWwMaBlNghf8Xmj6WUeOiZwkGoHMwrnd2rivtnZppweEfbizSsR6FTr/p7ZUGwTZjaxWcYc6
VdXrJXu3uGXYr571JJUrp+Wd7jIeA2PYqKNo/HFZ2giAJ+QKGAqgVTv5qrNF+wrlhTkcqCf4Vm0w
mNyDFnQ2xiS6n0yVuVqooY9F1PV3EcLhLyPpi+vSrYh+C8Rnxe3e4liGz6iCRg9/juo3hvkoDVOB
KdOkvtBTcmE0SBrzVAWPYW1sGbB+Dqzu1RGVuZ0Lo4VEh8kAJPDz1E/uqs2I7bXt+qXKs9TrdXWf
ol1GGiDKr2Fg916aKIQTwPPY9YQJFL6YSSSfrUC7IWGrXqfNkN5KzTrLELcZI75unbcCfaEAE03Y
blQP5brR8vm8pMGvy7z50iXRA2sISinqC6YxGsuLHjIKHLQV20XUpO5yuKZmtRQzleO3dHXeyC23
jmQQv4g0fVCExf5sqNTPkbBxmceO/ZU8mbuu194Cug+njoHDKPYnCYcKUSPZImOq2gd3CuarUu0w
COjVJzDb5YZd/GGQacDZWZZrEijh24a9vkvGKd/rfbk3JwSAiaU9xsOUXmU888gMCaPV6oZRQ9Li
JFWTbd1n5aFox3tjjpqNNkeSzSbpt1Eyf2mpP/1W74p7xvYkUyAiJD891yfmKbJHoly0IKWafDN2
BIPUivMahOIZmlPwSa1M/RqPNWQSx0Q72/Jcma+5yDW43h2Ltiguj6VkJ9dV4qudDz51wRemnlWE
9yIroU42w84pg8RrjNJYx6SceL1jRVsqFvuOgI5whcsr2ahUj9dC2sFNHRSHmg+9yGrQZ+o5mhrD
B0nAI8oGDwD0SNCzlmhnvUweycay2KpG3bYcYrPDdyGLuy4iiimhFbR7mEmYGwiZH9EoV421aqz5
qQX1thSblSavcceFvjG4dHnFG5hoEndzXB+Keh0MzfWcIf6IWnjM5DsnZf6ZvSiRv834MDTdTam1
SNTliWoNjoQ1M2lroTlNU0dESE/c/ATA0sOuEmFVBYDMqso2zCvsvs6VlVcScEbtiQkLpMeYa74R
tUzfxzj/NH7/j8aPdutXjd/qJS3aH0xlS9vHD34zlRE0YKCQMJnzmyY+JP6nf5vKjA9MkclxZGxp
v8Nyv4krzA8uxAEXT7zLWmCRXfze9xnig+EsGkhLh4exdJJ/p+8TCyvh+76PtEK6R1VF/ogYk15z
gW58t01y1YaxUVApR2yn/S2ZCGRhGbW5z7M5Xdtl16wgQ4o7PbOwXBb42zUO3b2jOVQ1aTE8TPRt
4LfhUUMFdBhHqL3pQUOSPly8xLctGa2By9yFLAkMls+guRe/uwGwr0tvBpiDXjqE6L7RVHsadF0G
s8vQLJdQbIwUnnVlZOK+lRVbplKQgss862wMffMgdZca226N1YRd7IuqQOB39Ef2UG96iY3LDrrb
yZ0oMgvL3FaDaUhPT7r8LsYjfIAxWh0nGxOdN1Z5ukXAjFgsk+PVNFj2Pg9HAOJY7g8GasBN23Sc
HmkxWwRFqeq5thSB2smYglU/0ht59lixYpxUOe1mtVbXoAUos8zKvFJrZwfZ/K5UNRt2gKud8lQ7
ymDMGUNi8QkdOHxplE54cZxg04LH83lgirUjNSK5whTpCBU+dpja58PKjzOBbxvbVGxSGPDYBAU9
XWfY5WYUIQrQUeoaBp2GzibN5vvK5OYfpuiJtlU8olex9qNh95+kVggvwgqOcF0vgnNZT0JdZ0UU
1whalUhTj70M9Ple1rglunU8FI7yCqxYYxoO40CZkQU2CWW5LJrZV80CDqBitNjHsB3C7dGlc3ZD
2HzrAZXCSNPeV0wWkdDuGPSNWzuXFGMxsKfrMYcSoLDc4haJlTxqPWdu9B7NQWxe2WmtcnBTiq2V
dKaLbXuXAxYPVXpWplgvFYao4xgimS9pE+pT8XtKefoeWs4/1BBhXr4HmtuBbC3izUVg3tUzR37K
ZV3ESwp6TaGaDLdQCfKtrArHDq/xcpHRt4HboHbz1qB+XmpGWj7rcVC7Rr1X+sly4DW4SZa7EDcR
14qNyuKIpsJLsVCr42mI4eVUG/LpZedrmap9hCk53g64THJvSiSoPhFr5BSlSkhEg0ZYj690DXoM
cDfKU5SacQqF3qb+I31pPKWaiv9IuhV9SljBrsfKeCdxMpQEk5kVmACAeE+BKdP8rCST0Pwcev31
3A8WAYngEwO/I1xBeuCAJNpiLdoVMlPWWNT00B+cbrqvmSWEJCrV48c0zlzsUpWlf64iQ6yyMA+v
K1Kprq0qdih9SyaeEW7DLb8AEH61Mdc59Ij1KDO89BNZDhYJuU8uowpu10pbGpoJUK6HQLzeiyQJ
9pEDLNIpbYXRedPa5EW0o7mCCtqCpgJqyUc+p/mypmonsJ6RWEdq01Ir2fKmcspwa2MFj7TevHaT
PnwIMuatJU2lSQkczu/htP9ciL+6EHXW4X91IT7gCvjaNF+/fi801N9/6vfb0NE+AIaHHvf7pfb7
TeiqHziTdJzIuAXQNixOgW8jUOsDAkMVcb5Ay3G5775dhbrxgQtySeNxWS4tF+XfuQphff14FaJN
IW1YY9vFOp7A+p9X8fZUEyE2mHKv9Ix8ym3PSCTp14EyDMLDDONoXFC2GK7aBaKYN7j6tAWsCL/c
3lW5EbOKCLCNMsfVzs0CY6RiT9fWAmgMQ6sx/aEm7SG0xmfOqwoHlG7qL+6CdxQL6LFzTeZcC/zR
DuwvnSzBQeoQiqGDhCtiICtfW7CRIBE7WNSqyrwTXxJu4LHZmIxp/Ew6SOgT4jcMHK/g4pt833Ew
gum1Nl0DxkZt0Qb1SRxeawvMUk5x9oCPDQ8efR5SbkS6xXOkddVWwO44NBcuZigs6zfiSKBljhdy
Zk5WxakAMfOYAie9Gtmq3XVDLVYys2+xCbknNcHg5eRh+JmAM3yItHW72e56DEQ0H0Gi1tuak3g3
xERMIp26LcoCfyy0mI2lcBPOtEHX0nYPoUxXZjGmNwr9PTe6YK8zDc4axk/hdSlQ0Roa0nqoDNVH
KG1cucnY7LtmVnaBMjM7TCPlwEK4xItbkbBC4Ab2W7U4AbDGPlE5CmTTAcGERizkWuC+vwqD3Nwa
8NA3otJN/tVmvi170ZzsWKHH6sSDNQJRnRg/r5sB52pgp83tnNKgDNBvNxaZ1SssrJglFyhrRz0P
wfyzmsfNFuxQsuv6UGwp/oKn3omLDQeg9YVom3RiXS6SU4jan83RwoMdR9CwTp71q5gZ+452td4Q
dYnjQMUk4oBxWqoH4G0TqFmnlsNbyJRzM6sSUnAVwNHje2PcGmzAsqspKR+xaiWPhNhMLwq6FxQm
s6melCLtj45Cj1jkKh9y7MJ0LUNmyZYAjRstkNxgweXqCziXzLPHaFxYuiiOqp3TFentWFTKwSHS
6FrgzToaVUx7X0IZrP2YEay965QunjZ1s+AXAcNC8Z0XoC9zjU1yYfzOY61vogX8Ky4M4GrBAU+d
w9BpdmEEs31QpZ+JLqdppiAlJhDEOG157I1izm/AoOyAB6Ze1MnqVFvipcgqO7iqwEhHR3ySH624
tu+IC9iC6NGUfRN3RiC2WcsExPZ6d5DuKzm4FcLiYJq5LMfmpumEk78iX6LlNiRqPKftHk1s5zc1
JCgGBRkAJyNo2CfWHcjUTLqHobAFLJ+gAbZaRlYJdFzJE4IRpz7clQbFzKPIBiMdVyZulZZkTcsu
iONtTKdRCL5KhErVYfG+5305bwIrYZewLsJA/TRH1dD6KnjlczXZuf2ROkNUJD+Yk3YrKSWDL0mA
xBE4nutxwnEjGgpSIrp2nlwT2oAL1wDpsaGl/tgviYRq6ya/2UowKTtH9iB1zCIbFK9wui5d9ZcM
6KU1Nk5DmC9ZvMSTp1DSeFJUWDR7LWrV3pMVxFGgT8YXpu9tumWKTkQPsh9Gw70SUz3gDw7ctTRT
XhL7YQ3DfFS1B51csJzxesYCXx2g3XP2QUVpU5KIPOE2IDPzME6wgceuLK5JbxWF5U8UL3p7BFRt
qquiAHof2qNNikAkreuxt8aNuRD+VTXrgRabvMe+BXv9IRsccaRub2ovxbCN9Tp3B4SdunWSrlHt
09jlez+awcrEU9uiXdLtLbEd0VbavbMtojq9kSK7mgEW2F6tmcXVGJnRMShLG5hMa0Qsqhx7id7B
grzqZEcKEJSwgwOn2VRksnxXKTO10IrXNURjZaMC7723MxxclsBA45MirsCflBLRc1fcOb3NLtdi
/QTaRjCR0t0jOA3dy6oaL+ZohMiAmJt589xlqpc38/RaTdVv3FH1mW2jtRmAfvoxECHHE2ql3oez
FmzIT3ceTWKqbw3s3FwOMttnod1cF61DaKgyqYeewNDXmZYVeZ+2amz03BydwQ4Wsvqc2lq8IsHY
+dTjNS8IoRblLjGr8WjP9nxCmuN4oKjR3Q9TwnhLZ7pZFUCCwnHDsMNApK3ivmr1SKNW7XVjnTDU
ukHshpMNwXiTyfJxtot2P1l9B2RTzluzz03CzjQ2QXNDeNVAo3JNegSr/3oUzhEEfIlfT4e8VAPg
QOkywnw0TE9orOZCEUQ3BCgNmLaidG0kLt4f/gDQIujdwWAbEUfjbDzrkNe5C023fOkd0Z7odbSv
LBSKjdmS1JRqgbazmkr/qIy8nnCLcFUSIrAhIb1c17LNzqk6VE8d38MTc+76BtCLe4V+VPrM05Ir
RpMwYvWoP6eFCT0bafEum/vPlWPEVxP23I8B+4pzEGhEtySNRSWQz7jinEL1i1xXz81IxJYf882/
MRN73GKwrF+QD2JBtNKVzkz3Ft3nmHtG7lj7nDkksW2Lcp3e9bcBSppXjrm6TqdC3Udq+BGdh8WE
jbF0xhB3YSbpmCrS2qHuJl5WBup6IKL9NBJjDgKpoavh9ieRVtHLlcGUGOmN1j4qoiMCoGtC1mcG
SQEuNmmv6UeLVhIxqc9MHTu7DAUCstxB0wpx1tJC/jV1cGbd4Utd9+2qQGr4IkaGWyNRGTDW1IST
oAYihai/Z5lk3+ugvEmnJdA9DqOHxprK+PZStP5T3/+qvgdhjCrgvw+8nr6SwS3bH6r795/5JnHQ
PlBV48zVKT8utt5/z7psHbaSYSN/MN6nVrzSH7OuZQYl+Nj/3Rf8MewioBOVswFICR2uYf+tCv/H
+l64y5fNtfkNmahhaVpknd+NuhyNdEiI3Vg0HHRkeRQ5Hnoc3fvuPbl5l0z8j+zymyKWbfO//2Ke
9/1ADT+UhqCXGA06EqQUPwuVgg7Qnc59vesSCZOuV13i1ojD+yzbnhgYC4RdBu0RUPbc/ooGvXxe
//HigFLQQPK22bzZP/6JESlKo04i9S403IIhUd0MzKcQYORUG3cJhuKX/2PvzJbjRrJs+yv3B5Dm
GB14jTkYJMWgKErUC4wpSpgnx+j4+l4IZVqLlFqyus9lbVZpVZ0SAoDDh3P2XjsKipp8yjKxN6wX
ydfJoAqw9ZRnb3KaxWQZU9vuBhTldmM0JHoz0bZ+ik8kzUOICVrRDomi+YYDRXhfePm4+f0D/OVN
SHBeFDooSFre8oR/eE9COTUYpjk4wJ63iIIGuVgYBTIBOeoPjQ2ANDQzMoYMsqTXppiWXBT8ScRx
LVmdSbBIKyzCp4iUhFoHlBv05rwbOBsdSfDMdj4JJg9F0qMMI86O9mJB/+z39/CTWo1B4Esws77v
I756Kx9vobP30P6DA+WpcaMwKq9I/tN06dJvv7/ST5LO5Ur+YnXgDOz+dGh16WUXtcmVBiIqsASQ
jdN5fnOlOrs5Cxedxe+vt4ygH3VCy/AOALQCNXMYZPYyAn94OZbZliVgGK4XJerMjMLuo4cV+fur
/OL5cQxHOAqsF/HTW6p5oJgu2Ij6KEfByPs8tdoOkkPW+g+/v9CFWv/mflyLgpnkw6OJ9XZSSCPU
1yNj8IBAneAB2VJbChgzWvPidEFsI0JCPOvQsbJ7PRDtVuestA5SmnvOGgj0XLc5K72E73gDfZja
pAROD9OeD9FC9q1yGIAJY/MDoUigMVEBOWxZ0xFFgxNxkal2LEzTsDJay2s/jt6cHH5/k/ZF/f7q
LsEpIM/G+w5al+iiN1X+hSyJf01NhxHcyqqAJH6katEeCYjMdlXWwgexq29Troxl80tNV8v0kBdp
v6MZ2+2yWqnbOktGQuRKdIleiXGexN9blybYZzkWxUcKhPRcR+u9iYGKNZuIibWCw/VgiSzYxZA5
N90QTx/iqKROECV6D9nNpFr3meksO3id676LegtRalIRlu0F8aGoQ2trs1s+wIrSQG2SYksMnrlv
7cp/UKGbHlMDCHdpNlSM6TV+iWmXUJjJUK3X8/CuJuaiWQ2zdK4xnufgRiDTcJR3cPiRpeshKQDQ
b4IuywDNPXaE8eYoPlekuBrv2APqFw2XDT1Q3G0j7M17N3TQp6Ue0JuZtuHGkLMDfc8WDzRKio8y
irNvtRlX0yoTATWiQNHvXY0VJ+2qjKdPEl7wRhaWIiMlyI+pTqfruQm8d16OmrfzkzJY2UUyvuvp
d/xdpks8VNNuSbCFNBFmX43M8G8MarWQVxKqzlJdFYXHr/bMhgJHsHjfytsqrAnQmvBrryIwwytD
lnsoEdfL86QnmlImxomBOwlulFnYT24MGgKfGqnEpAFek9SqPxh5BvPThHx7a/YGmzC9VF0F68s6
LUZ7j8nPP7Jjtp8VmLG7lOdUHjvRs9+TLWEDzg4yICNioE/cN7b9XCEQ3mWxRfBXPfnFaonH/VDq
tl9XGQgaMmzo705VdBh1v4tj+2yFRU/aTD0c6fDrlTZIbMRGZL2wAyxw1Jn1Wav8JgndGEPpwHE1
ygkuDjPwogXEWiXEVW0R8iYixyFrZorel2l0g7Doc4yi6hB3nbgPzVlvU+V91OiHLRoSGwRQ6dpI
veCxI6hqZytlXsupH8EGZsGqGuZpXZAsuOpT4quophEGSNYGUxQJvWZxYfdUi/IoCvYZrLa1pnD1
ZJBVxI+ZQmgHmbNGW0kQDlEfA4NrGOWGZSgDxu97KNPHhEyLyLP2qm2Nk4vS5roz2P6rydXPKW5U
gK2tpP6vOf1jvUjrdzNsBaap1qShpU3nGAOJOJh2Ig6y4nPxDHb7tDkaa6aPYwGOW1H7wjXYxeGa
w2D5RQ1O9CklHu/Fk63+ZA9qvCp8fzhmQ9ABS6ida2hEAGQ5mq9ROAzH3uT7MnQG6yvX5MiuRCpb
k3jEQM7Nxmw8Io1EhIrHmKcPziDKHXXi+CgyiEpOXjmIRXA9BDZ6Z9NryutkqtpVKaAmuJhEr9Oy
z1B5eVNzBXE823hVr/eGR0mqaUW2C9NBfxtQDFW3QqN2CRcq+TzAl1WVxbnTQi+dRKwc5gxn2hJ9
vRXDaG25Y3UlPfptI/K0jRULTTcNfcwcjM47iw/1Viei6TdZSIDNSgBz+gpjfEQLKWZinFP1JZaI
zqDnyscLnbik1vtgCPYXeVXHxJuP7E4Gtnyk2IqVF9EX2kCXQN3Z4zbbTsLL7nPkYJ/S1M42mZjH
DSrY6c5wa6RcmWkfR6fJdjWwtMeqaxHOkXr8MhuxOOQpEVWp4iabmu2Xl1cgm3ERH7S261s7nsMr
2SLFJwIRBalnuxkGveVUrAbuHF7mu0CQW+b2NjlU3UyEOjWAd7OswxZw3MyfsYIclLLnIfpQNr+E
eE+xH4aOW6JcSGGGdhjB6Vnqbmm9uu9MJob1XKKxqjtrPojUy9eB7MMr9iouedVegFAjV1eDx3g1
7Vh/Yw88PCaE2mztymquUhhDABNdx9qbZIrv4Ua6pw7Wxb3mAvGG+Gy2Fygt+dk6dj8TkgMnDMNh
dy8kgSEwdPt7JdACKhmbn4TvnrCGpHs5NNW+TS2sPOwX7ZM7CXBxTAomIJdbKFzOro6bicQfoBRD
ngIDtsOYjD3qwOGCm+y6BGf+6G4p0CAnKQl+z+Jo2Kt60PGexy+zLwoMWnxNjb0hS1tjxSU6CsJd
VyiBGhrt1HVAJblmZtUtkRkE68S302hNxXy8LO//PbD+8cBKEMgPO6GfkL8fn5EiI9uqytdn1ssf
++fMivDhL9xQLqP6u0KDrdG/+gzL+UuSCkM7aml8/XtcDf7C6wt8kz23h89siZj497jqIvF32R/D
s+KAiQ7kPzmuvt4D84nA26AFClqD9pfF0fj1Tnuu5gZIT++di4FU13WJtvUMFRcpMxrR9vMPD+aP
p9bLxTCFLQ7mgIAV6617LnKnBSfVOefY0PXTJXBX02d/xCNFtZYDDlZbIZ3nYEjVH3any3387970
n0tjOBC+v6haELS8OlEkRmZOXWU6ZxpZXBpZJ9FJeqSKJHuPIrE/UW9uhYJDCaiCbfbv7/z1AWq5
vLTgbqLA94kHW/Q0ry5v2UlUMkvb5xw8ZLL2jeF7Cibpnkm1XG5iJfzD8cZijLy5Zy7KUHEolhMr
8vYUVdYw9CPYf2fXKondpaZ7tAqPDC3KIcFj3XHMcBKbi/dmr9p93PXdi1cz0eZwJ+11wwK0r0Fr
TYcWuWe4nefZefZ8C9Bn6A7CPA2XhOEEeh8yGnpZ8WbKS6Jmf//slmPD61eHbAlNwWJnoV309pjm
kyvVTzK2zuwRGSs9DuYp7wkW8tuJ5GhQlacpY/36/VVfG+C/vzGqSwGrBh8G/3z9xtAqy3RylXlO
Cel4+B67Jcv4m0in5qyXNDSX9t0tCEjSIC7Rub+//s8fpgTAvZzvoeKwprw5Ag9BUGZNNpnACb3p
Plk+GB300100kMv6+0u9sVBe7tU2OW+jJeWCP9nDQy27UojePDvUNe7ZR5IHC8iS7V5okzU+ZY7z
PAhv+TpFUaxrOfKxkO2IS5HO5x9e969uHBYPsyWQdPunUWs5RhU0ImQHymLarB2IytW1RWd8INKC
8Kff3/uvPpKlIsh3yf9J963N2qyJTjXswaKiTXG51DGRTvQQEIouSckF1F7UrSQvkxrOKL8ktxYD
+3xEk/ggVqhxq5PhkcUcNe4ihhIWBgB2tFuzwycXx8iR+FtTvjIXbM14FSDyyXe/v4k3+WyXFygt
3h/VDBeV6+Vk/kO9JM2jsPd1YJ5Dut7NbpaEAl/GDa3d+kkpCAi5PzLvaR5g4QN7AWq5hIrpoDlg
16YflmQOh9d5nMnmMkPRvvhKTPe//52/mAUl5Q+fAgg/1hVv7F/GZPUDDFnzjNeHB3J5zGat6idz
yVBuqAz+YWQvK+irucMTS5ogay7FX6QTb69YdJGViky357Emn9Ylyfw5DKblP2wObf0CE1a2R9wx
aeWkJ0M5Q5A80t5+n5CGUq/sUncvdsXe+ZK5LAw+gsR2mDiXMXF5RC2rBkHhCX7NdpDo8imlXRPx
5hwtyQ3NuDX+4HnmDt7eFnfCe2aL7UCV/IkpOftZIIkpi84VE+maGsJMQLM00nd0onV3KIcYk1Aq
h7TbWC77W7pzgMh3QUyjc4Xh3xZrPdVIyVJr2HIekjvC/YzuQA0K/mlpRtpe0cwN542wQUqvRDwa
H2oDZ8VGyKoiHCdip7x2Ahkj3bQEX0bajv2WJcADEJ0ulGO/Ls+gzeOT3xbpNYel6nZI2WVvfKCz
/QrgDdRZggWJq9H5F4EYZpOzDwCnBCC95vcN8YvGiupddTouN0nH+n1FhjDIisZO6ztCo+jrTjF0
6BXgXEHKDmEdMIWlUT/2ZZ6OGzuU8n2AR57TTBqRF6msoRlWhRupeRWQIq3WHNP8v/HeEiteYrrI
DjPdLWvV9L2DbKxBKHgMyZO6tqIeWl49hFeC0hcWpsHs1xJ4vjobI2JdZGNd6dIgsxDPFGTO1Hcy
KnK1pj8Yhxs/JSQvwrX2WGeMEYn0mkjiJTW9wXsbbdkaEJiOEo1fV7nucxs4bBNKfyZO0lkm4qFm
FSB+lj+mZbvk2y8x6hBacjqdIADlNTlPWc/KbMamX3Ng6jm8XFGuJeGXsltzTX3HN3eRrooYREMy
+UfKO/HtAK3qCxUjr6KBGQvg0ySIwCGLMI445BpBIKoaGCgj4e2fCLaDpTXA0wfYZv2tu6pCCNC0
exlY4c6a7eoz3UD3E21nVHFeHb8wUKavUR+mOCqoym1Ez+uhzNRBG4xqF8OxHNYMrEu5A7v7RH4r
/cEVBKMXpxHeekLsXj8Yrp9kSEX9FhNOWWLJf5BDCIadAQAjTG4KWfiLalOD7/Dw5CNvtPinSSEC
03rmJAboKCyAGgOon5lB/cmIB9SGpImmpdroRhf+ziCWap/P8BurLONJlwvES0TUjpntDee58Uc6
Am0+Yh0pojD/MBktb0yHnXlbcEDu14MMmFeCitpuohmV5DKYLKYO8kssg6YkZQ19SoJWYOalJikI
ByGUvxkDIo5pXba8+gzXD2Dq6NxLH9jzrD3nOXRH3H2JYL8KiZ/ZqBghOIVz8HiJjGznxcbUe0w8
DvOQJCR1WyhIVOQ3xQDXi8Lmr8c5s1SqbLc6sa0LH3sPRE6mi+qUlZn10IC/4V+q8uC665BU0FqV
IVgAJyBHyTQ7/pcIv1OLUIKND/pk/geOqHSAfJeHoyxW6hVsa/4NhTX2Fo0MU0zg8quwJAXXgaym
e+C+LOrfqxHLHMkezr8OKUCR/03sYVj57UsTLI9yUZA8tCiiiTxafm3R9yg4OFXTdAlRGePUS/Rd
c9mLZLnnqHeX4PMoGoiTn3kjg8POUFu0YQZIkluycvR9n3DcsPPUwkVM9wYk/VKAX3aP2uLZm9Rk
cULx/aYcxYf2JakYDOAM2hcaK3VLRZ3dp8gG9/lCq4eh1L7UOattE0TNE6B1dr9T0ur7y0ZhzppS
X01p7n3vN6NH5dU2/BjUBOmLY+eSZ0HL4Ii0SdyiLTEIeQ9pwKs8q64ZRrw7a/m1QP5YeNpKHYiM
mu5FKtiEV3hit66Z1U9hvxDvdIbBeBtaAbt0mMPYqipAZsemVfzygT8zLAUjMicbQ5E2edng9MtW
JZvT7uX74cdetj6aPPNiA47FQURvZE26kqBN0edAUIXY6zrPsaRnsWfZ4QdScqSL7hvlmGJcMsO/
8VRz8fLyCZkU0KfdMKllG8TK023UePadsX3Jg5Z3VEP6tzr+axCZLMCYtJjbquWogo+X0po22RjQ
AT16vOlbfNDyyO1UJ3swvPtE95o45Djn1w59og6Elpq33TI8XRxNtyJKWZkykH1qmw5sVx2fiuBN
PQLTPxQx0Dd4ISWjlraFb29ps/FjiOQi6cDJeGadST7rNCTyIc0o7W87Mmr2aOoYI3lM2ZxgA54p
wnzu/zIJgC+C/ZqUPJUcpc+1p1372AB5OtXecvliJG0Z2y3bsc6sn1KTLkQQ8VbZ7jcH0gh5q5gb
SYpnIec5jGxBgzIJH+HQTneTjrxn5QNMyiA3IQFNZgOngMsXr1TLL7mMRIzDZnsCkbqMDfboW1Pl
TD5O1ETtXUD+13j0q+UFpQ1IuZ1Vhc2BVPUA4+w8BWTTzUaLc61jU2T5i+HdQpb1XovUfbbT1Hyw
DJ8zQJByDHFwrT6MYPcpr1mLX515PqCKnwT1kxfhjlg35jjdXe6QlYg9cusxA6mKAuLlwDuPRv00
k0T0QGAN2btM3WI1cqR9oJxvPlRocu1tt+zSZkDP+fcd42XZ1LNgRNU5VE3bj7n32a0BZli0HNLe
onTf95xklqdGNW0KqHibxJ7RO+Kj97iLLAmd57rv+F7LmM5inpV8VrO2SeWwZxsha45P2EVr8gIo
hY/Lgv8F9a5VBNHEDHmEellIPm0SevZ2HGRDbp+bF1sXzIZ7PylydNYlErx5bSjhPlOfY9TwbweP
lxjZPO+dY4bTttoiEh7zq2Lw+NM00KzmPUXckSES0ihZw3Y0b3EQL3PfZKXGvopMJnm2ItFyJHc6
ziu0IqrT5QF8n4uWg/uQWswLy8SqIsmKcxm7YTSxrE1drQ6TTPTftOLD82V8OqSA7PFJ93usfU52
I3ufIeILOI+Omw1XcaSR63wfEITv+N9qOWTDulCDOhhpCT1yke1R1jUfLqPCmzI+igzv6a2HLX9v
NqV5i7Seh5C1Sx4doRAm3ECXRu8aJqaxlo1FEQJ6Erm3yXJDxlgw+uApwRN16JjsNRshteHsad6a
DrfAkDMf6CtVhH3kEV+WDBtWGGnZ9q6qGTR9WjHb24n5jp7lfOakzqAWEM/7dTcyaV9mQPxCpF7g
XuZhdyE4bpIAUp6SLUc+m2UBKlf0HvSIuaNjUqgiNYS7xvCJTC+RMQC26kGhbO1Gc92o1tN9oR3l
rWqOahgSNBs/N+K+ez34jG7MSMYmdRSgdsVeaH4/EC83Hbp+KON35iIbPhJObd4qMfArXL/jClFS
MdqFGc7qoXN7NiGRkQWPFzljiVSU+5Wkdji9Jd/3/lS8Q6P2JTZCY50FaXsgaw8dt2JmH7Mo/RbZ
yJrlAma0CWzI1kNl8wFPLI8ozFiRdDLO646SZ8AORXuPWap5zknNC63ccZ5I9krtnSjJ7UOChykz
HqbiiDgtvbGd1jTXrJrFkZP9dChNVMnrvK7Lm7Ci+RtMOfsFz4JAB0CAEaZaq/O309R24grWZh5f
pSF0tzWFefZUvQP508qRDhqVtSRHS14dnvnReB+lFq9HFTX/2QQmD8l2CYmmAghY18YaTQePeakZ
2OMUy5auif3pPouwuNIpMTCnjHwzy0E5y5llRzvgUw3ihlaqUPy8cJYUm6yK/YETjvzS6bKYhMgJ
n2bACNnXij0mq0tQB9t0WcNNtIuPIeypCF/tMtkJsJlAEtMldLxjTqu8SYYE90zqIOMquE6CyDmO
dWDeRpMbPJpG177gG/Y3ng2vgjMY77X0LNZPmCmM1iJitpq9xHq4hL5f5s0gzZgcAxbMrW5Kvol8
2W/WYeBfF4rYQrpWlK/GyamfcFWNQPOZ91TDJ9TlaGGT0MDLXZHfFS0z8zwT2bXmbBcfLJeMIGfw
RHty654vrlu0224GhoPEy2WH0VAjMViZi6z0naOUs5BHDmxTt9CT+hXqXrWnu9TvcseyfM4qxHeL
bDYffN+kZOcGzErUeXgkMjVYNsLQ4iRReCwsHoanB8xh3mZuljB0d+J7mKNlOrhsmV0YJx4pjiuq
ZIXY0VGW/tbTnbXjyvEDqunpA4jU+ToGLPeh7kkQa/lCmJ057cw7FsReglIpBARzpzbulOGBh2E7
XfpbW9mEFUWu8aWvbfclDfr5a86u8luVTy3b7TGPVuyryM+CR3ltsinb5xRXPuEr8RSt4TCH8QCC
FrhDRWfRtafkFr6yv4lSL/lY1F303mOPP637AvV21rpiD61E3wZ2HX6IySf4UhFhpzZuKZKWnXIZ
RHdzaXBizaElm2sMbArJcTB4/7UcfUeR/6nDQ2OBAsv/LUn8+LXt/t9joiJoQ8+vmjzf/+S/wkT5
F4Vqbwn4RmloO0u29D9NHt/CkYTRlq7HpddiUaf6t9Mj/vKoTiF2Atlt05yg0PtPp8eWf6FK9BbZ
UCCQqnnBf9Lp8fzXxTC0W7Ynye9YrFHEl9tv+biRdsYcdUIMwVj2p8ov2cpANGxPti6cDWp0Nr5B
Ohf3tjTWuojQzSZTssFLOB6yWBkp6Vy93KkuUO+pJRh01nO2jXhD9nFgsGImfVCdqsltdmQ5dMj/
s9g90k6RatenfYgU2XBGYu98l3BdJ3O9zRDQIXfrYmLzy8Hez3qgRzpSKG/96AOm/IBTjKvCdeCl
n8iGeDTbHGQfdgj9YcavhyU+17tkMMSmI/32HI2VeUWrDjn2hKN/y4Ke07Q3wubexXZxzR8B7KKE
HPZ1ZZyTsE7bTTyl40HZTXUzj7pcTa0tPmLxHE6pLfQDQhV7p1Ub32EWAJIczMud52XWbummJFgp
U+w40gWGGY+6eB/Frruz7Il8kJb/txSNeWJ9+gDrw13E+cON72jkgXm3NhpiMCL4OsRbJE73PqtT
eRdWpn0OgdNNTDOcgXeV7rnj3DfmDe6LAErzgImIaX3lka254TejyW47Z+1UKJgtA4V1ONkf+yyr
D5QlqQYQVWH28bvIn5E/kzzu5BuJ0mbtuKOzAj43O6g/2NUg2PRwxXpzB3ahO2BX6T44LYoE6kWz
uTUGS5EapW3gC23p8j7c/nr2rUOXiidgOe6m5162yBoewxJ9P6HLHwiCdMAxifIzQTb6yoxruSo0
vm4IrdvI7FxSIKLovnVItNxQPs1v/LSAW13G4CmCvIjlqi4qD9VW691lthES7CGHp1CF1lnD7926
kYeZeq6/dhZIewQrs7cNm4Q5c0zbq4l1RaWevQZzPMGPgl+Rmx7JNKURnk27+4TDq1wTwp0dY0+F
0WnscHScJ44szTMGtPYzSntwIulAI6ao3dOi5X2feSA0iUTur922bbx1NxQ8srEu1A2Qo8+stv2t
UVsGMhjx1SkLxGsjwJwCk/RxSJ1+lSe2eAcrx2w3hdL+k09p8GE2FhzEEOZbr0FJh3Ok74uDcHo3
xaGDeRb1/Dh+jvGziA0ZaAkSWVgRyMBSRegPb3nrSqxcHD8HcR6qGQ67iMV13VBJBraiw/NQW3ej
az7NbfAkVI86iLKjkqIgottLqNY4SHbUHqCytReR5X1EnfQQhfVXwfEA/BAukq2ii8SOkn3Vuzgn
ybAM/AUX71mHiDnnnr+BjHm7jTEnJid0guNxQvrPvtlzYha9qB2tmzZo52jvh7DKUYHUT0Vi1Ggs
Oo3lRbS71OjDO6A2yJeajDyWwR427eK56UWwx/4THzM8Xs3ZImu9OPShiSsaQ3F6IqeEBNKkrdHX
kd3t3rSuHW6lXcVHTrzmtqm7ceVJctTM2vM/OqrQ7qqbT6WQBIqQarvPfJb30LOMnRuyvQ2EHnel
k1L6Ipnn0+QCIymgDJ38RFLV6wp4q9pkswNFYJWp1D1TlM62tQdhhgigYu0PSLHSpkCGktm4qPse
yyc03/VgFtHNOEBnW/fpPNP9EO7R7Xx1M8EYeRzhjfQ52OQs2hR5W1MsjCo2yoZd7NL65OnpEw4o
b1OxgT5OwGq2Lv/WKXdFdWPmNhnvrmOA7WnwbVMah2olj8TC+sxUqjnbgbIfkPpiWvLYmcQuGMu1
rmeNby2s5DrIs+xpZuuDrkSOJ5CDCJjV8BkBIUmZQ08qLo1PtaOaBwxqHm7zOdLfqKIQ9kgBfhe7
EQFNMqkBwIftFyf0AGlJWD2r2FtSuhFLHcNC55SwQnWd5P3nhXq7G7t8OJRzM/KVhmRmr7p6HNFa
Fkn3xSpZbbbSke21U8BKGCLzfURrhKjKQpyojJJNUfrpPpdgnVChHtqa05bJAkvIU6WxnxjDAXKJ
OAqNCikMsvjojc4E/c0XJ69DSMWK7e/aWliEc5vBaSplQqEuvw8XZIpsI7lns07udrikcFB7qijF
+86KLZ2zJjUjp2xuNZR7wPig+c+ajVhMfGa14AEtvXb5RG/iOmI7COZlneWQVjn5BhsXY/4Voupw
N/bNaSqKZivmqX1xKzWBuq5H2gN5fU2tgh1678RHNWPEDLriGLmkNAbkWPXZ+HdROP1WUDEjUpbl
hmDJo6/a6NCPuQ3w178dUBMjPwXrVFggvfvBPRN0UewUwZmRTu970RrnMU7vSErAjDlh/FQiv41k
Me8mL4MoMyWRi+BsaL2dO7eKtA6MxSt36Am/osLxwcmox409z/W+IQ3Iu6KwSMFNtyKqthYrpwLp
OBEARE1HA8lzxiUayKPPIbZxGHAYLhIRGJ/GdgkUSiQFcGh80L85Cy+ZQyTq5jnO5c409aExo/dZ
VskUOuPMVqbFUEc7g3IXKl6wd5j+CXwXpiq+6sqc3BV0headVVlGvKlTNX+06376WFRiupJdakIG
Ktt9ow3sj0MhSRgxNYUPtHQjU39e8gyGuDto1Kr0uZgxfYKQn3VKzAb7ufQKD0Zvr1zIfPf+3IPr
FkW7geu/BVs1kprhRy+N1Rv7thvdu1b7zQ5iBfEJMM/KVVEyvWbUvLANaqQNuKaiR7gfNdhn5Iqq
pmgCrsReElVmZ9gIEjiQ/PaAr1ndUKBV2BlOqu6LeNtZCrsYbbQehSArl9i5eHop5ugYp2srCW+e
Mw7aujWxfM9+O/RHEev+lMeZgVi7IV6YcxnEWcQYwTvTNbxuXXVzk+yATZHk4ge0G2O7JwsMBMNT
65L2tCFCKj37sWruKR6PbCQ9nYBxw+3YAoLcKVQWh9mMp2GFqmEQK6GVbClK6O5jDkp6E7aBeV2k
/hJ1w8v/RLiFs8POvrc7osRWCX50ukLE3PPnk5A4M3s4RHAvwYEkbbS1JwNgi14OseyAGjhQYACO
TuKIjzDM0nVUkwxG7pdNWGitnXJguHQCfF3XfWLynrc2D4nkHPNv3LMZHzZHzBVvNGxIOBWak6bK
SDLp+lSvVO9a6w52eb12vJjwj6b10UJmcb8lLOGG1GbAcWPRXY+9dI9e7Nd6jfrGPbe56jOctGW+
dxbDbcBLu/L7thk2eenolyn0488Be+4PsD/kKXQwmy6eXnndQtDxNmFkRsEN8S322tLyU0e04EeN
PBEJqOvgqUQ3aU2uOCpaqGBc4LY82bVDK7j1KZcliC1YS6zgJkdJ/dUyQmSWTWI+M58mV8loEHkK
T+DTAJhAY5gvZLgzGjzhG5yUeMDRHOJl6ex7IgxteFUjCZr0b7c014J9MCGkdqdhoKYyjDDwCPZp
8SGv0nKc1qlLJHIFMOQZat3UEJtTOTszqZCZ1WZNgAlkbrLtJmLFw66BkR57O2sQ8gXh0nSNJGm+
9clZeV+PaEbWzOfpt6oz24egFPmnyBR5hHQzDYi5icIrsPniStQhOifG60k0kXe25w5qpqiro0Xh
eGvMWGBJnqi3msA+9v6knbpuiExcdnHG1FyUu9EjOzTNjfI4CfbiNaTSh0qRtWYIte3qhlTCiG51
mhbDbSqldWKSGACAx3wsEu94S2D9jZ2pZB0bDWSAIvXIYDILCCyDbnDBt3zryklPdcIehcD5hg1U
l3+JM8+dD8RNj1DIeg8FcjW+QGSJ6bTkwXQzWNZk70blVN9VJP9VeP7x/H8RUPzm/J+0XyoExq8F
nt7lT/1z9ve9vy4yMQ7+BLW8yjYLrL8oaHlI6qgIINZYtH//nv3lX8K36RwgCXEsPIP4oP5VeULg
CmyJngEk8yIb/I+wI2+FN4sZBzSq5SyA5yWA7bWYDWFinPVUyr83m1SBV881qRbOmrT1dadoff5Q
ILn7rs770Z/4qwtSDEHnuehuPHMxeP0gSMq469qqC/dk49PemAMq+XlRr3m5zzBn5fmD0Od1aQP5
FjcoHY/nhbySFNg3yqIg9TjSIJc9ySr2ntOltXhpVrXu8CfX3VvtDZfiVSMJRJAopACJ/erWVDzG
UZ+ZzilbevCJRKqKbZvSpGdFVFWJYH+UGdg/rEN/0k/94i4ZSUiI8eIho31bwBkbZg5hKOfUWsjS
Sr9eZHhuuVAcItoov3+F5lv5KDfKCATYxiYeOQcj8NWNTlVOnWhKnNNYIealBUxHYjWmgmbY0EkW
2hIZTnwFZYZ2p1Y0yamBVrQtpzxB1sCG/Q9avZ9vn1qY72HVIu0X7+byZn4YVCCk6HNHoXPyRw7V
BJdiQxTIaff/n9cyFwEiqJ5FZ/1mQEWUfvIYhjPUuRE9gWO0L5ytp/t+aav9/kEvz/FHfSs8IHR7
i/tY4qgnB+j1bRFntpSfe+c0hPG31oLIRQPzP1VVXi6CwPvyT2apNy8TYZsjOyt3TnOGcC31B5qZ
/pL1YNJ7+5Pa2XzN+1s+R0/YOK3R7S7a9beQIz8E4jKDnj6lFikHm4uAEs8D3bdctfWT32R0RD3N
R7oITnXc2UdiIOzvloX/M4jkFyPYExTKIA7yqS5NhtdPNiSbJAy9zDlN0O+u7KykctcsrZHaaBmh
ND6LbZZZ9Or0TIgMceN8vO6igGYG+ZMC/VejlyTowAEIwWT1VoqY5QFEn6zm48WGdn/pU40l2kA6
mcH29yPqV5fyKCajoGVpsd6OqKn2abHLxj4lLo83CJYoJyOfmOp94lH+oEZ8PdUzfeNnDYQkOtPi
cj8N3zrugOA0tXEVohEgU8+gnlPaCF3mEaHSgPvO/9PM9HoKXi6JY1cKm1r78oLfqunrbMY4TJTo
leAovnf8kkZfq9rpHuAzWuk25L1euoEceFAVRHxSBerBkzRK2nlQkGBLL82yywzyXeqhZ9QUwO3B
OVHRRZbxhzdyWWL/9ysHKuABylpE7Fg6bMjDbyaU0p9SZ+IAd9XmotiJGTNXlXjGLjLbrId0U2g0
xTQLVRWuq7TW3tbkLzsrxBXFVqc5neeQ1J4E6X3Uvcx4118mK2Pofu9qW2gY4w2dIVQYrkmbFwIM
XbpL05NoP4Vvij+mFiWN1Pw5+FQW5isrbZ66RbXqRw7ZBSkPkLS+VN9BzUBLhG0Fi+IMlWUdB2Fj
HszW5a9uZYxdrQhiL1vnKgntVdQntrfPy4ZrLAKVSzxD02AYXjmDgxeQaiW4srhihNQOLVQ0ex3h
47TcvKuLNrftogIdnjLL+IrTafeCirR5IuHUqq/IFNb3JhXcO8PqDLQeRMQln00d8MrkbHsc2Eb0
IY8N9rinssu85wy8CM0BatLP2gzaF0hrywo9INwqkEl9qefQOgyNbO6VR+C1O9L2lkkEXJL5F7bo
GLisMBf1kUFj4ISmAc1viEzBnpzpPkcu/KgdK9lfBPIX6filQ43jjecTjKH8H/bOrLltY9vCf8WV
d7IwD1UnqbocJFmWLM+x/cKiJRoAiYkYiOHXn68ByCEoyUkEP6BuHZzzkIqUFtHs3t177bXXepem
Tv1JoVn7LrYFHSAwoIDKZZLe7bBFE73QGRaW6QpXcqtKUGKJK34LlSQsIVYhowSi7F5nzBuyVJRl
m1Mu5KRGUMbAJ60K3GSLBkOJUEllmqJQ7RoazEQwcPPSFReThqPfkO+krUL1GzZtucRMHtpQQ5Da
e3tWDaipvjaNHbMJ1h8Df0RWFc5pOzWNy6aUPIHfkp6n2gGKuFKKBhC6wHfBMsk4F43IZf9FklM5
y6C25NfuBOLrotIDKBkQ+mAumKjOAPo0kktyqLKWD5R8P6USSlLnVoauAsBmiVCxxVmUgcaXZ5XP
uUwjOJW2eYyG03VtAjLOZQ8KN2YQ+tqATUvLTpjgoo42VfLeUWvloq4LJLsUx9C+hodD+MGqveoa
bw1/AVIeyTM4AbJF6ikll54fHV46vqASpn6JO0hYR/lCSlfGB5wNPbxaDXixM1PfVq8t1DBeBZqL
+2Wws+05oBSQOuWsOeoO1YcdGhPLPHLj+BKwAA0a1iTC6STtb6GMWFgKr/IAwkCSfbe0GgEsxcxf
44CIoHtVbtFuy3dEpnktWF1kqagDZTR8fKZhO0nPUN4ybktaJxcpIhpXUJ0T50w0cqCylcfeAlHP
8PwQ5dFrmzIFfip16n51BAPXjDLQc5Lpc3iIq1dylZn7cystjC949Qlhirj+alAyu1S1gNpJWWj1
19Df78iFlXqeAmkmeGnpiPjvivDrlupUtoBbntJSmpjn4jIKglPCeV6IFoPlnjvgDB2j4Az1Hcxw
aRYFU5VW73LQq5e0s8Qvtwmq35WeV5sV8gBLd+JNUM+Ngs/e7qDNkfnGwCz08BDZp94M+GCN8C77
A6LbYqUE7jw/JPJZQBq/TawJ/DMIy5Q9VzQ6I/AHCmWY8E9xoBclD2TjwXadSHzzcXHFTde6QCaq
0hehhw+atsKZjrqavVpoOUVRK4pTaHkpBkxRRekmiPKP8c7Yx/NDmJ7lwlEwdKVb30yjz7bvKSjY
yeVZOlmpi9znc9irLHjLqYS/b014vzK0fYFzgMQ3atKFcAX/IHwjZXmMIjy1qvnE4Ea2bmiDE/qr
MfIU1M5lRJfr9hX2tALJUks4dETb7M5JJAJSVNvyhwrjZHqyM5isiZnTc2LlgD5Lem9LCFXRXoJD
DhW3nkP9j76sZAizDePFrPzkIqP0Ahcj11dwGBWNcm3ii9HkMk7P2z48OiWEaHlEtC3Jo9IUWuvC
oHD64RBrbP3c1fcXWom1y0VDPo1jlq3APCgf7+DqfFGivcN9zkUGTqYDNxLiFimi5OCEVvy9ig+a
oBYjc++bWboMt1qxoSdl78wxINP/hM9vv0xcO72gIx+MOCwdj4qZvHW/pYdsvYVWtdQ1rObnWEbs
088+dbPJeyxmIvXCUlxgbtgyc8NHydctiv3FdmLUZ7iJovZlO4E5w3am+EhNOXgHRfG74tefS+Qe
blAigLhi+EjIKzaqe1oeK3dO5jp3tecV753c5Jtjx2+Xe3hZNlREjIZwAPSEpLKfmpd4EmA9VxY+
ysqpQRzHOggU7CKzS+mVto+q630KeGZg9zCZJcEup37Lt7Cl5gbLdBKiHLxE5cq/LpNEu8Ezx7/Z
y1r+LvCs/TyJZMooh4m/BIhVv+H+fHiVGTGwnL5SPGOWWipuGC54VJHXhT1DHYNwYa903Cks7ZJ2
hW+reFK8LzJnRx9dLl3jTKN/3RXGzpknvkvlbxvKUJ8r1XltQ5q5Tqh1XU7swjZm7sFJ14qHrUNg
Ui8MPT1/hf7ShL6LLA0Suqor72zCZfawoItSWc08bWWCYdML+MHYxTEWcCg8x567upKqvH6buVI0
sw9O8SX3sz01izTVvMvSK0t9jgbZBBudVWHtXhslBLdz283TC7LcydXWrKOPkpcoNkLeeYD55MSU
dvCirOJ1wQn/XT7s0+s8jg/nJQfhq3CbBv4itt0V1UeZ9MIluJ1j/Cp7UMpjyNbOwTy8dZQDqHK4
XdFGjRZp8mVXZriQVr5+VXoKYRQWAPZp+/gQFgslSPIVhdhIuc7MqtZndFBhX2L5pkZAlItNpGAx
e2Zj6g0XEH6Xpu3pQ/eN+iLNTe9dGsj7j7lcpZ8sH4eIQ1mjUrkF+Nyhs4T+P7Q3CmpbEwGLwvTQ
Yq3dOxp0OIcyCSEi3H88f6ExVW8ONXkK6sdmMteRNLuhP6z8KCXF5Fr3MipFnrpXz6yJmpgzOkH1
s31qovwaKZ6dnues3e8Qlco/Y0vNbgsdKdjCyAzvTILojW8MRnxocES+iR+JBW8Ps529t0hcupku
zCz+rrul8ybd0lYwq700u1SL0o1gl6MCjvjcvpppMOsQXQyTmwm2CUtFMlbZwnaE2GpdlSUdRRFm
4XquZRae7RhhTDTz8BlX64i2Gqfe3sALMyUMI0P/JrR9H0tGpZzQOKzyrfkASBrKLYVf5p9KeuxX
2qy5r/8PC/0bLJQmdRKTp6HQBV9m4t1mL6LvL+borwff+oyo9r+/J0TR9C7BWrKQK7vvb+8IUSbU
JrJFWsFJhhpK1A9QVLWmQKWQnmELNLpWJJz3hCgLlJUiKj9E4FmBbPVvCFGNEelxSmZLEmZ0dGMr
gBSG2rgWHOFJFUxJGYa4dLEro3ngfPedyU1ZYd2E01xYhBfUIi+5oi7tVf5Z3kEsV9PF0eQ9ApM2
XcSnH4E0VlZV3hkxshOEIkIxILYsNLUQOpawnX7vyTRc4VgC7X4vFYvtRIL17q+u49hBcQKv6GWh
fNEOSAMh6opI67VUT2bozZ1lFNdjJKH3wgBb0w8zOlsXkwMHqBTfknnyS2Rh+IVNdl+36E+Jf6zQ
rNG86mNaR+ceFI10sqx0+wLSLT4I9MtdcZcI0UmWsiin/p+q6kLa5fNKDT9VFlL2rIaL0rBmAeFG
U9RXTl6YVBzrt5wLwEvC5MkiHOlbC0sCNV2muyttkr/lbkI9xMmJ33b21rC/yOoEtTdzXSNGswy2
MsVDGhYMcx7sbSKFy9XaX8AxnlM+e1dOVh9gYAhPnWAJI/sraYB0DofgjZOauKKH32ocUqFw08Be
+OdGzccosByllzO8DUpNOt9tLaR+pOI21JyFQ7y7gipG2VGK57GR8sfqM2+n3jjB1mmRi/83YaV7
EaFxsQwzL6ve5pukerdJOYjTP/7TIm/ip40u4Yfoeb/084FeHJM2b6M8zMQngOHeK78oAnfvxanm
IzWf92cj+GteK7/b/P6bak91iTQVq9ffXvgRamDtv5/YaG/Qed8ItQHDSRI/5y8dzc1Tb//zF2un
8ee/0/vo67sAwbIu4h7zTkX37z97+5Mhjt5emZoGxSBKNM07igGPJ0EUtDSCsyIRbZtnbJMAbYJo
+U+WwJOToMlT6mJ4AmC03jyUQI4nwWSSGqMABYR1XEsADZN2WZ7syYcb4Mm3bw5aNJJAxh99e1kS
SjMgrUa72Ea0ATr3o2FfvoZYLJVJsPh2gaM7cvzls8mmCkIUGCC1oWZE7492cfehnv/1s/ihwKBX
S7WmedhNx+9vsjm4gOEdhUygeEa3CgBsRF1u2CrQp6rGZOpq95Ynq8CwpxTM0UdC5rt5RrcWZMQ0
Bk6CoU1lTUM4WRH1cx5e8ngpcEOeKoRb0b4wtkBIfbYNzs/fCVi8KGQVKHB13/HJGpBltorYBnA3
7o+JcZ0GxCl18CzYwiBcaI11i+AkHggNM0PXwZUJCuLhsBzXLEAmbD/ToKVAOEQGCVno5jmZBMg8
lHCpvFGob57RXQzIZY2hs6CpU1g0Blk7WibNcxIPFGkqtNJpzB7bGgDAFzpng84E4gG1bCGu0273
07sxjXxTJLlQqBYWUuPaAzrrdujrm1NF50y0kQRrHl6ydxrI9pQ6hhDSh04inrFNgmV1C3NAIBAC
jIiv0SjdviMveTwJpj7V2CCgR931aXSBQEYrb+hOUKypLgwN8Hzpvz4NjcJlBg6W0FTkGd/lkKTm
H0IET2dItG1i2GaRA7RvebITLPwmoPTADutOg/HNAs1Yg7NkaSpTAYO19PjFwLK5PXJWCGeA9hlb
PMBqT4A8gw6FJugREWAd9bcCl4Ep9XqRRGvNKhndmYC5qdyuzOfHQ02bqtCaQZi7mH9yMaKjmNuh
YCxrbdAZU7YMB3loJFSBguBhmz/W+GlA5ExEoFSwDNtQMT7QEB3EwbNgI2MsrDC7SCCO/uNTEdSQ
LArMwO4AtdFly3BBtcF7QZly/SHsm93hd3IsgJygOwl4apFIjut6SIbbfagBoUCZgoZQgIP42TzM
5/EisFWAdVBzAUw0z/i2Anz1Nko/fxZAT+Fso5QsqLziOVkEtkXApI5AYt4eiuNbC9xthiJHSFRw
9tHCIvyTjheBpRMJmBpN61LI8UUC6q1DI4HK0Y+3KZuhXQMPFgHTQ6KIgkeHMRMvxxUQUCV/UPF/
opL25DVZk6a0+eg0g3Zb4SQgkCzQmMP9ULQfNM/YZoEmF2vwWpAwiiZPsPST17flqUVlH3zxL3R1
ZItAIpkbeD8W1SQRCvSTK4Fp8OVjbyUaH5qnnecRXQ9VqkmDwVNMCWm4oJPv8UyRmjIFZXFYdOXU
Nikb0SwAnA3HDRVwQ5suQ8rGzXOyEwBNuCJTcL8H2kd3M1AQhGg/1PNvBqRKFndDZNgfT5U4Grk4
cokWV2nxjG4WoEJ1Fe/nzwJHIz2tNhhph42Qe/QuCAaFN3qTRPNQ84wvbaRNZyiCpJkgROh70YbV
ftcn0VEUmbkhUXwa69GIJ4wgzg3CTjTxXcPyw/Gt/a5P78rUH1FyBa8c3yKQQT8Hvj5HI8prVIyQ
ALxf6sdbQRSVaP4WCFq7SEYXEERnX3t1fX5AYCuQEmOOC1zaPCeHgywBoSDtK3pGx3Y/5O6G+N7A
TQCfgpqJimHu46vAnnJ9FPeD0ZYWxak1dBbUKcKE8AjuKVcnq0CwTpghBYTpxyyN7LKMvOPgWQBS
p3xo0xv94y2PI4IJmArUqNDl3z7j2xFQpwZDKGTP2JgJZYr2LZnW3ixQWCCbouO/2zHji4tAvm0+
MyAuSqSHBjmSSB7Fc7ojzCk2UFDlG3ELJmp0qYNg4w0GkqAcSOSIXMAfnQVLzBJ1Nrg47VoZ3VqA
Rqa0H+r5awFOsgqwTPzrACWuHsc7omEimUAJovVhZEgSAb27vj3//UmdJDy4+N/pJqASy/RiVtjd
o0dXbocqoww+FsifSQfRLugw4xNQlesBvBuoeqyOdheMbxGgMDTwiiAwZQAjRI8evyia1tQgGqI7
0aEM41sLuvXAM/Rfg6pkjhCs8KZ/gp7ccLAEhN9lFe1pPCJEib4moRk0LHPkIsSOpz3rvuLYD4hw
D6g+QFHB4a152tN4VLPwUF38364FEkhaNVgKbIvmObkocTjSQkbvLTri/3YW/sFU/ej8mbuef9f0
/Hib9LHWoKd+4b7p5eHPu4aXl3e//yZaenq/KHoV27/9V0vQH70qRNOUc/TD+yad5u90/3n3gg//
dO9v3b/V/b+88DbJGqPtqvlB1X3M1+uAzqH/89ff1sH6YUfOX5/k9996n/NoF/zNwOnuZFxB7h48
boIHa9gfuKFNDx94tw7TdXr/EcXX2LJwh448X/ve9yg5Edxv2Y2Dx478KFnfRcefuu2nGT5yGG5u
M+82z3qDN61KQwdfbPx1sU42xyO3TMfBI/+zrt6mI/DRBuIfMf5nqxtz+sS766/ClqM49POfbyLM
Gfojczfg8Bk68gUz7nn34zTLu+WSDR345d3a7S3AjqQ1eFyM3sLI6+/IlgQ4eOjwzlufRJGWUzR4
5Kjof3ktS2XosK8exqaW+DF4YAbIb3dVb120bIqhQ19FuZc+mOa2PD107Ou1F/aiR9dANXxcxDDW
4d3xdMCEEyXl4UOn6foWhY9NlvXWdMfjGjy+d+t6zrrfWtzWAIcPzVmQRllvZXfVlOFjp6nH/+O4
F5uUluj4K0aP8uR0aFEHGTx0FGYnMaSrLQwd+fXmW4I3an+2W9h++NCHdf/c6vqthg9cvLhYB3Hq
ev1jnfEF0v4rxr/cJOmmF6mo9AsA+1cMfr0pvdveMdb13/yKwb9Eye7+Yzb5QctQGDx0lGTui/k6
iTgp+8ulxbR/zR9YrHene7+tJw8d/sb1+jPeMrgGD7vzuZH0sxrIYYIiN3joZOOcqjc0TWpDB36z
CcO08g/rkzQBxWIByw8d/p0b3W1evEwfnG1t9/XQ4d9H+RMLsQPUf80feLgQu+75ocN/YPY3abrp
XSk66sjwsct+VtmRtIaO+zFbu/cLQ8SUDrQfOuynTRJwsvVGbuHwwSM/ZjsHHPYLcps/15w7uHj2
tyYkBIFdDv3cf+uZNzCZ/PNnmvxDx64ihFec+0lo1kmL7v98Vh5Dmn7oxjzEn+71YB77z/rgmviN
W3+zTv74LwAAAP//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000" b="1">
              <a:solidFill>
                <a:srgbClr val="2A3E68"/>
              </a:solidFill>
            </a:defRPr>
          </a:pPr>
          <a:endParaRPr lang="en-US" sz="1000" b="1" i="0" u="none" strike="noStrike" baseline="0">
            <a:solidFill>
              <a:srgbClr val="2A3E68"/>
            </a:solidFill>
            <a:latin typeface="Calibri"/>
            <a:ea typeface="Calibri"/>
            <a:cs typeface="Calibri"/>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293832</xdr:colOff>
      <xdr:row>2</xdr:row>
      <xdr:rowOff>91209</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293832" y="183573"/>
          <a:ext cx="1647825" cy="552450"/>
        </a:xfrm>
        <a:prstGeom prst="rect">
          <a:avLst/>
        </a:prstGeom>
        <a:noFill/>
      </xdr:spPr>
    </xdr:pic>
    <xdr:clientData fLocksWithSheet="0"/>
  </xdr:oneCellAnchor>
  <xdr:twoCellAnchor>
    <xdr:from>
      <xdr:col>1</xdr:col>
      <xdr:colOff>35753</xdr:colOff>
      <xdr:row>23</xdr:row>
      <xdr:rowOff>117929</xdr:rowOff>
    </xdr:from>
    <xdr:to>
      <xdr:col>12</xdr:col>
      <xdr:colOff>181428</xdr:colOff>
      <xdr:row>32</xdr:row>
      <xdr:rowOff>63500</xdr:rowOff>
    </xdr:to>
    <xdr:graphicFrame macro="">
      <xdr:nvGraphicFramePr>
        <xdr:cNvPr id="3" name="Chart 2">
          <a:extLst>
            <a:ext uri="{FF2B5EF4-FFF2-40B4-BE49-F238E27FC236}">
              <a16:creationId xmlns:a16="http://schemas.microsoft.com/office/drawing/2014/main" id="{B0E46B4D-04CD-487C-85D3-E177D6813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281213</xdr:colOff>
      <xdr:row>14</xdr:row>
      <xdr:rowOff>90716</xdr:rowOff>
    </xdr:from>
    <xdr:to>
      <xdr:col>12</xdr:col>
      <xdr:colOff>172357</xdr:colOff>
      <xdr:row>23</xdr:row>
      <xdr:rowOff>181429</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61309F30-1DB7-4197-BD2F-5CB07720FD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586638" y="2824391"/>
              <a:ext cx="3463019" cy="18242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8</xdr:row>
      <xdr:rowOff>1680</xdr:rowOff>
    </xdr:from>
    <xdr:to>
      <xdr:col>12</xdr:col>
      <xdr:colOff>0</xdr:colOff>
      <xdr:row>15</xdr:row>
      <xdr:rowOff>138546</xdr:rowOff>
    </xdr:to>
    <xdr:grpSp>
      <xdr:nvGrpSpPr>
        <xdr:cNvPr id="16" name="Group 15">
          <a:extLst>
            <a:ext uri="{FF2B5EF4-FFF2-40B4-BE49-F238E27FC236}">
              <a16:creationId xmlns:a16="http://schemas.microsoft.com/office/drawing/2014/main" id="{324A97A8-7330-E91E-5820-84167F029A6D}"/>
            </a:ext>
          </a:extLst>
        </xdr:cNvPr>
        <xdr:cNvGrpSpPr/>
      </xdr:nvGrpSpPr>
      <xdr:grpSpPr>
        <a:xfrm>
          <a:off x="582706" y="1772209"/>
          <a:ext cx="8875059" cy="1470366"/>
          <a:chOff x="0" y="1572023"/>
          <a:chExt cx="9317182" cy="1293239"/>
        </a:xfrm>
        <a:noFill/>
      </xdr:grpSpPr>
      <mc:AlternateContent xmlns:mc="http://schemas.openxmlformats.org/markup-compatibility/2006" xmlns:a14="http://schemas.microsoft.com/office/drawing/2010/main">
        <mc:Choice Requires="a14">
          <xdr:graphicFrame macro="">
            <xdr:nvGraphicFramePr>
              <xdr:cNvPr id="9" name="Beverage Brand">
                <a:extLst>
                  <a:ext uri="{FF2B5EF4-FFF2-40B4-BE49-F238E27FC236}">
                    <a16:creationId xmlns:a16="http://schemas.microsoft.com/office/drawing/2014/main" id="{53F8D76F-AF93-D98D-70AA-1B38127B06AD}"/>
                  </a:ext>
                </a:extLst>
              </xdr:cNvPr>
              <xdr:cNvGraphicFramePr/>
            </xdr:nvGraphicFramePr>
            <xdr:xfrm>
              <a:off x="6242457" y="1573846"/>
              <a:ext cx="3074725" cy="1182608"/>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6231536" y="1609892"/>
                <a:ext cx="3069346" cy="13206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Retailer">
                <a:extLst>
                  <a:ext uri="{FF2B5EF4-FFF2-40B4-BE49-F238E27FC236}">
                    <a16:creationId xmlns:a16="http://schemas.microsoft.com/office/drawing/2014/main" id="{A59DAD4A-7FB6-9CD4-617B-34E7F0CC4E70}"/>
                  </a:ext>
                </a:extLst>
              </xdr:cNvPr>
              <xdr:cNvGraphicFramePr/>
            </xdr:nvGraphicFramePr>
            <xdr:xfrm>
              <a:off x="3133401" y="1573847"/>
              <a:ext cx="3054998" cy="968262"/>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3127919" y="1609893"/>
                <a:ext cx="3049653" cy="10813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DC4685A-703A-49E2-A37D-F82B7E0B35DB}"/>
                  </a:ext>
                </a:extLst>
              </xdr:cNvPr>
              <xdr:cNvGraphicFramePr/>
            </xdr:nvGraphicFramePr>
            <xdr:xfrm>
              <a:off x="0" y="1572023"/>
              <a:ext cx="3079342" cy="1293239"/>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07856"/>
                <a:ext cx="3073955" cy="1444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xdr:col>
      <xdr:colOff>0</xdr:colOff>
      <xdr:row>14</xdr:row>
      <xdr:rowOff>15277</xdr:rowOff>
    </xdr:from>
    <xdr:to>
      <xdr:col>12</xdr:col>
      <xdr:colOff>42333</xdr:colOff>
      <xdr:row>14</xdr:row>
      <xdr:rowOff>84667</xdr:rowOff>
    </xdr:to>
    <xdr:grpSp>
      <xdr:nvGrpSpPr>
        <xdr:cNvPr id="22" name="Group 21">
          <a:extLst>
            <a:ext uri="{FF2B5EF4-FFF2-40B4-BE49-F238E27FC236}">
              <a16:creationId xmlns:a16="http://schemas.microsoft.com/office/drawing/2014/main" id="{AF86FA73-7154-3D2D-D4DD-6E2B26AB341F}"/>
            </a:ext>
          </a:extLst>
        </xdr:cNvPr>
        <xdr:cNvGrpSpPr/>
      </xdr:nvGrpSpPr>
      <xdr:grpSpPr>
        <a:xfrm>
          <a:off x="582706" y="2928806"/>
          <a:ext cx="8917392" cy="69390"/>
          <a:chOff x="3313835" y="3618169"/>
          <a:chExt cx="9238096" cy="65462"/>
        </a:xfrm>
      </xdr:grpSpPr>
      <xdr:cxnSp macro="">
        <xdr:nvCxnSpPr>
          <xdr:cNvPr id="18" name="Straight Connector 17">
            <a:extLst>
              <a:ext uri="{FF2B5EF4-FFF2-40B4-BE49-F238E27FC236}">
                <a16:creationId xmlns:a16="http://schemas.microsoft.com/office/drawing/2014/main" id="{238782B0-87F8-6A56-2A19-2FE185E2B73D}"/>
              </a:ext>
            </a:extLst>
          </xdr:cNvPr>
          <xdr:cNvCxnSpPr/>
        </xdr:nvCxnSpPr>
        <xdr:spPr>
          <a:xfrm flipV="1">
            <a:off x="3313835" y="3618169"/>
            <a:ext cx="9238096" cy="36217"/>
          </a:xfrm>
          <a:prstGeom prst="line">
            <a:avLst/>
          </a:prstGeom>
          <a:ln>
            <a:solidFill>
              <a:srgbClr val="C00000"/>
            </a:solidFill>
          </a:ln>
        </xdr:spPr>
        <xdr:style>
          <a:lnRef idx="3">
            <a:schemeClr val="dk1"/>
          </a:lnRef>
          <a:fillRef idx="0">
            <a:schemeClr val="dk1"/>
          </a:fillRef>
          <a:effectRef idx="2">
            <a:schemeClr val="dk1"/>
          </a:effectRef>
          <a:fontRef idx="minor">
            <a:schemeClr val="tx1"/>
          </a:fontRef>
        </xdr:style>
      </xdr:cxnSp>
      <xdr:cxnSp macro="">
        <xdr:nvCxnSpPr>
          <xdr:cNvPr id="20" name="Straight Connector 19">
            <a:extLst>
              <a:ext uri="{FF2B5EF4-FFF2-40B4-BE49-F238E27FC236}">
                <a16:creationId xmlns:a16="http://schemas.microsoft.com/office/drawing/2014/main" id="{DD7830F0-A52E-4549-A301-4964E0CFC7F8}"/>
              </a:ext>
            </a:extLst>
          </xdr:cNvPr>
          <xdr:cNvCxnSpPr/>
        </xdr:nvCxnSpPr>
        <xdr:spPr>
          <a:xfrm flipV="1">
            <a:off x="3313835" y="3630070"/>
            <a:ext cx="9238096" cy="36358"/>
          </a:xfrm>
          <a:prstGeom prst="line">
            <a:avLst/>
          </a:prstGeom>
          <a:ln>
            <a:solidFill>
              <a:srgbClr val="C00000"/>
            </a:solidFill>
          </a:ln>
        </xdr:spPr>
        <xdr:style>
          <a:lnRef idx="3">
            <a:schemeClr val="dk1"/>
          </a:lnRef>
          <a:fillRef idx="0">
            <a:schemeClr val="dk1"/>
          </a:fillRef>
          <a:effectRef idx="2">
            <a:schemeClr val="dk1"/>
          </a:effectRef>
          <a:fontRef idx="minor">
            <a:schemeClr val="tx1"/>
          </a:fontRef>
        </xdr:style>
      </xdr:cxnSp>
      <xdr:cxnSp macro="">
        <xdr:nvCxnSpPr>
          <xdr:cNvPr id="21" name="Straight Connector 20">
            <a:extLst>
              <a:ext uri="{FF2B5EF4-FFF2-40B4-BE49-F238E27FC236}">
                <a16:creationId xmlns:a16="http://schemas.microsoft.com/office/drawing/2014/main" id="{40083DE5-B6DC-4B1C-9AE3-22A80EF01FB2}"/>
              </a:ext>
            </a:extLst>
          </xdr:cNvPr>
          <xdr:cNvCxnSpPr/>
        </xdr:nvCxnSpPr>
        <xdr:spPr>
          <a:xfrm flipV="1">
            <a:off x="3313835" y="3647273"/>
            <a:ext cx="9238096" cy="36358"/>
          </a:xfrm>
          <a:prstGeom prst="line">
            <a:avLst/>
          </a:prstGeom>
          <a:ln>
            <a:solidFill>
              <a:srgbClr val="C00000"/>
            </a:solidFill>
          </a:ln>
        </xdr:spPr>
        <xdr:style>
          <a:lnRef idx="3">
            <a:schemeClr val="dk1"/>
          </a:lnRef>
          <a:fillRef idx="0">
            <a:schemeClr val="dk1"/>
          </a:fillRef>
          <a:effectRef idx="2">
            <a:schemeClr val="dk1"/>
          </a:effectRef>
          <a:fontRef idx="minor">
            <a:schemeClr val="tx1"/>
          </a:fontRef>
        </xdr:style>
      </xdr:cxnSp>
    </xdr:grpSp>
    <xdr:clientData/>
  </xdr:twoCellAnchor>
  <xdr:twoCellAnchor>
    <xdr:from>
      <xdr:col>1</xdr:col>
      <xdr:colOff>8538</xdr:colOff>
      <xdr:row>14</xdr:row>
      <xdr:rowOff>142310</xdr:rowOff>
    </xdr:from>
    <xdr:to>
      <xdr:col>8</xdr:col>
      <xdr:colOff>326572</xdr:colOff>
      <xdr:row>23</xdr:row>
      <xdr:rowOff>154214</xdr:rowOff>
    </xdr:to>
    <mc:AlternateContent xmlns:mc="http://schemas.openxmlformats.org/markup-compatibility/2006" xmlns:tsle="http://schemas.microsoft.com/office/drawing/2012/timeslicer">
      <mc:Choice Requires="tsle">
        <xdr:graphicFrame macro="">
          <xdr:nvGraphicFramePr>
            <xdr:cNvPr id="4" name="Invoice Date">
              <a:extLst>
                <a:ext uri="{FF2B5EF4-FFF2-40B4-BE49-F238E27FC236}">
                  <a16:creationId xmlns:a16="http://schemas.microsoft.com/office/drawing/2014/main" id="{3D7F03A3-2E27-CA45-0869-716CA804F526}"/>
                </a:ext>
              </a:extLst>
            </xdr:cNvPr>
            <xdr:cNvGraphicFramePr>
              <a:graphicFrameLocks/>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8538" y="2869075"/>
              <a:ext cx="5876152" cy="170772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4</xdr:col>
      <xdr:colOff>7471</xdr:colOff>
      <xdr:row>1</xdr:row>
      <xdr:rowOff>29882</xdr:rowOff>
    </xdr:from>
    <xdr:to>
      <xdr:col>12</xdr:col>
      <xdr:colOff>7471</xdr:colOff>
      <xdr:row>3</xdr:row>
      <xdr:rowOff>410882</xdr:rowOff>
    </xdr:to>
    <xdr:sp macro="" textlink="">
      <xdr:nvSpPr>
        <xdr:cNvPr id="23" name="Rectangle 22">
          <a:extLst>
            <a:ext uri="{FF2B5EF4-FFF2-40B4-BE49-F238E27FC236}">
              <a16:creationId xmlns:a16="http://schemas.microsoft.com/office/drawing/2014/main" id="{52ACAB1D-C0CC-B22F-319C-FBCD873C042B}"/>
            </a:ext>
          </a:extLst>
        </xdr:cNvPr>
        <xdr:cNvSpPr/>
      </xdr:nvSpPr>
      <xdr:spPr>
        <a:xfrm>
          <a:off x="2375647" y="29882"/>
          <a:ext cx="6932706" cy="89647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4000" b="1">
              <a:solidFill>
                <a:schemeClr val="bg1"/>
              </a:solidFill>
              <a:latin typeface="+mj-lt"/>
            </a:rPr>
            <a:t>Key American Retailers</a:t>
          </a:r>
        </a:p>
      </xdr:txBody>
    </xdr:sp>
    <xdr:clientData/>
  </xdr:twoCellAnchor>
  <xdr:twoCellAnchor>
    <xdr:from>
      <xdr:col>10</xdr:col>
      <xdr:colOff>268941</xdr:colOff>
      <xdr:row>3</xdr:row>
      <xdr:rowOff>52294</xdr:rowOff>
    </xdr:from>
    <xdr:to>
      <xdr:col>11</xdr:col>
      <xdr:colOff>1232647</xdr:colOff>
      <xdr:row>3</xdr:row>
      <xdr:rowOff>381000</xdr:rowOff>
    </xdr:to>
    <xdr:sp macro="" textlink="">
      <xdr:nvSpPr>
        <xdr:cNvPr id="24" name="Rectangle 23">
          <a:extLst>
            <a:ext uri="{FF2B5EF4-FFF2-40B4-BE49-F238E27FC236}">
              <a16:creationId xmlns:a16="http://schemas.microsoft.com/office/drawing/2014/main" id="{6E8468FD-BA6C-7CFF-2D18-5C0661DECC70}"/>
            </a:ext>
          </a:extLst>
        </xdr:cNvPr>
        <xdr:cNvSpPr/>
      </xdr:nvSpPr>
      <xdr:spPr>
        <a:xfrm>
          <a:off x="7702176" y="567765"/>
          <a:ext cx="1576295" cy="32870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Credit</a:t>
          </a:r>
          <a:r>
            <a:rPr lang="en-US" sz="1400" b="1" baseline="0">
              <a:solidFill>
                <a:schemeClr val="bg1"/>
              </a:solidFill>
            </a:rPr>
            <a:t> : Abdullah</a:t>
          </a:r>
          <a:endParaRPr lang="en-US" sz="14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N" refreshedDate="45545.59817986111" createdVersion="8" refreshedVersion="8" minRefreshableVersion="3" recordCount="3888" xr:uid="{1D394145-D441-444F-8EBE-2777441D40ED}">
  <cacheSource type="worksheet">
    <worksheetSource name="Table1"/>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Months (Invoice Date)"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17582533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1FDB28-A766-4040-A48A-93E93332796A}"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5:B14" firstHeaderRow="1" firstDataRow="1" firstDataCol="1"/>
  <pivotFields count="14">
    <pivotField showAll="0">
      <items count="5">
        <item x="1"/>
        <item x="3"/>
        <item x="2"/>
        <item x="0"/>
        <item t="default"/>
      </items>
    </pivotField>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9">
    <i>
      <x v="5"/>
    </i>
    <i>
      <x v="6"/>
    </i>
    <i>
      <x v="7"/>
    </i>
    <i>
      <x v="8"/>
    </i>
    <i>
      <x v="9"/>
    </i>
    <i>
      <x v="10"/>
    </i>
    <i>
      <x v="11"/>
    </i>
    <i>
      <x v="12"/>
    </i>
    <i t="grand">
      <x/>
    </i>
  </rowItems>
  <colItems count="1">
    <i/>
  </colItems>
  <dataFields count="1">
    <dataField name="Sum of Total Sales" fld="9" baseField="0" baseItem="0" numFmtId="165"/>
  </dataFields>
  <formats count="1">
    <format dxfId="6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187" name="Invoice Date">
      <autoFilter ref="A1">
        <filterColumn colId="0">
          <customFilters and="1">
            <customFilter operator="greaterThanOrEqual" val="4431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51C91A-D260-4477-96E6-AA1819BA97E2}"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D2" firstHeaderRow="0" firstDataRow="1" firstDataCol="0"/>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dataField="1" numFmtId="3" showAll="0"/>
    <pivotField dataField="1" numFmtId="6" showAll="0"/>
    <pivotField dataField="1" numFmtId="6"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3" numFmtId="2"/>
  </dataFields>
  <formats count="2">
    <format dxfId="68">
      <pivotArea outline="0" collapsedLevelsAreSubtotals="1" fieldPosition="0"/>
    </format>
    <format dxfId="67">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filters count="1">
    <filter fld="2" type="dateBetween" evalOrder="-1" id="144" name="Invoice Date">
      <autoFilter ref="A1">
        <filterColumn colId="0">
          <customFilters and="1">
            <customFilter operator="greaterThanOrEqual" val="4431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3B5656-2713-413D-8C93-0F881EA5ACF5}"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8:B69" firstHeaderRow="1" firstDataRow="1" firstDataCol="1"/>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3" showAll="0"/>
    <pivotField numFmtId="6" showAll="0"/>
    <pivotField numFmtId="6"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132" name="Invoice Date">
      <autoFilter ref="A1">
        <filterColumn colId="0">
          <customFilters and="1">
            <customFilter operator="greaterThanOrEqual" val="4431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D8F5486F-E627-4D39-9552-7341D278960A}" sourceName="Retailer">
  <pivotTables>
    <pivotTable tabId="4" name="PivotTable3"/>
    <pivotTable tabId="4" name="PivotTable1"/>
    <pivotTable tabId="4" name="PivotTable4"/>
  </pivotTables>
  <data>
    <tabular pivotCacheId="1758253338">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A4643A-76BD-4F71-9244-D72E27798711}" sourceName="Region">
  <pivotTables>
    <pivotTable tabId="4" name="PivotTable3"/>
    <pivotTable tabId="4" name="PivotTable1"/>
    <pivotTable tabId="4" name="PivotTable4"/>
  </pivotTables>
  <data>
    <tabular pivotCacheId="1758253338">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9BF47706-779E-47B8-AA04-61ADD801AF9F}" sourceName="Beverage Brand">
  <pivotTables>
    <pivotTable tabId="4" name="PivotTable3"/>
    <pivotTable tabId="4" name="PivotTable1"/>
    <pivotTable tabId="4" name="PivotTable4"/>
  </pivotTables>
  <data>
    <tabular pivotCacheId="1758253338">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E9BE9C81-595C-43F7-91D8-D7B11F6FFCCB}" cache="Slicer_Retailer" caption="Retailer" columnCount="2" style="Slicer Style 1" rowHeight="241300"/>
  <slicer name="Region" xr10:uid="{C83CD24F-043F-422A-A732-F39BCEFBCBFB}" cache="Slicer_Region" caption="Region" columnCount="2" style="Slicer Style 1" rowHeight="241300"/>
  <slicer name="Beverage Brand" xr10:uid="{15B823A3-F1DF-4159-A745-47994DC8B38E}" cache="Slicer_Beverage_Brand" caption="Beverage Brand"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DDA25E-FD72-42EC-9EA3-F186E819F28F}" name="Table1" displayName="Table1" ref="B5:M3893" totalsRowShown="0" headerRowDxfId="82" dataDxfId="81">
  <autoFilter ref="B5:M3893" xr:uid="{46DDA25E-FD72-42EC-9EA3-F186E819F28F}"/>
  <tableColumns count="12">
    <tableColumn id="1" xr3:uid="{D15D943A-D3BC-4C23-A7CA-4E6DD280A095}" name="Retailer" dataDxfId="80"/>
    <tableColumn id="2" xr3:uid="{8FC62C38-A3B4-420C-B78F-05E6D55C69D0}" name="Retailer ID" dataDxfId="79"/>
    <tableColumn id="3" xr3:uid="{42C67B8E-B0AD-4219-91AB-E881EAA22666}" name="Invoice Date" dataDxfId="78"/>
    <tableColumn id="4" xr3:uid="{34A2B79D-FC96-4823-8DB2-F009B674180E}" name="Region" dataDxfId="77"/>
    <tableColumn id="5" xr3:uid="{D41E35BF-FD60-4E88-B4F3-D9876187BC2A}" name="State" dataDxfId="76"/>
    <tableColumn id="6" xr3:uid="{6671EA25-CB73-403F-AFD4-3A1C0005B987}" name="City" dataDxfId="75"/>
    <tableColumn id="7" xr3:uid="{AB70FE6F-8DF5-4EA7-A621-80489ED01FEA}" name="Beverage Brand" dataDxfId="74"/>
    <tableColumn id="8" xr3:uid="{A1C27A8D-5569-4555-A1C8-98130F21167F}" name="Price per Unit" dataDxfId="73"/>
    <tableColumn id="9" xr3:uid="{5920E1B8-CF25-4E72-A69D-0C9578B874BA}" name="Units Sold" dataDxfId="72"/>
    <tableColumn id="10" xr3:uid="{89925A28-6185-4914-8428-7FACD38D4855}" name="Total Sales" dataDxfId="71">
      <calculatedColumnFormula>I6*J6</calculatedColumnFormula>
    </tableColumn>
    <tableColumn id="11" xr3:uid="{7DB07395-A4FD-4E3C-8583-E16C89EC7349}" name="Operating Profit" dataDxfId="70">
      <calculatedColumnFormula>K6*M6</calculatedColumnFormula>
    </tableColumn>
    <tableColumn id="12" xr3:uid="{CC3C695C-6707-4928-9F35-7D4E83079787}" name="Operating Margin" dataDxfId="69"/>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60746518-ABCA-452E-82BC-3DB282D4D505}" sourceName="Invoice Date">
  <pivotTables>
    <pivotTable tabId="4" name="PivotTable3"/>
    <pivotTable tabId="4" name="PivotTable1"/>
    <pivotTable tabId="4" name="PivotTable4"/>
  </pivotTables>
  <state minimalRefreshVersion="6" lastRefreshVersion="6" pivotCacheId="1758253338" filterType="dateBetween">
    <selection startDate="2021-05-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695A98F8-8721-4435-BF2F-921297A14FF9}" cache="NativeTimeline_Invoice_Date" caption="Sale Period" level="2" selectionLevel="2" scrollPosition="2021-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A6" zoomScale="70" zoomScaleNormal="70" workbookViewId="0">
      <selection activeCell="F13" sqref="F13"/>
    </sheetView>
  </sheetViews>
  <sheetFormatPr defaultColWidth="14.42578125" defaultRowHeight="15" customHeight="1"/>
  <cols>
    <col min="1" max="1" width="8.7109375" customWidth="1"/>
    <col min="2" max="2" width="9.28515625" customWidth="1"/>
    <col min="3" max="3" width="11.7109375" customWidth="1"/>
    <col min="4" max="4" width="13.42578125" customWidth="1"/>
    <col min="5" max="5" width="10.42578125" customWidth="1"/>
    <col min="6" max="6" width="14.28515625" customWidth="1"/>
    <col min="7" max="7" width="13.140625" customWidth="1"/>
    <col min="8" max="8" width="16.28515625" customWidth="1"/>
    <col min="9" max="9" width="14.42578125" customWidth="1"/>
    <col min="10" max="10" width="11.42578125" customWidth="1"/>
    <col min="11" max="11" width="11.85546875" customWidth="1"/>
    <col min="12" max="12" width="16.7109375" customWidth="1"/>
    <col min="13" max="13" width="18" customWidth="1"/>
    <col min="14" max="14" width="8.85546875" customWidth="1"/>
    <col min="15" max="15" width="10.85546875" customWidth="1"/>
    <col min="16" max="18" width="8.85546875" customWidth="1"/>
  </cols>
  <sheetData>
    <row r="1" spans="1:15">
      <c r="A1" s="1"/>
    </row>
    <row r="2" spans="1:15" ht="23.25">
      <c r="A2" s="1"/>
      <c r="B2" s="2" t="s">
        <v>0</v>
      </c>
      <c r="C2" s="3"/>
      <c r="D2" s="3"/>
      <c r="E2" s="3"/>
      <c r="F2" s="3"/>
      <c r="G2" s="3"/>
      <c r="H2" s="3"/>
      <c r="I2" s="3"/>
      <c r="J2" s="3"/>
      <c r="K2" s="3"/>
      <c r="L2" s="3"/>
      <c r="M2" s="3"/>
    </row>
    <row r="3" spans="1:15" ht="15.75">
      <c r="A3" s="1"/>
      <c r="B3" s="4" t="s">
        <v>1</v>
      </c>
    </row>
    <row r="4" spans="1:15">
      <c r="A4" s="1"/>
    </row>
    <row r="5" spans="1:15">
      <c r="A5" s="1"/>
      <c r="B5" s="5" t="s">
        <v>2</v>
      </c>
      <c r="C5" s="5" t="s">
        <v>3</v>
      </c>
      <c r="D5" s="5" t="s">
        <v>4</v>
      </c>
      <c r="E5" s="5" t="s">
        <v>5</v>
      </c>
      <c r="F5" s="5" t="s">
        <v>6</v>
      </c>
      <c r="G5" s="5" t="s">
        <v>7</v>
      </c>
      <c r="H5" s="5" t="s">
        <v>8</v>
      </c>
      <c r="I5" s="5" t="s">
        <v>9</v>
      </c>
      <c r="J5" s="5" t="s">
        <v>10</v>
      </c>
      <c r="K5" s="5" t="s">
        <v>11</v>
      </c>
      <c r="L5" s="5" t="s">
        <v>12</v>
      </c>
      <c r="M5" s="5" t="s">
        <v>13</v>
      </c>
    </row>
    <row r="6" spans="1:15">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04AE9-65B1-4746-B2A6-67C92D0AB76C}">
  <dimension ref="A1:G69"/>
  <sheetViews>
    <sheetView topLeftCell="A10" workbookViewId="0">
      <selection activeCell="T9" sqref="T9"/>
    </sheetView>
  </sheetViews>
  <sheetFormatPr defaultRowHeight="15"/>
  <cols>
    <col min="1" max="1" width="15.28515625" bestFit="1" customWidth="1"/>
    <col min="2" max="2" width="16.7109375" bestFit="1" customWidth="1"/>
    <col min="3" max="3" width="22.28515625" bestFit="1" customWidth="1"/>
    <col min="4" max="4" width="27.140625" bestFit="1" customWidth="1"/>
    <col min="5" max="5" width="9.42578125" bestFit="1" customWidth="1"/>
  </cols>
  <sheetData>
    <row r="1" spans="1:7">
      <c r="A1" t="s">
        <v>131</v>
      </c>
      <c r="B1" t="s">
        <v>132</v>
      </c>
      <c r="C1" t="s">
        <v>133</v>
      </c>
      <c r="D1" t="s">
        <v>134</v>
      </c>
    </row>
    <row r="2" spans="1:7">
      <c r="A2" s="25">
        <v>6709885</v>
      </c>
      <c r="B2" s="25">
        <v>12146250</v>
      </c>
      <c r="C2" s="25">
        <v>2464270.5</v>
      </c>
      <c r="D2" s="27">
        <v>0.36502700617283745</v>
      </c>
    </row>
    <row r="3" spans="1:7">
      <c r="A3" s="26"/>
      <c r="B3" s="26"/>
      <c r="C3" s="26"/>
    </row>
    <row r="5" spans="1:7">
      <c r="A5" s="28" t="s">
        <v>138</v>
      </c>
      <c r="B5" t="s">
        <v>131</v>
      </c>
    </row>
    <row r="6" spans="1:7">
      <c r="A6" s="29" t="s">
        <v>140</v>
      </c>
      <c r="B6" s="30">
        <v>673572.5</v>
      </c>
      <c r="G6" s="31" t="s">
        <v>148</v>
      </c>
    </row>
    <row r="7" spans="1:7">
      <c r="A7" s="29" t="s">
        <v>141</v>
      </c>
      <c r="B7" s="30">
        <v>903837.5</v>
      </c>
    </row>
    <row r="8" spans="1:7">
      <c r="A8" s="29" t="s">
        <v>142</v>
      </c>
      <c r="B8" s="30">
        <v>1041437.5</v>
      </c>
    </row>
    <row r="9" spans="1:7">
      <c r="A9" s="29" t="s">
        <v>143</v>
      </c>
      <c r="B9" s="30">
        <v>945275</v>
      </c>
    </row>
    <row r="10" spans="1:7">
      <c r="A10" s="29" t="s">
        <v>144</v>
      </c>
      <c r="B10" s="30">
        <v>681000</v>
      </c>
    </row>
    <row r="11" spans="1:7">
      <c r="A11" s="29" t="s">
        <v>145</v>
      </c>
      <c r="B11" s="30">
        <v>623375</v>
      </c>
    </row>
    <row r="12" spans="1:7">
      <c r="A12" s="29" t="s">
        <v>146</v>
      </c>
      <c r="B12" s="30">
        <v>795612.5</v>
      </c>
    </row>
    <row r="13" spans="1:7">
      <c r="A13" s="29" t="s">
        <v>147</v>
      </c>
      <c r="B13" s="30">
        <v>1045775</v>
      </c>
    </row>
    <row r="14" spans="1:7">
      <c r="A14" s="29" t="s">
        <v>139</v>
      </c>
      <c r="B14" s="30">
        <v>6709885</v>
      </c>
    </row>
    <row r="18" spans="1:5">
      <c r="A18" s="28" t="s">
        <v>138</v>
      </c>
      <c r="B18" t="s">
        <v>132</v>
      </c>
      <c r="D18" s="31" t="s">
        <v>6</v>
      </c>
      <c r="E18" s="31" t="s">
        <v>149</v>
      </c>
    </row>
    <row r="19" spans="1:5">
      <c r="A19" s="29" t="s">
        <v>57</v>
      </c>
      <c r="B19" s="56">
        <v>293500</v>
      </c>
      <c r="D19" t="str">
        <f>A19</f>
        <v>Alabama</v>
      </c>
      <c r="E19" s="32">
        <f t="shared" ref="E19:E68" si="0">B19</f>
        <v>293500</v>
      </c>
    </row>
    <row r="20" spans="1:5">
      <c r="A20" s="29" t="s">
        <v>61</v>
      </c>
      <c r="B20" s="56">
        <v>235000</v>
      </c>
      <c r="D20" t="str">
        <f t="shared" ref="D20:D68" si="1">A20</f>
        <v>Alaska</v>
      </c>
      <c r="E20" s="32">
        <f t="shared" si="0"/>
        <v>235000</v>
      </c>
    </row>
    <row r="21" spans="1:5">
      <c r="A21" s="29" t="s">
        <v>82</v>
      </c>
      <c r="B21" s="56">
        <v>240500</v>
      </c>
      <c r="D21" t="str">
        <f t="shared" si="1"/>
        <v>Arizona</v>
      </c>
      <c r="E21" s="32">
        <f t="shared" si="0"/>
        <v>240500</v>
      </c>
    </row>
    <row r="22" spans="1:5">
      <c r="A22" s="29" t="s">
        <v>98</v>
      </c>
      <c r="B22" s="56">
        <v>180400</v>
      </c>
      <c r="D22" t="str">
        <f t="shared" si="1"/>
        <v>Arkansas</v>
      </c>
      <c r="E22" s="32">
        <f t="shared" si="0"/>
        <v>180400</v>
      </c>
    </row>
    <row r="23" spans="1:5">
      <c r="A23" s="29" t="s">
        <v>29</v>
      </c>
      <c r="B23" s="56">
        <v>723750</v>
      </c>
      <c r="D23" t="str">
        <f t="shared" si="1"/>
        <v>California</v>
      </c>
      <c r="E23" s="32">
        <f t="shared" si="0"/>
        <v>723750</v>
      </c>
    </row>
    <row r="24" spans="1:5">
      <c r="A24" s="29" t="s">
        <v>42</v>
      </c>
      <c r="B24" s="56">
        <v>237750</v>
      </c>
      <c r="D24" t="str">
        <f t="shared" si="1"/>
        <v>Colorado</v>
      </c>
      <c r="E24" s="32">
        <f t="shared" si="0"/>
        <v>237750</v>
      </c>
    </row>
    <row r="25" spans="1:5">
      <c r="A25" s="29" t="s">
        <v>121</v>
      </c>
      <c r="B25" s="56">
        <v>124650</v>
      </c>
      <c r="D25" t="str">
        <f t="shared" si="1"/>
        <v>Connecticut</v>
      </c>
      <c r="E25" s="32">
        <f t="shared" si="0"/>
        <v>124650</v>
      </c>
    </row>
    <row r="26" spans="1:5">
      <c r="A26" s="29" t="s">
        <v>117</v>
      </c>
      <c r="B26" s="56">
        <v>148650</v>
      </c>
      <c r="D26" t="str">
        <f t="shared" si="1"/>
        <v>Delaware</v>
      </c>
      <c r="E26" s="32">
        <f t="shared" si="0"/>
        <v>148650</v>
      </c>
    </row>
    <row r="27" spans="1:5">
      <c r="A27" s="29" t="s">
        <v>47</v>
      </c>
      <c r="B27" s="56">
        <v>714800</v>
      </c>
      <c r="D27" t="str">
        <f t="shared" si="1"/>
        <v>Florida</v>
      </c>
      <c r="E27" s="32">
        <f t="shared" si="0"/>
        <v>714800</v>
      </c>
    </row>
    <row r="28" spans="1:5">
      <c r="A28" s="29" t="s">
        <v>86</v>
      </c>
      <c r="B28" s="56">
        <v>396400</v>
      </c>
      <c r="D28" t="str">
        <f t="shared" si="1"/>
        <v>Georgia</v>
      </c>
      <c r="E28" s="32">
        <f t="shared" si="0"/>
        <v>396400</v>
      </c>
    </row>
    <row r="29" spans="1:5">
      <c r="A29" s="29" t="s">
        <v>63</v>
      </c>
      <c r="B29" s="56">
        <v>264250</v>
      </c>
      <c r="D29" t="str">
        <f t="shared" si="1"/>
        <v>Hawaii</v>
      </c>
      <c r="E29" s="32">
        <f t="shared" si="0"/>
        <v>264250</v>
      </c>
    </row>
    <row r="30" spans="1:5">
      <c r="A30" s="29" t="s">
        <v>80</v>
      </c>
      <c r="B30" s="56">
        <v>209250</v>
      </c>
      <c r="D30" t="str">
        <f t="shared" si="1"/>
        <v>Idaho</v>
      </c>
      <c r="E30" s="32">
        <f t="shared" si="0"/>
        <v>209250</v>
      </c>
    </row>
    <row r="31" spans="1:5">
      <c r="A31" s="29" t="s">
        <v>34</v>
      </c>
      <c r="B31" s="56">
        <v>129900</v>
      </c>
      <c r="D31" t="str">
        <f t="shared" si="1"/>
        <v>Illinois</v>
      </c>
      <c r="E31" s="32">
        <f t="shared" si="0"/>
        <v>129900</v>
      </c>
    </row>
    <row r="32" spans="1:5">
      <c r="A32" s="29" t="s">
        <v>112</v>
      </c>
      <c r="B32" s="56">
        <v>169400</v>
      </c>
      <c r="D32" t="str">
        <f t="shared" si="1"/>
        <v>Indiana</v>
      </c>
      <c r="E32" s="32">
        <f t="shared" si="0"/>
        <v>169400</v>
      </c>
    </row>
    <row r="33" spans="1:5">
      <c r="A33" s="29" t="s">
        <v>108</v>
      </c>
      <c r="B33" s="56">
        <v>130900</v>
      </c>
      <c r="D33" t="str">
        <f t="shared" si="1"/>
        <v>Iowa</v>
      </c>
      <c r="E33" s="32">
        <f t="shared" si="0"/>
        <v>130900</v>
      </c>
    </row>
    <row r="34" spans="1:5">
      <c r="A34" s="29" t="s">
        <v>102</v>
      </c>
      <c r="B34" s="56">
        <v>124900</v>
      </c>
      <c r="D34" t="str">
        <f t="shared" si="1"/>
        <v>Kansas</v>
      </c>
      <c r="E34" s="32">
        <f t="shared" si="0"/>
        <v>124900</v>
      </c>
    </row>
    <row r="35" spans="1:5">
      <c r="A35" s="29" t="s">
        <v>94</v>
      </c>
      <c r="B35" s="56">
        <v>252400</v>
      </c>
      <c r="D35" t="str">
        <f t="shared" si="1"/>
        <v>Kentucky</v>
      </c>
      <c r="E35" s="32">
        <f t="shared" si="0"/>
        <v>252400</v>
      </c>
    </row>
    <row r="36" spans="1:5">
      <c r="A36" s="29" t="s">
        <v>78</v>
      </c>
      <c r="B36" s="56">
        <v>297250</v>
      </c>
      <c r="D36" t="str">
        <f t="shared" si="1"/>
        <v>Louisiana</v>
      </c>
      <c r="E36" s="32">
        <f t="shared" si="0"/>
        <v>297250</v>
      </c>
    </row>
    <row r="37" spans="1:5">
      <c r="A37" s="29" t="s">
        <v>59</v>
      </c>
      <c r="B37" s="56">
        <v>121650</v>
      </c>
      <c r="D37" t="str">
        <f t="shared" si="1"/>
        <v>Maine</v>
      </c>
      <c r="E37" s="32">
        <f t="shared" si="0"/>
        <v>121650</v>
      </c>
    </row>
    <row r="38" spans="1:5">
      <c r="A38" s="29" t="s">
        <v>115</v>
      </c>
      <c r="B38" s="56">
        <v>172650</v>
      </c>
      <c r="D38" t="str">
        <f t="shared" si="1"/>
        <v>Maryland</v>
      </c>
      <c r="E38" s="32">
        <f t="shared" si="0"/>
        <v>172650</v>
      </c>
    </row>
    <row r="39" spans="1:5">
      <c r="A39" s="29" t="s">
        <v>125</v>
      </c>
      <c r="B39" s="56">
        <v>172650</v>
      </c>
      <c r="D39" t="str">
        <f t="shared" si="1"/>
        <v>Massachusetts</v>
      </c>
      <c r="E39" s="32">
        <f t="shared" si="0"/>
        <v>172650</v>
      </c>
    </row>
    <row r="40" spans="1:5">
      <c r="A40" s="29" t="s">
        <v>71</v>
      </c>
      <c r="B40" s="56">
        <v>192150</v>
      </c>
      <c r="D40" t="str">
        <f t="shared" si="1"/>
        <v>Michigan</v>
      </c>
      <c r="E40" s="32">
        <f t="shared" si="0"/>
        <v>192150</v>
      </c>
    </row>
    <row r="41" spans="1:5">
      <c r="A41" s="29" t="s">
        <v>49</v>
      </c>
      <c r="B41" s="56">
        <v>110650</v>
      </c>
      <c r="D41" t="str">
        <f t="shared" si="1"/>
        <v>Minnesota</v>
      </c>
      <c r="E41" s="32">
        <f t="shared" si="0"/>
        <v>110650</v>
      </c>
    </row>
    <row r="42" spans="1:5">
      <c r="A42" s="29" t="s">
        <v>96</v>
      </c>
      <c r="B42" s="56">
        <v>216400</v>
      </c>
      <c r="D42" t="str">
        <f t="shared" si="1"/>
        <v>Mississippi</v>
      </c>
      <c r="E42" s="32">
        <f t="shared" si="0"/>
        <v>216400</v>
      </c>
    </row>
    <row r="43" spans="1:5">
      <c r="A43" s="29" t="s">
        <v>73</v>
      </c>
      <c r="B43" s="56">
        <v>216150</v>
      </c>
      <c r="D43" t="str">
        <f t="shared" si="1"/>
        <v>Missouri</v>
      </c>
      <c r="E43" s="32">
        <f t="shared" si="0"/>
        <v>216150</v>
      </c>
    </row>
    <row r="44" spans="1:5">
      <c r="A44" s="29" t="s">
        <v>51</v>
      </c>
      <c r="B44" s="56">
        <v>233750</v>
      </c>
      <c r="D44" t="str">
        <f t="shared" si="1"/>
        <v>Montana</v>
      </c>
      <c r="E44" s="32">
        <f t="shared" si="0"/>
        <v>233750</v>
      </c>
    </row>
    <row r="45" spans="1:5">
      <c r="A45" s="29" t="s">
        <v>55</v>
      </c>
      <c r="B45" s="56">
        <v>96150</v>
      </c>
      <c r="D45" t="str">
        <f t="shared" si="1"/>
        <v>Nebraska</v>
      </c>
      <c r="E45" s="32">
        <f t="shared" si="0"/>
        <v>96150</v>
      </c>
    </row>
    <row r="46" spans="1:5">
      <c r="A46" s="29" t="s">
        <v>40</v>
      </c>
      <c r="B46" s="56">
        <v>234250</v>
      </c>
      <c r="D46" t="str">
        <f t="shared" si="1"/>
        <v>Nevada</v>
      </c>
      <c r="E46" s="32">
        <f t="shared" si="0"/>
        <v>234250</v>
      </c>
    </row>
    <row r="47" spans="1:5">
      <c r="A47" s="29" t="s">
        <v>129</v>
      </c>
      <c r="B47" s="56">
        <v>170650</v>
      </c>
      <c r="D47" t="str">
        <f t="shared" si="1"/>
        <v>New Hampshire</v>
      </c>
      <c r="E47" s="32">
        <f t="shared" si="0"/>
        <v>170650</v>
      </c>
    </row>
    <row r="48" spans="1:5">
      <c r="A48" s="29" t="s">
        <v>119</v>
      </c>
      <c r="B48" s="56">
        <v>160650</v>
      </c>
      <c r="D48" t="str">
        <f t="shared" si="1"/>
        <v>New Jersey</v>
      </c>
      <c r="E48" s="32">
        <f t="shared" si="0"/>
        <v>160650</v>
      </c>
    </row>
    <row r="49" spans="1:5">
      <c r="A49" s="29" t="s">
        <v>84</v>
      </c>
      <c r="B49" s="56">
        <v>228500</v>
      </c>
      <c r="D49" t="str">
        <f t="shared" si="1"/>
        <v>New Mexico</v>
      </c>
      <c r="E49" s="32">
        <f t="shared" si="0"/>
        <v>228500</v>
      </c>
    </row>
    <row r="50" spans="1:5">
      <c r="A50" s="29" t="s">
        <v>16</v>
      </c>
      <c r="B50" s="56">
        <v>759800</v>
      </c>
      <c r="D50" t="str">
        <f t="shared" si="1"/>
        <v>New York</v>
      </c>
      <c r="E50" s="32">
        <f t="shared" si="0"/>
        <v>759800</v>
      </c>
    </row>
    <row r="51" spans="1:5">
      <c r="A51" s="29" t="s">
        <v>90</v>
      </c>
      <c r="B51" s="56">
        <v>276400</v>
      </c>
      <c r="D51" t="str">
        <f t="shared" si="1"/>
        <v>North Carolina</v>
      </c>
      <c r="E51" s="32">
        <f t="shared" si="0"/>
        <v>276400</v>
      </c>
    </row>
    <row r="52" spans="1:5">
      <c r="A52" s="29" t="s">
        <v>106</v>
      </c>
      <c r="B52" s="56">
        <v>129650</v>
      </c>
      <c r="D52" t="str">
        <f t="shared" si="1"/>
        <v>North Dakota</v>
      </c>
      <c r="E52" s="32">
        <f t="shared" si="0"/>
        <v>129650</v>
      </c>
    </row>
    <row r="53" spans="1:5">
      <c r="A53" s="29" t="s">
        <v>92</v>
      </c>
      <c r="B53" s="56">
        <v>141900</v>
      </c>
      <c r="D53" t="str">
        <f t="shared" si="1"/>
        <v>Ohio</v>
      </c>
      <c r="E53" s="32">
        <f t="shared" si="0"/>
        <v>141900</v>
      </c>
    </row>
    <row r="54" spans="1:5">
      <c r="A54" s="29" t="s">
        <v>100</v>
      </c>
      <c r="B54" s="56">
        <v>168400</v>
      </c>
      <c r="D54" t="str">
        <f t="shared" si="1"/>
        <v>Oklahoma</v>
      </c>
      <c r="E54" s="32">
        <f t="shared" si="0"/>
        <v>168400</v>
      </c>
    </row>
    <row r="55" spans="1:5">
      <c r="A55" s="29" t="s">
        <v>77</v>
      </c>
      <c r="B55" s="56">
        <v>263500</v>
      </c>
      <c r="D55" t="str">
        <f t="shared" si="1"/>
        <v>Oregon</v>
      </c>
      <c r="E55" s="32">
        <f t="shared" si="0"/>
        <v>263500</v>
      </c>
    </row>
    <row r="56" spans="1:5">
      <c r="A56" s="29" t="s">
        <v>37</v>
      </c>
      <c r="B56" s="56">
        <v>119400</v>
      </c>
      <c r="D56" t="str">
        <f t="shared" si="1"/>
        <v>Pennsylvania</v>
      </c>
      <c r="E56" s="32">
        <f t="shared" si="0"/>
        <v>119400</v>
      </c>
    </row>
    <row r="57" spans="1:5">
      <c r="A57" s="29" t="s">
        <v>123</v>
      </c>
      <c r="B57" s="56">
        <v>142150</v>
      </c>
      <c r="D57" t="str">
        <f t="shared" si="1"/>
        <v>Rhode Island</v>
      </c>
      <c r="E57" s="32">
        <f t="shared" si="0"/>
        <v>142150</v>
      </c>
    </row>
    <row r="58" spans="1:5">
      <c r="A58" s="29" t="s">
        <v>88</v>
      </c>
      <c r="B58" s="56">
        <v>348400</v>
      </c>
      <c r="D58" t="str">
        <f t="shared" si="1"/>
        <v>South Carolina</v>
      </c>
      <c r="E58" s="32">
        <f t="shared" si="0"/>
        <v>348400</v>
      </c>
    </row>
    <row r="59" spans="1:5">
      <c r="A59" s="29" t="s">
        <v>104</v>
      </c>
      <c r="B59" s="56">
        <v>124900</v>
      </c>
      <c r="D59" t="str">
        <f t="shared" si="1"/>
        <v>South Dakota</v>
      </c>
      <c r="E59" s="32">
        <f t="shared" si="0"/>
        <v>124900</v>
      </c>
    </row>
    <row r="60" spans="1:5">
      <c r="A60" s="29" t="s">
        <v>53</v>
      </c>
      <c r="B60" s="56">
        <v>306750</v>
      </c>
      <c r="D60" t="str">
        <f t="shared" si="1"/>
        <v>Tennessee</v>
      </c>
      <c r="E60" s="32">
        <f t="shared" si="0"/>
        <v>306750</v>
      </c>
    </row>
    <row r="61" spans="1:5">
      <c r="A61" s="29" t="s">
        <v>25</v>
      </c>
      <c r="B61" s="56">
        <v>714000</v>
      </c>
      <c r="D61" t="str">
        <f t="shared" si="1"/>
        <v>Texas</v>
      </c>
      <c r="E61" s="32">
        <f t="shared" si="0"/>
        <v>714000</v>
      </c>
    </row>
    <row r="62" spans="1:5">
      <c r="A62" s="29" t="s">
        <v>75</v>
      </c>
      <c r="B62" s="56">
        <v>239500</v>
      </c>
      <c r="D62" t="str">
        <f t="shared" si="1"/>
        <v>Utah</v>
      </c>
      <c r="E62" s="32">
        <f t="shared" si="0"/>
        <v>239500</v>
      </c>
    </row>
    <row r="63" spans="1:5">
      <c r="A63" s="29" t="s">
        <v>127</v>
      </c>
      <c r="B63" s="56">
        <v>182650</v>
      </c>
      <c r="D63" t="str">
        <f t="shared" si="1"/>
        <v>Vermont</v>
      </c>
      <c r="E63" s="32">
        <f t="shared" si="0"/>
        <v>182650</v>
      </c>
    </row>
    <row r="64" spans="1:5">
      <c r="A64" s="29" t="s">
        <v>69</v>
      </c>
      <c r="B64" s="56">
        <v>281900</v>
      </c>
      <c r="D64" t="str">
        <f t="shared" si="1"/>
        <v>Virginia</v>
      </c>
      <c r="E64" s="32">
        <f t="shared" si="0"/>
        <v>281900</v>
      </c>
    </row>
    <row r="65" spans="1:5">
      <c r="A65" s="29" t="s">
        <v>44</v>
      </c>
      <c r="B65" s="56">
        <v>256250</v>
      </c>
      <c r="D65" t="str">
        <f t="shared" si="1"/>
        <v>Washington</v>
      </c>
      <c r="E65" s="32">
        <f t="shared" si="0"/>
        <v>256250</v>
      </c>
    </row>
    <row r="66" spans="1:5">
      <c r="A66" s="29" t="s">
        <v>114</v>
      </c>
      <c r="B66" s="56">
        <v>109650</v>
      </c>
      <c r="D66" t="str">
        <f t="shared" si="1"/>
        <v>West Virginia</v>
      </c>
      <c r="E66" s="32">
        <f t="shared" si="0"/>
        <v>109650</v>
      </c>
    </row>
    <row r="67" spans="1:5">
      <c r="A67" s="29" t="s">
        <v>110</v>
      </c>
      <c r="B67" s="56">
        <v>141650</v>
      </c>
      <c r="D67" t="str">
        <f t="shared" si="1"/>
        <v>Wisconsin</v>
      </c>
      <c r="E67" s="32">
        <f t="shared" si="0"/>
        <v>141650</v>
      </c>
    </row>
    <row r="68" spans="1:5">
      <c r="A68" s="29" t="s">
        <v>67</v>
      </c>
      <c r="B68" s="56">
        <v>239500</v>
      </c>
      <c r="D68" t="str">
        <f t="shared" si="1"/>
        <v>Wyoming</v>
      </c>
      <c r="E68" s="32">
        <f t="shared" si="0"/>
        <v>239500</v>
      </c>
    </row>
    <row r="69" spans="1:5">
      <c r="A69" s="29" t="s">
        <v>139</v>
      </c>
      <c r="B69" s="56">
        <v>12146250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1001"/>
  <sheetViews>
    <sheetView showGridLines="0" tabSelected="1" zoomScale="85" zoomScaleNormal="85" workbookViewId="0">
      <selection activeCell="O11" sqref="O11"/>
    </sheetView>
  </sheetViews>
  <sheetFormatPr defaultColWidth="8.7109375" defaultRowHeight="15" customHeight="1"/>
  <cols>
    <col min="2" max="2" width="8.7109375" customWidth="1"/>
    <col min="3" max="3" width="13.140625" customWidth="1"/>
    <col min="4" max="4" width="12" customWidth="1"/>
    <col min="5" max="5" width="10.7109375" customWidth="1"/>
    <col min="6" max="6" width="10.5703125" customWidth="1"/>
    <col min="7" max="7" width="12" customWidth="1"/>
    <col min="8" max="8" width="12.42578125" customWidth="1"/>
    <col min="9" max="9" width="18.140625" customWidth="1"/>
    <col min="10" max="11" width="8.7109375" customWidth="1"/>
    <col min="12" max="12" width="18" customWidth="1"/>
    <col min="13" max="13" width="8.7109375" customWidth="1"/>
  </cols>
  <sheetData>
    <row r="2" spans="1:12" ht="7.5" customHeight="1">
      <c r="B2" s="18"/>
      <c r="C2" s="18"/>
      <c r="D2" s="18"/>
      <c r="E2" s="18"/>
      <c r="F2" s="18"/>
      <c r="G2" s="18"/>
      <c r="H2" s="18"/>
      <c r="I2" s="18"/>
      <c r="J2" s="18"/>
      <c r="K2" s="18"/>
      <c r="L2" s="18"/>
    </row>
    <row r="3" spans="1:12" ht="33" customHeight="1">
      <c r="B3" s="18"/>
      <c r="C3" s="18"/>
      <c r="D3" s="18"/>
      <c r="E3" s="50"/>
      <c r="F3" s="51"/>
      <c r="G3" s="51"/>
      <c r="H3" s="51"/>
      <c r="I3" s="51"/>
      <c r="J3" s="51"/>
      <c r="K3" s="51"/>
      <c r="L3" s="52"/>
    </row>
    <row r="4" spans="1:12" ht="33" customHeight="1">
      <c r="B4" s="22"/>
      <c r="C4" s="22"/>
      <c r="D4" s="19"/>
      <c r="E4" s="53"/>
      <c r="F4" s="54"/>
      <c r="G4" s="54"/>
      <c r="H4" s="54"/>
      <c r="I4" s="54"/>
      <c r="J4" s="54"/>
      <c r="K4" s="54"/>
      <c r="L4" s="55"/>
    </row>
    <row r="5" spans="1:12" ht="3.6" customHeight="1">
      <c r="B5" s="33"/>
      <c r="C5" s="33"/>
      <c r="D5" s="33"/>
      <c r="E5" s="33"/>
      <c r="F5" s="33"/>
      <c r="G5" s="33"/>
      <c r="H5" s="33"/>
      <c r="I5" s="33"/>
      <c r="J5" s="33"/>
      <c r="K5" s="33"/>
      <c r="L5" s="33"/>
    </row>
    <row r="6" spans="1:12" ht="21">
      <c r="B6" s="42" t="s">
        <v>11</v>
      </c>
      <c r="C6" s="43"/>
      <c r="D6" s="20"/>
      <c r="E6" s="42" t="s">
        <v>135</v>
      </c>
      <c r="F6" s="49"/>
      <c r="G6" s="20"/>
      <c r="H6" s="42" t="s">
        <v>136</v>
      </c>
      <c r="I6" s="43"/>
      <c r="J6" s="21"/>
      <c r="K6" s="42" t="s">
        <v>137</v>
      </c>
      <c r="L6" s="43"/>
    </row>
    <row r="7" spans="1:12" ht="24" customHeight="1">
      <c r="B7" s="46">
        <f>GETPIVOTDATA("Sum of Total Sales",Analysis!$A$1)</f>
        <v>6709885</v>
      </c>
      <c r="C7" s="47"/>
      <c r="D7" s="23"/>
      <c r="E7" s="44">
        <f>GETPIVOTDATA("Sum of Units Sold",Analysis!$A$1)</f>
        <v>12146250</v>
      </c>
      <c r="F7" s="45"/>
      <c r="G7" s="23"/>
      <c r="H7" s="46">
        <f>GETPIVOTDATA("Sum of Operating Profit",Analysis!$A$1)</f>
        <v>2464270.5</v>
      </c>
      <c r="I7" s="47"/>
      <c r="J7" s="22"/>
      <c r="K7" s="48">
        <f>GETPIVOTDATA("Average of Operating Margin",Analysis!$A$1)</f>
        <v>0.36502700617283745</v>
      </c>
      <c r="L7" s="47"/>
    </row>
    <row r="8" spans="1:12" ht="3.95" customHeight="1">
      <c r="B8" s="35"/>
      <c r="C8" s="36"/>
      <c r="D8" s="37"/>
      <c r="E8" s="38"/>
      <c r="F8" s="39"/>
      <c r="G8" s="37"/>
      <c r="H8" s="35"/>
      <c r="I8" s="36"/>
      <c r="J8" s="40"/>
      <c r="K8" s="41"/>
      <c r="L8" s="36"/>
    </row>
    <row r="9" spans="1:12">
      <c r="B9" s="24"/>
      <c r="C9" s="24"/>
      <c r="D9" s="24"/>
      <c r="E9" s="24"/>
      <c r="F9" s="24"/>
      <c r="G9" s="24"/>
      <c r="H9" s="24"/>
      <c r="I9" s="24"/>
      <c r="J9" s="24"/>
      <c r="K9" s="24"/>
      <c r="L9" s="24"/>
    </row>
    <row r="10" spans="1:12">
      <c r="B10" s="24"/>
      <c r="C10" s="24"/>
      <c r="D10" s="24"/>
      <c r="E10" s="24"/>
      <c r="F10" s="24"/>
      <c r="G10" s="24"/>
      <c r="H10" s="24"/>
      <c r="I10" s="24"/>
      <c r="J10" s="24"/>
      <c r="K10" s="24"/>
      <c r="L10" s="24"/>
    </row>
    <row r="11" spans="1:12">
      <c r="B11" s="24"/>
      <c r="C11" s="24"/>
      <c r="D11" s="24"/>
      <c r="E11" s="24"/>
      <c r="F11" s="24"/>
      <c r="G11" s="24"/>
      <c r="H11" s="24"/>
      <c r="I11" s="24"/>
      <c r="J11" s="24"/>
      <c r="K11" s="24"/>
      <c r="L11" s="24"/>
    </row>
    <row r="12" spans="1:12" s="24" customFormat="1">
      <c r="A12" s="34"/>
    </row>
    <row r="13" spans="1:12" s="24" customFormat="1">
      <c r="A13" s="34"/>
    </row>
    <row r="14" spans="1:12" s="34" customFormat="1"/>
    <row r="15" spans="1:12" s="24" customFormat="1">
      <c r="A15" s="34"/>
    </row>
    <row r="16" spans="1:12" s="24" customFormat="1">
      <c r="A16" s="34"/>
    </row>
    <row r="17" spans="1:1" s="24" customFormat="1">
      <c r="A17" s="34"/>
    </row>
    <row r="18" spans="1:1" s="24" customFormat="1">
      <c r="A18" s="34"/>
    </row>
    <row r="19" spans="1:1" s="24" customFormat="1">
      <c r="A19" s="34"/>
    </row>
    <row r="20" spans="1:1" s="24" customFormat="1">
      <c r="A20" s="34"/>
    </row>
    <row r="21" spans="1:1" s="24" customFormat="1">
      <c r="A21" s="34"/>
    </row>
    <row r="22" spans="1:1" s="24" customFormat="1" ht="15.75" customHeight="1">
      <c r="A22" s="34"/>
    </row>
    <row r="23" spans="1:1" s="24" customFormat="1" ht="15.75" customHeight="1">
      <c r="A23" s="34"/>
    </row>
    <row r="24" spans="1:1" s="24" customFormat="1" ht="15.75" customHeight="1">
      <c r="A24" s="34"/>
    </row>
    <row r="25" spans="1:1" s="24" customFormat="1" ht="15.75" customHeight="1">
      <c r="A25" s="34"/>
    </row>
    <row r="26" spans="1:1" s="24" customFormat="1" ht="15.75" customHeight="1">
      <c r="A26" s="34"/>
    </row>
    <row r="27" spans="1:1" s="24" customFormat="1" ht="15.75" customHeight="1">
      <c r="A27" s="34"/>
    </row>
    <row r="28" spans="1:1" s="24" customFormat="1" ht="15.75" customHeight="1">
      <c r="A28" s="34"/>
    </row>
    <row r="29" spans="1:1" s="24" customFormat="1" ht="15.75" customHeight="1">
      <c r="A29" s="34"/>
    </row>
    <row r="30" spans="1:1" s="24" customFormat="1" ht="15.75" customHeight="1">
      <c r="A30" s="34"/>
    </row>
    <row r="31" spans="1:1" s="24" customFormat="1" ht="15.75" customHeight="1">
      <c r="A31" s="34"/>
    </row>
    <row r="32" spans="1:1" s="24" customFormat="1" ht="15.75" customHeight="1">
      <c r="A32" s="34"/>
    </row>
    <row r="33" spans="1:1" s="24" customFormat="1" ht="15.75" customHeight="1">
      <c r="A33" s="34"/>
    </row>
    <row r="34" spans="1:1" s="24" customFormat="1" ht="15.75" customHeight="1">
      <c r="A34" s="34"/>
    </row>
    <row r="35" spans="1:1" s="24" customFormat="1" ht="15.75" customHeight="1">
      <c r="A35" s="34"/>
    </row>
    <row r="36" spans="1:1" s="24" customFormat="1" ht="15.75" customHeight="1">
      <c r="A36" s="34"/>
    </row>
    <row r="37" spans="1:1" s="24" customFormat="1" ht="15.75" customHeight="1">
      <c r="A37" s="34"/>
    </row>
    <row r="38" spans="1:1" s="24" customFormat="1" ht="15.75" customHeight="1">
      <c r="A38" s="34"/>
    </row>
    <row r="39" spans="1:1" s="24" customFormat="1" ht="15.75" customHeight="1">
      <c r="A39" s="34"/>
    </row>
    <row r="40" spans="1:1" s="24" customFormat="1" ht="15.75" customHeight="1">
      <c r="A40" s="34"/>
    </row>
    <row r="41" spans="1:1" s="24" customFormat="1" ht="15.75" customHeight="1">
      <c r="A41" s="34"/>
    </row>
    <row r="42" spans="1:1" s="24" customFormat="1" ht="15.75" customHeight="1">
      <c r="A42" s="34"/>
    </row>
    <row r="43" spans="1:1" s="24" customFormat="1" ht="15.75" customHeight="1">
      <c r="A43" s="34"/>
    </row>
    <row r="44" spans="1:1" s="24" customFormat="1" ht="15.75" customHeight="1">
      <c r="A44" s="34"/>
    </row>
    <row r="45" spans="1:1" s="24" customFormat="1" ht="15.75" customHeight="1">
      <c r="A45" s="34"/>
    </row>
    <row r="46" spans="1:1" s="24" customFormat="1" ht="15.75" customHeight="1">
      <c r="A46" s="34"/>
    </row>
    <row r="47" spans="1:1" s="24" customFormat="1" ht="15.75" customHeight="1">
      <c r="A47" s="34"/>
    </row>
    <row r="48" spans="1:1" s="24" customFormat="1" ht="15.75" customHeight="1">
      <c r="A48" s="34"/>
    </row>
    <row r="49" spans="1:1" s="24" customFormat="1" ht="15.75" customHeight="1">
      <c r="A49" s="34"/>
    </row>
    <row r="50" spans="1:1" s="24" customFormat="1" ht="15.75" customHeight="1">
      <c r="A50" s="34"/>
    </row>
    <row r="51" spans="1:1" s="24" customFormat="1" ht="15.75" customHeight="1">
      <c r="A51" s="34"/>
    </row>
    <row r="52" spans="1:1" s="24" customFormat="1" ht="15.75" customHeight="1">
      <c r="A52" s="34"/>
    </row>
    <row r="53" spans="1:1" s="24" customFormat="1" ht="15.75" customHeight="1">
      <c r="A53" s="34"/>
    </row>
    <row r="54" spans="1:1" s="24" customFormat="1" ht="15.75" customHeight="1">
      <c r="A54" s="34"/>
    </row>
    <row r="55" spans="1:1" s="24" customFormat="1" ht="15.75" customHeight="1">
      <c r="A55" s="34"/>
    </row>
    <row r="56" spans="1:1" s="24" customFormat="1" ht="15.75" customHeight="1">
      <c r="A56" s="34"/>
    </row>
    <row r="57" spans="1:1" s="24" customFormat="1" ht="15.75" customHeight="1">
      <c r="A57" s="34"/>
    </row>
    <row r="58" spans="1:1" s="24" customFormat="1" ht="15.75" customHeight="1">
      <c r="A58" s="34"/>
    </row>
    <row r="59" spans="1:1" s="24" customFormat="1" ht="15.75" customHeight="1">
      <c r="A59" s="34"/>
    </row>
    <row r="60" spans="1:1" s="24" customFormat="1" ht="15.75" customHeight="1">
      <c r="A60" s="34"/>
    </row>
    <row r="61" spans="1:1" s="24" customFormat="1" ht="15.75" customHeight="1">
      <c r="A61" s="34"/>
    </row>
    <row r="62" spans="1:1" s="24" customFormat="1" ht="15.75" customHeight="1">
      <c r="A62" s="34"/>
    </row>
    <row r="63" spans="1:1" s="24" customFormat="1" ht="15.75" customHeight="1">
      <c r="A63" s="34"/>
    </row>
    <row r="64" spans="1:1" s="24" customFormat="1" ht="15.75" customHeight="1">
      <c r="A64" s="34"/>
    </row>
    <row r="65" spans="1:1" s="24" customFormat="1" ht="15.75" customHeight="1">
      <c r="A65" s="34"/>
    </row>
    <row r="66" spans="1:1" s="24" customFormat="1" ht="15.75" customHeight="1">
      <c r="A66" s="34"/>
    </row>
    <row r="67" spans="1:1" s="24" customFormat="1" ht="15.75" customHeight="1">
      <c r="A67" s="34"/>
    </row>
    <row r="68" spans="1:1" s="24" customFormat="1" ht="15.75" customHeight="1">
      <c r="A68" s="34"/>
    </row>
    <row r="69" spans="1:1" s="24" customFormat="1" ht="15.75" customHeight="1">
      <c r="A69" s="34"/>
    </row>
    <row r="70" spans="1:1" s="24" customFormat="1" ht="15.75" customHeight="1">
      <c r="A70" s="34"/>
    </row>
    <row r="71" spans="1:1" s="24" customFormat="1" ht="15.75" customHeight="1">
      <c r="A71" s="34"/>
    </row>
    <row r="72" spans="1:1" s="24" customFormat="1" ht="15.75" customHeight="1">
      <c r="A72" s="34"/>
    </row>
    <row r="73" spans="1:1" s="24" customFormat="1" ht="15.75" customHeight="1">
      <c r="A73" s="34"/>
    </row>
    <row r="74" spans="1:1" s="24" customFormat="1" ht="15.75" customHeight="1">
      <c r="A74" s="34"/>
    </row>
    <row r="75" spans="1:1" s="24" customFormat="1" ht="15.75" customHeight="1">
      <c r="A75" s="34"/>
    </row>
    <row r="76" spans="1:1" s="24" customFormat="1" ht="15.75" customHeight="1">
      <c r="A76" s="34"/>
    </row>
    <row r="77" spans="1:1" s="24" customFormat="1" ht="15.75" customHeight="1">
      <c r="A77" s="34"/>
    </row>
    <row r="78" spans="1:1" s="24" customFormat="1" ht="15.75" customHeight="1">
      <c r="A78" s="34"/>
    </row>
    <row r="79" spans="1:1" s="24" customFormat="1" ht="15.75" customHeight="1">
      <c r="A79" s="34"/>
    </row>
    <row r="80" spans="1:1" s="24" customFormat="1" ht="15.75" customHeight="1">
      <c r="A80" s="34"/>
    </row>
    <row r="81" spans="1:1" s="24" customFormat="1" ht="15.75" customHeight="1">
      <c r="A81" s="34"/>
    </row>
    <row r="82" spans="1:1" s="24" customFormat="1" ht="15.75" customHeight="1">
      <c r="A82" s="34"/>
    </row>
    <row r="83" spans="1:1" s="24" customFormat="1" ht="15.75" customHeight="1">
      <c r="A83" s="34"/>
    </row>
    <row r="84" spans="1:1" s="24" customFormat="1" ht="15.75" customHeight="1">
      <c r="A84" s="34"/>
    </row>
    <row r="85" spans="1:1" s="24" customFormat="1" ht="15.75" customHeight="1">
      <c r="A85" s="34"/>
    </row>
    <row r="86" spans="1:1" s="24" customFormat="1" ht="15.75" customHeight="1">
      <c r="A86" s="34"/>
    </row>
    <row r="87" spans="1:1" s="24" customFormat="1" ht="15.75" customHeight="1">
      <c r="A87" s="34"/>
    </row>
    <row r="88" spans="1:1" s="24" customFormat="1" ht="15.75" customHeight="1">
      <c r="A88" s="34"/>
    </row>
    <row r="89" spans="1:1" s="24" customFormat="1" ht="15.75" customHeight="1">
      <c r="A89" s="34"/>
    </row>
    <row r="90" spans="1:1" s="24" customFormat="1" ht="15.75" customHeight="1">
      <c r="A90" s="34"/>
    </row>
    <row r="91" spans="1:1" s="24" customFormat="1" ht="15.75" customHeight="1">
      <c r="A91" s="34"/>
    </row>
    <row r="92" spans="1:1" s="24" customFormat="1" ht="15.75" customHeight="1">
      <c r="A92" s="34"/>
    </row>
    <row r="93" spans="1:1" s="24" customFormat="1" ht="15.75" customHeight="1">
      <c r="A93" s="34"/>
    </row>
    <row r="94" spans="1:1" s="24" customFormat="1" ht="15.75" customHeight="1">
      <c r="A94" s="34"/>
    </row>
    <row r="95" spans="1:1" s="24" customFormat="1" ht="15.75" customHeight="1">
      <c r="A95" s="34"/>
    </row>
    <row r="96" spans="1:1" s="24" customFormat="1" ht="15.75" customHeight="1">
      <c r="A96" s="34"/>
    </row>
    <row r="97" spans="1:1" s="24" customFormat="1" ht="15.75" customHeight="1">
      <c r="A97" s="34"/>
    </row>
    <row r="98" spans="1:1" s="24" customFormat="1" ht="15.75" customHeight="1">
      <c r="A98" s="34"/>
    </row>
    <row r="99" spans="1:1" s="24" customFormat="1" ht="15.75" customHeight="1">
      <c r="A99" s="34"/>
    </row>
    <row r="100" spans="1:1" s="24" customFormat="1" ht="15.75" customHeight="1">
      <c r="A100" s="34"/>
    </row>
    <row r="101" spans="1:1" s="24" customFormat="1" ht="15.75" customHeight="1">
      <c r="A101" s="34"/>
    </row>
    <row r="102" spans="1:1" s="24" customFormat="1" ht="15.75" customHeight="1">
      <c r="A102" s="34"/>
    </row>
    <row r="103" spans="1:1" s="24" customFormat="1" ht="15.75" customHeight="1">
      <c r="A103" s="34"/>
    </row>
    <row r="104" spans="1:1" s="24" customFormat="1" ht="15.75" customHeight="1">
      <c r="A104" s="34"/>
    </row>
    <row r="105" spans="1:1" s="24" customFormat="1" ht="15.75" customHeight="1">
      <c r="A105" s="34"/>
    </row>
    <row r="106" spans="1:1" s="24" customFormat="1" ht="15.75" customHeight="1">
      <c r="A106" s="34"/>
    </row>
    <row r="107" spans="1:1" s="24" customFormat="1" ht="15.75" customHeight="1">
      <c r="A107" s="34"/>
    </row>
    <row r="108" spans="1:1" s="24" customFormat="1" ht="15.75" customHeight="1">
      <c r="A108" s="34"/>
    </row>
    <row r="109" spans="1:1" s="24" customFormat="1" ht="15.75" customHeight="1">
      <c r="A109" s="34"/>
    </row>
    <row r="110" spans="1:1" s="24" customFormat="1" ht="15.75" customHeight="1">
      <c r="A110" s="34"/>
    </row>
    <row r="111" spans="1:1" s="24" customFormat="1" ht="15.75" customHeight="1">
      <c r="A111" s="34"/>
    </row>
    <row r="112" spans="1:1" s="24" customFormat="1" ht="15.75" customHeight="1">
      <c r="A112" s="34"/>
    </row>
    <row r="113" spans="1:1" s="24" customFormat="1" ht="15.75" customHeight="1">
      <c r="A113" s="34"/>
    </row>
    <row r="114" spans="1:1" s="24" customFormat="1" ht="15.75" customHeight="1">
      <c r="A114" s="34"/>
    </row>
    <row r="115" spans="1:1" s="24" customFormat="1" ht="15.75" customHeight="1">
      <c r="A115" s="34"/>
    </row>
    <row r="116" spans="1:1" s="24" customFormat="1" ht="15.75" customHeight="1">
      <c r="A116" s="34"/>
    </row>
    <row r="117" spans="1:1" s="24" customFormat="1" ht="15.75" customHeight="1">
      <c r="A117" s="34"/>
    </row>
    <row r="118" spans="1:1" s="24" customFormat="1" ht="15.75" customHeight="1">
      <c r="A118" s="34"/>
    </row>
    <row r="119" spans="1:1" s="24" customFormat="1" ht="15.75" customHeight="1">
      <c r="A119" s="34"/>
    </row>
    <row r="120" spans="1:1" s="24" customFormat="1" ht="15.75" customHeight="1">
      <c r="A120" s="34"/>
    </row>
    <row r="121" spans="1:1" s="24" customFormat="1" ht="15.75" customHeight="1">
      <c r="A121" s="34"/>
    </row>
    <row r="122" spans="1:1" s="24" customFormat="1" ht="15.75" customHeight="1">
      <c r="A122" s="34"/>
    </row>
    <row r="123" spans="1:1" s="24" customFormat="1" ht="15.75" customHeight="1">
      <c r="A123" s="34"/>
    </row>
    <row r="124" spans="1:1" s="24" customFormat="1" ht="15.75" customHeight="1">
      <c r="A124" s="34"/>
    </row>
    <row r="125" spans="1:1" s="24" customFormat="1" ht="15.75" customHeight="1">
      <c r="A125" s="34"/>
    </row>
    <row r="126" spans="1:1" s="24" customFormat="1" ht="15.75" customHeight="1">
      <c r="A126" s="34"/>
    </row>
    <row r="127" spans="1:1" s="24" customFormat="1" ht="15.75" customHeight="1">
      <c r="A127" s="34"/>
    </row>
    <row r="128" spans="1:1" s="24" customFormat="1" ht="15.75" customHeight="1">
      <c r="A128" s="34"/>
    </row>
    <row r="129" spans="1:1" s="24" customFormat="1" ht="15.75" customHeight="1">
      <c r="A129" s="34"/>
    </row>
    <row r="130" spans="1:1" s="24" customFormat="1" ht="15.75" customHeight="1">
      <c r="A130" s="34"/>
    </row>
    <row r="131" spans="1:1" s="24" customFormat="1" ht="15.75" customHeight="1">
      <c r="A131" s="34"/>
    </row>
    <row r="132" spans="1:1" s="24" customFormat="1" ht="15.75" customHeight="1">
      <c r="A132" s="34"/>
    </row>
    <row r="133" spans="1:1" s="24" customFormat="1" ht="15.75" customHeight="1">
      <c r="A133" s="34"/>
    </row>
    <row r="134" spans="1:1" s="24" customFormat="1" ht="15.75" customHeight="1">
      <c r="A134" s="34"/>
    </row>
    <row r="135" spans="1:1" s="24" customFormat="1" ht="15.75" customHeight="1">
      <c r="A135" s="34"/>
    </row>
    <row r="136" spans="1:1" s="24" customFormat="1" ht="15.75" customHeight="1">
      <c r="A136" s="34"/>
    </row>
    <row r="137" spans="1:1" s="24" customFormat="1" ht="15.75" customHeight="1">
      <c r="A137" s="34"/>
    </row>
    <row r="138" spans="1:1" s="24" customFormat="1" ht="15.75" customHeight="1">
      <c r="A138" s="34"/>
    </row>
    <row r="139" spans="1:1" s="24" customFormat="1" ht="15.75" customHeight="1">
      <c r="A139" s="34"/>
    </row>
    <row r="140" spans="1:1" s="24" customFormat="1" ht="15.75" customHeight="1">
      <c r="A140" s="34"/>
    </row>
    <row r="141" spans="1:1" s="24" customFormat="1" ht="15.75" customHeight="1">
      <c r="A141" s="34"/>
    </row>
    <row r="142" spans="1:1" s="24" customFormat="1" ht="15.75" customHeight="1">
      <c r="A142" s="34"/>
    </row>
    <row r="143" spans="1:1" s="24" customFormat="1" ht="15.75" customHeight="1">
      <c r="A143" s="34"/>
    </row>
    <row r="144" spans="1:1" s="24" customFormat="1" ht="15.75" customHeight="1">
      <c r="A144" s="34"/>
    </row>
    <row r="145" spans="1:1" s="24" customFormat="1" ht="15.75" customHeight="1">
      <c r="A145" s="34"/>
    </row>
    <row r="146" spans="1:1" s="24" customFormat="1" ht="15.75" customHeight="1">
      <c r="A146" s="34"/>
    </row>
    <row r="147" spans="1:1" s="24" customFormat="1" ht="15.75" customHeight="1">
      <c r="A147" s="34"/>
    </row>
    <row r="148" spans="1:1" s="24" customFormat="1" ht="15.75" customHeight="1">
      <c r="A148" s="34"/>
    </row>
    <row r="149" spans="1:1" s="24" customFormat="1" ht="15.75" customHeight="1">
      <c r="A149" s="34"/>
    </row>
    <row r="150" spans="1:1" s="24" customFormat="1" ht="15.75" customHeight="1">
      <c r="A150" s="34"/>
    </row>
    <row r="151" spans="1:1" s="24" customFormat="1" ht="15.75" customHeight="1">
      <c r="A151" s="34"/>
    </row>
    <row r="152" spans="1:1" s="24" customFormat="1" ht="15.75" customHeight="1">
      <c r="A152" s="34"/>
    </row>
    <row r="153" spans="1:1" s="24" customFormat="1" ht="15.75" customHeight="1">
      <c r="A153" s="34"/>
    </row>
    <row r="154" spans="1:1" s="24" customFormat="1" ht="15.75" customHeight="1">
      <c r="A154" s="34"/>
    </row>
    <row r="155" spans="1:1" s="24" customFormat="1" ht="15.75" customHeight="1">
      <c r="A155" s="34"/>
    </row>
    <row r="156" spans="1:1" s="24" customFormat="1" ht="15.75" customHeight="1">
      <c r="A156" s="34"/>
    </row>
    <row r="157" spans="1:1" s="24" customFormat="1" ht="15.75" customHeight="1">
      <c r="A157" s="34"/>
    </row>
    <row r="158" spans="1:1" s="24" customFormat="1" ht="15.75" customHeight="1">
      <c r="A158" s="34"/>
    </row>
    <row r="159" spans="1:1" s="24" customFormat="1" ht="15.75" customHeight="1">
      <c r="A159" s="34"/>
    </row>
    <row r="160" spans="1:1" s="24" customFormat="1" ht="15.75" customHeight="1">
      <c r="A160" s="34"/>
    </row>
    <row r="161" spans="1:1" s="24" customFormat="1" ht="15.75" customHeight="1">
      <c r="A161" s="34"/>
    </row>
    <row r="162" spans="1:1" s="24" customFormat="1" ht="15.75" customHeight="1">
      <c r="A162" s="34"/>
    </row>
    <row r="163" spans="1:1" s="24" customFormat="1" ht="15.75" customHeight="1">
      <c r="A163" s="34"/>
    </row>
    <row r="164" spans="1:1" s="24" customFormat="1" ht="15.75" customHeight="1">
      <c r="A164" s="34"/>
    </row>
    <row r="165" spans="1:1" s="24" customFormat="1" ht="15.75" customHeight="1">
      <c r="A165" s="34"/>
    </row>
    <row r="166" spans="1:1" s="24" customFormat="1" ht="15.75" customHeight="1">
      <c r="A166" s="34"/>
    </row>
    <row r="167" spans="1:1" s="24" customFormat="1" ht="15.75" customHeight="1">
      <c r="A167" s="34"/>
    </row>
    <row r="168" spans="1:1" s="24" customFormat="1" ht="15.75" customHeight="1">
      <c r="A168" s="34"/>
    </row>
    <row r="169" spans="1:1" s="24" customFormat="1" ht="15.75" customHeight="1">
      <c r="A169" s="34"/>
    </row>
    <row r="170" spans="1:1" s="24" customFormat="1" ht="15.75" customHeight="1">
      <c r="A170" s="34"/>
    </row>
    <row r="171" spans="1:1" s="24" customFormat="1" ht="15.75" customHeight="1">
      <c r="A171" s="34"/>
    </row>
    <row r="172" spans="1:1" s="24" customFormat="1" ht="15.75" customHeight="1">
      <c r="A172" s="34"/>
    </row>
    <row r="173" spans="1:1" s="24" customFormat="1" ht="15.75" customHeight="1">
      <c r="A173" s="34"/>
    </row>
    <row r="174" spans="1:1" s="24" customFormat="1" ht="15.75" customHeight="1">
      <c r="A174" s="34"/>
    </row>
    <row r="175" spans="1:1" s="24" customFormat="1" ht="15.75" customHeight="1">
      <c r="A175" s="34"/>
    </row>
    <row r="176" spans="1:1" s="24" customFormat="1" ht="15.75" customHeight="1">
      <c r="A176" s="34"/>
    </row>
    <row r="177" spans="1:1" s="24" customFormat="1" ht="15.75" customHeight="1">
      <c r="A177" s="34"/>
    </row>
    <row r="178" spans="1:1" s="24" customFormat="1" ht="15.75" customHeight="1">
      <c r="A178" s="34"/>
    </row>
    <row r="179" spans="1:1" s="24" customFormat="1" ht="15.75" customHeight="1">
      <c r="A179" s="34"/>
    </row>
    <row r="180" spans="1:1" s="24" customFormat="1" ht="15.75" customHeight="1">
      <c r="A180" s="34"/>
    </row>
    <row r="181" spans="1:1" s="24" customFormat="1" ht="15.75" customHeight="1">
      <c r="A181" s="34"/>
    </row>
    <row r="182" spans="1:1" s="24" customFormat="1" ht="15.75" customHeight="1">
      <c r="A182" s="34"/>
    </row>
    <row r="183" spans="1:1" s="24" customFormat="1" ht="15.75" customHeight="1">
      <c r="A183" s="34"/>
    </row>
    <row r="184" spans="1:1" s="24" customFormat="1" ht="15.75" customHeight="1">
      <c r="A184" s="34"/>
    </row>
    <row r="185" spans="1:1" s="24" customFormat="1" ht="15.75" customHeight="1">
      <c r="A185" s="34"/>
    </row>
    <row r="186" spans="1:1" s="24" customFormat="1" ht="15.75" customHeight="1">
      <c r="A186" s="34"/>
    </row>
    <row r="187" spans="1:1" s="24" customFormat="1" ht="15.75" customHeight="1">
      <c r="A187" s="34"/>
    </row>
    <row r="188" spans="1:1" s="24" customFormat="1" ht="15.75" customHeight="1">
      <c r="A188" s="34"/>
    </row>
    <row r="189" spans="1:1" s="24" customFormat="1" ht="15.75" customHeight="1">
      <c r="A189" s="34"/>
    </row>
    <row r="190" spans="1:1" s="24" customFormat="1" ht="15.75" customHeight="1">
      <c r="A190" s="34"/>
    </row>
    <row r="191" spans="1:1" s="24" customFormat="1" ht="15.75" customHeight="1">
      <c r="A191" s="34"/>
    </row>
    <row r="192" spans="1:1" s="24" customFormat="1" ht="15.75" customHeight="1">
      <c r="A192" s="34"/>
    </row>
    <row r="193" spans="1:1" s="24" customFormat="1" ht="15.75" customHeight="1">
      <c r="A193" s="34"/>
    </row>
    <row r="194" spans="1:1" s="24" customFormat="1" ht="15.75" customHeight="1">
      <c r="A194" s="34"/>
    </row>
    <row r="195" spans="1:1" s="24" customFormat="1" ht="15.75" customHeight="1">
      <c r="A195" s="34"/>
    </row>
    <row r="196" spans="1:1" s="24" customFormat="1" ht="15.75" customHeight="1">
      <c r="A196" s="34"/>
    </row>
    <row r="197" spans="1:1" s="24" customFormat="1" ht="15.75" customHeight="1">
      <c r="A197" s="34"/>
    </row>
    <row r="198" spans="1:1" s="24" customFormat="1" ht="15.75" customHeight="1">
      <c r="A198" s="34"/>
    </row>
    <row r="199" spans="1:1" s="24" customFormat="1" ht="15.75" customHeight="1">
      <c r="A199" s="34"/>
    </row>
    <row r="200" spans="1:1" s="24" customFormat="1" ht="15.75" customHeight="1">
      <c r="A200" s="34"/>
    </row>
    <row r="201" spans="1:1" s="24" customFormat="1" ht="15.75" customHeight="1">
      <c r="A201" s="34"/>
    </row>
    <row r="202" spans="1:1" s="24" customFormat="1" ht="15.75" customHeight="1">
      <c r="A202" s="34"/>
    </row>
    <row r="203" spans="1:1" s="24" customFormat="1" ht="15.75" customHeight="1">
      <c r="A203" s="34"/>
    </row>
    <row r="204" spans="1:1" s="24" customFormat="1" ht="15.75" customHeight="1">
      <c r="A204" s="34"/>
    </row>
    <row r="205" spans="1:1" s="24" customFormat="1" ht="15.75" customHeight="1">
      <c r="A205" s="34"/>
    </row>
    <row r="206" spans="1:1" s="24" customFormat="1" ht="15.75" customHeight="1">
      <c r="A206" s="34"/>
    </row>
    <row r="207" spans="1:1" s="24" customFormat="1" ht="15.75" customHeight="1">
      <c r="A207" s="34"/>
    </row>
    <row r="208" spans="1:1" s="24" customFormat="1" ht="15.75" customHeight="1">
      <c r="A208" s="34"/>
    </row>
    <row r="209" spans="1:1" s="24" customFormat="1" ht="15.75" customHeight="1">
      <c r="A209" s="34"/>
    </row>
    <row r="210" spans="1:1" s="24" customFormat="1" ht="15.75" customHeight="1">
      <c r="A210" s="34"/>
    </row>
    <row r="211" spans="1:1" s="24" customFormat="1" ht="15.75" customHeight="1">
      <c r="A211" s="34"/>
    </row>
    <row r="212" spans="1:1" s="24" customFormat="1" ht="15.75" customHeight="1">
      <c r="A212" s="34"/>
    </row>
    <row r="213" spans="1:1" s="24" customFormat="1" ht="15.75" customHeight="1">
      <c r="A213" s="34"/>
    </row>
    <row r="214" spans="1:1" s="24" customFormat="1" ht="15.75" customHeight="1">
      <c r="A214" s="34"/>
    </row>
    <row r="215" spans="1:1" s="24" customFormat="1" ht="15.75" customHeight="1">
      <c r="A215" s="34"/>
    </row>
    <row r="216" spans="1:1" s="24" customFormat="1" ht="15.75" customHeight="1">
      <c r="A216" s="34"/>
    </row>
    <row r="217" spans="1:1" s="24" customFormat="1" ht="15.75" customHeight="1">
      <c r="A217" s="34"/>
    </row>
    <row r="218" spans="1:1" s="24" customFormat="1" ht="15.75" customHeight="1">
      <c r="A218" s="34"/>
    </row>
    <row r="219" spans="1:1" s="24" customFormat="1" ht="15.75" customHeight="1">
      <c r="A219" s="34"/>
    </row>
    <row r="220" spans="1:1" s="24" customFormat="1" ht="15.75" customHeight="1">
      <c r="A220" s="34"/>
    </row>
    <row r="221" spans="1:1" s="24" customFormat="1" ht="15.75" customHeight="1">
      <c r="A221" s="34"/>
    </row>
    <row r="222" spans="1:1" s="24" customFormat="1" ht="15.75" customHeight="1">
      <c r="A222" s="34"/>
    </row>
    <row r="223" spans="1:1" s="24" customFormat="1" ht="15.75" customHeight="1">
      <c r="A223" s="34"/>
    </row>
    <row r="224" spans="1:1" s="24" customFormat="1" ht="15.75" customHeight="1">
      <c r="A224" s="34"/>
    </row>
    <row r="225" spans="1:1" s="24" customFormat="1" ht="15.75" customHeight="1">
      <c r="A225" s="34"/>
    </row>
    <row r="226" spans="1:1" s="24" customFormat="1" ht="15.75" customHeight="1">
      <c r="A226" s="34"/>
    </row>
    <row r="227" spans="1:1" s="24" customFormat="1" ht="15.75" customHeight="1">
      <c r="A227" s="34"/>
    </row>
    <row r="228" spans="1:1" s="24" customFormat="1" ht="15.75" customHeight="1">
      <c r="A228" s="34"/>
    </row>
    <row r="229" spans="1:1" s="24" customFormat="1" ht="15.75" customHeight="1">
      <c r="A229" s="34"/>
    </row>
    <row r="230" spans="1:1" s="24" customFormat="1" ht="15.75" customHeight="1">
      <c r="A230" s="34"/>
    </row>
    <row r="231" spans="1:1" s="24" customFormat="1" ht="15.75" customHeight="1">
      <c r="A231" s="34"/>
    </row>
    <row r="232" spans="1:1" s="24" customFormat="1" ht="15.75" customHeight="1">
      <c r="A232" s="34"/>
    </row>
    <row r="233" spans="1:1" s="24" customFormat="1" ht="15.75" customHeight="1">
      <c r="A233" s="34"/>
    </row>
    <row r="234" spans="1:1" s="24" customFormat="1" ht="15.75" customHeight="1">
      <c r="A234" s="34"/>
    </row>
    <row r="235" spans="1:1" s="24" customFormat="1" ht="15.75" customHeight="1">
      <c r="A235" s="34"/>
    </row>
    <row r="236" spans="1:1" s="24" customFormat="1" ht="15.75" customHeight="1">
      <c r="A236" s="34"/>
    </row>
    <row r="237" spans="1:1" s="24" customFormat="1" ht="15.75" customHeight="1">
      <c r="A237" s="34"/>
    </row>
    <row r="238" spans="1:1" s="24" customFormat="1" ht="15.75" customHeight="1">
      <c r="A238" s="34"/>
    </row>
    <row r="239" spans="1:1" s="24" customFormat="1" ht="15.75" customHeight="1">
      <c r="A239" s="34"/>
    </row>
    <row r="240" spans="1:1" s="24" customFormat="1" ht="15.75" customHeight="1">
      <c r="A240" s="34"/>
    </row>
    <row r="241" spans="1:1" s="24" customFormat="1" ht="15.75" customHeight="1">
      <c r="A241" s="34"/>
    </row>
    <row r="242" spans="1:1" s="24" customFormat="1" ht="15.75" customHeight="1">
      <c r="A242" s="34"/>
    </row>
    <row r="243" spans="1:1" s="24" customFormat="1" ht="15.75" customHeight="1">
      <c r="A243" s="34"/>
    </row>
    <row r="244" spans="1:1" s="24" customFormat="1" ht="15.75" customHeight="1">
      <c r="A244" s="34"/>
    </row>
    <row r="245" spans="1:1" s="24" customFormat="1" ht="15.75" customHeight="1">
      <c r="A245" s="34"/>
    </row>
    <row r="246" spans="1:1" s="24" customFormat="1" ht="15.75" customHeight="1">
      <c r="A246" s="34"/>
    </row>
    <row r="247" spans="1:1" s="24" customFormat="1" ht="15.75" customHeight="1">
      <c r="A247" s="34"/>
    </row>
    <row r="248" spans="1:1" s="24" customFormat="1" ht="15.75" customHeight="1">
      <c r="A248" s="34"/>
    </row>
    <row r="249" spans="1:1" s="24" customFormat="1" ht="15.75" customHeight="1">
      <c r="A249" s="34"/>
    </row>
    <row r="250" spans="1:1" s="24" customFormat="1" ht="15.75" customHeight="1">
      <c r="A250" s="34"/>
    </row>
    <row r="251" spans="1:1" s="24" customFormat="1" ht="15.75" customHeight="1">
      <c r="A251" s="34"/>
    </row>
    <row r="252" spans="1:1" s="24" customFormat="1" ht="15.75" customHeight="1">
      <c r="A252" s="34"/>
    </row>
    <row r="253" spans="1:1" s="24" customFormat="1" ht="15.75" customHeight="1">
      <c r="A253" s="34"/>
    </row>
    <row r="254" spans="1:1" s="24" customFormat="1" ht="15.75" customHeight="1">
      <c r="A254" s="34"/>
    </row>
    <row r="255" spans="1:1" s="24" customFormat="1" ht="15.75" customHeight="1">
      <c r="A255" s="34"/>
    </row>
    <row r="256" spans="1:1" s="24" customFormat="1" ht="15.75" customHeight="1">
      <c r="A256" s="34"/>
    </row>
    <row r="257" spans="1:1" s="24" customFormat="1" ht="15.75" customHeight="1">
      <c r="A257" s="34"/>
    </row>
    <row r="258" spans="1:1" s="24" customFormat="1" ht="15.75" customHeight="1">
      <c r="A258" s="34"/>
    </row>
    <row r="259" spans="1:1" s="24" customFormat="1" ht="15.75" customHeight="1">
      <c r="A259" s="34"/>
    </row>
    <row r="260" spans="1:1" s="24" customFormat="1" ht="15.75" customHeight="1">
      <c r="A260" s="34"/>
    </row>
    <row r="261" spans="1:1" s="24" customFormat="1" ht="15.75" customHeight="1">
      <c r="A261" s="34"/>
    </row>
    <row r="262" spans="1:1" s="24" customFormat="1" ht="15.75" customHeight="1">
      <c r="A262" s="34"/>
    </row>
    <row r="263" spans="1:1" s="24" customFormat="1" ht="15.75" customHeight="1">
      <c r="A263" s="34"/>
    </row>
    <row r="264" spans="1:1" s="24" customFormat="1" ht="15.75" customHeight="1">
      <c r="A264" s="34"/>
    </row>
    <row r="265" spans="1:1" s="24" customFormat="1" ht="15.75" customHeight="1">
      <c r="A265" s="34"/>
    </row>
    <row r="266" spans="1:1" s="24" customFormat="1" ht="15.75" customHeight="1">
      <c r="A266" s="34"/>
    </row>
    <row r="267" spans="1:1" s="24" customFormat="1" ht="15.75" customHeight="1">
      <c r="A267" s="34"/>
    </row>
    <row r="268" spans="1:1" s="24" customFormat="1" ht="15.75" customHeight="1">
      <c r="A268" s="34"/>
    </row>
    <row r="269" spans="1:1" s="24" customFormat="1" ht="15.75" customHeight="1">
      <c r="A269" s="34"/>
    </row>
    <row r="270" spans="1:1" s="24" customFormat="1" ht="15.75" customHeight="1">
      <c r="A270" s="34"/>
    </row>
    <row r="271" spans="1:1" s="24" customFormat="1" ht="15.75" customHeight="1">
      <c r="A271" s="34"/>
    </row>
    <row r="272" spans="1:1" s="24" customFormat="1" ht="15.75" customHeight="1">
      <c r="A272" s="34"/>
    </row>
    <row r="273" spans="1:1" s="24" customFormat="1" ht="15.75" customHeight="1">
      <c r="A273" s="34"/>
    </row>
    <row r="274" spans="1:1" s="24" customFormat="1" ht="15.75" customHeight="1">
      <c r="A274" s="34"/>
    </row>
    <row r="275" spans="1:1" s="24" customFormat="1" ht="15.75" customHeight="1">
      <c r="A275" s="34"/>
    </row>
    <row r="276" spans="1:1" s="24" customFormat="1" ht="15.75" customHeight="1">
      <c r="A276" s="34"/>
    </row>
    <row r="277" spans="1:1" s="24" customFormat="1" ht="15.75" customHeight="1">
      <c r="A277" s="34"/>
    </row>
    <row r="278" spans="1:1" s="24" customFormat="1" ht="15.75" customHeight="1">
      <c r="A278" s="34"/>
    </row>
    <row r="279" spans="1:1" s="24" customFormat="1" ht="15.75" customHeight="1">
      <c r="A279" s="34"/>
    </row>
    <row r="280" spans="1:1" s="24" customFormat="1" ht="15.75" customHeight="1">
      <c r="A280" s="34"/>
    </row>
    <row r="281" spans="1:1" s="24" customFormat="1" ht="15.75" customHeight="1">
      <c r="A281" s="34"/>
    </row>
    <row r="282" spans="1:1" s="24" customFormat="1" ht="15.75" customHeight="1">
      <c r="A282" s="34"/>
    </row>
    <row r="283" spans="1:1" s="24" customFormat="1" ht="15.75" customHeight="1">
      <c r="A283" s="34"/>
    </row>
    <row r="284" spans="1:1" s="24" customFormat="1" ht="15.75" customHeight="1">
      <c r="A284" s="34"/>
    </row>
    <row r="285" spans="1:1" s="24" customFormat="1" ht="15.75" customHeight="1">
      <c r="A285" s="34"/>
    </row>
    <row r="286" spans="1:1" s="24" customFormat="1" ht="15.75" customHeight="1">
      <c r="A286" s="34"/>
    </row>
    <row r="287" spans="1:1" s="24" customFormat="1" ht="15.75" customHeight="1">
      <c r="A287" s="34"/>
    </row>
    <row r="288" spans="1:1" s="24" customFormat="1" ht="15.75" customHeight="1">
      <c r="A288" s="34"/>
    </row>
    <row r="289" spans="1:1" s="24" customFormat="1" ht="15.75" customHeight="1">
      <c r="A289" s="34"/>
    </row>
    <row r="290" spans="1:1" s="24" customFormat="1" ht="15.75" customHeight="1">
      <c r="A290" s="34"/>
    </row>
    <row r="291" spans="1:1" s="24" customFormat="1" ht="15.75" customHeight="1">
      <c r="A291" s="34"/>
    </row>
    <row r="292" spans="1:1" s="24" customFormat="1" ht="15.75" customHeight="1">
      <c r="A292" s="34"/>
    </row>
    <row r="293" spans="1:1" s="24" customFormat="1" ht="15.75" customHeight="1">
      <c r="A293" s="34"/>
    </row>
    <row r="294" spans="1:1" s="24" customFormat="1" ht="15.75" customHeight="1">
      <c r="A294" s="34"/>
    </row>
    <row r="295" spans="1:1" s="24" customFormat="1" ht="15.75" customHeight="1">
      <c r="A295" s="34"/>
    </row>
    <row r="296" spans="1:1" s="24" customFormat="1" ht="15.75" customHeight="1">
      <c r="A296" s="34"/>
    </row>
    <row r="297" spans="1:1" s="24" customFormat="1" ht="15.75" customHeight="1">
      <c r="A297" s="34"/>
    </row>
    <row r="298" spans="1:1" s="24" customFormat="1" ht="15.75" customHeight="1">
      <c r="A298" s="34"/>
    </row>
    <row r="299" spans="1:1" s="24" customFormat="1" ht="15.75" customHeight="1">
      <c r="A299" s="34"/>
    </row>
    <row r="300" spans="1:1" s="24" customFormat="1" ht="15.75" customHeight="1">
      <c r="A300" s="34"/>
    </row>
    <row r="301" spans="1:1" s="24" customFormat="1" ht="15.75" customHeight="1">
      <c r="A301" s="34"/>
    </row>
    <row r="302" spans="1:1" s="24" customFormat="1" ht="15.75" customHeight="1">
      <c r="A302" s="34"/>
    </row>
    <row r="303" spans="1:1" s="24" customFormat="1" ht="15.75" customHeight="1">
      <c r="A303" s="34"/>
    </row>
    <row r="304" spans="1:1" s="24" customFormat="1" ht="15.75" customHeight="1">
      <c r="A304" s="34"/>
    </row>
    <row r="305" spans="1:1" s="24" customFormat="1" ht="15.75" customHeight="1">
      <c r="A305" s="34"/>
    </row>
    <row r="306" spans="1:1" s="24" customFormat="1" ht="15.75" customHeight="1">
      <c r="A306" s="34"/>
    </row>
    <row r="307" spans="1:1" s="24" customFormat="1" ht="15.75" customHeight="1">
      <c r="A307" s="34"/>
    </row>
    <row r="308" spans="1:1" s="24" customFormat="1" ht="15.75" customHeight="1">
      <c r="A308" s="34"/>
    </row>
    <row r="309" spans="1:1" s="24" customFormat="1" ht="15.75" customHeight="1">
      <c r="A309" s="34"/>
    </row>
    <row r="310" spans="1:1" s="24" customFormat="1" ht="15.75" customHeight="1">
      <c r="A310" s="34"/>
    </row>
    <row r="311" spans="1:1" s="24" customFormat="1" ht="15.75" customHeight="1">
      <c r="A311" s="34"/>
    </row>
    <row r="312" spans="1:1" s="24" customFormat="1" ht="15.75" customHeight="1">
      <c r="A312" s="34"/>
    </row>
    <row r="313" spans="1:1" s="24" customFormat="1" ht="15.75" customHeight="1">
      <c r="A313" s="34"/>
    </row>
    <row r="314" spans="1:1" s="24" customFormat="1" ht="15.75" customHeight="1">
      <c r="A314" s="34"/>
    </row>
    <row r="315" spans="1:1" s="24" customFormat="1" ht="15.75" customHeight="1">
      <c r="A315" s="34"/>
    </row>
    <row r="316" spans="1:1" s="24" customFormat="1" ht="15.75" customHeight="1">
      <c r="A316" s="34"/>
    </row>
    <row r="317" spans="1:1" s="24" customFormat="1" ht="15.75" customHeight="1">
      <c r="A317" s="34"/>
    </row>
    <row r="318" spans="1:1" s="24" customFormat="1" ht="15.75" customHeight="1">
      <c r="A318" s="34"/>
    </row>
    <row r="319" spans="1:1" s="24" customFormat="1" ht="15.75" customHeight="1">
      <c r="A319" s="34"/>
    </row>
    <row r="320" spans="1:1" s="24" customFormat="1" ht="15.75" customHeight="1">
      <c r="A320" s="34"/>
    </row>
    <row r="321" spans="1:1" s="24" customFormat="1" ht="15.75" customHeight="1">
      <c r="A321" s="34"/>
    </row>
    <row r="322" spans="1:1" s="24" customFormat="1" ht="15.75" customHeight="1">
      <c r="A322" s="34"/>
    </row>
    <row r="323" spans="1:1" s="24" customFormat="1" ht="15.75" customHeight="1">
      <c r="A323" s="34"/>
    </row>
    <row r="324" spans="1:1" s="24" customFormat="1" ht="15.75" customHeight="1">
      <c r="A324" s="34"/>
    </row>
    <row r="325" spans="1:1" s="24" customFormat="1" ht="15.75" customHeight="1">
      <c r="A325" s="34"/>
    </row>
    <row r="326" spans="1:1" s="24" customFormat="1" ht="15.75" customHeight="1">
      <c r="A326" s="34"/>
    </row>
    <row r="327" spans="1:1" s="24" customFormat="1" ht="15.75" customHeight="1">
      <c r="A327" s="34"/>
    </row>
    <row r="328" spans="1:1" s="24" customFormat="1" ht="15.75" customHeight="1">
      <c r="A328" s="34"/>
    </row>
    <row r="329" spans="1:1" s="24" customFormat="1" ht="15.75" customHeight="1">
      <c r="A329" s="34"/>
    </row>
    <row r="330" spans="1:1" s="24" customFormat="1" ht="15.75" customHeight="1">
      <c r="A330" s="34"/>
    </row>
    <row r="331" spans="1:1" s="24" customFormat="1" ht="15.75" customHeight="1">
      <c r="A331" s="34"/>
    </row>
    <row r="332" spans="1:1" s="24" customFormat="1" ht="15.75" customHeight="1">
      <c r="A332" s="34"/>
    </row>
    <row r="333" spans="1:1" s="24" customFormat="1" ht="15.75" customHeight="1">
      <c r="A333" s="34"/>
    </row>
    <row r="334" spans="1:1" s="24" customFormat="1" ht="15.75" customHeight="1">
      <c r="A334" s="34"/>
    </row>
    <row r="335" spans="1:1" s="24" customFormat="1" ht="15.75" customHeight="1">
      <c r="A335" s="34"/>
    </row>
    <row r="336" spans="1:1" s="24" customFormat="1" ht="15.75" customHeight="1">
      <c r="A336" s="34"/>
    </row>
    <row r="337" spans="1:1" s="24" customFormat="1" ht="15.75" customHeight="1">
      <c r="A337" s="34"/>
    </row>
    <row r="338" spans="1:1" s="24" customFormat="1" ht="15.75" customHeight="1">
      <c r="A338" s="34"/>
    </row>
    <row r="339" spans="1:1" s="24" customFormat="1" ht="15.75" customHeight="1">
      <c r="A339" s="34"/>
    </row>
    <row r="340" spans="1:1" s="24" customFormat="1" ht="15.75" customHeight="1">
      <c r="A340" s="34"/>
    </row>
    <row r="341" spans="1:1" s="24" customFormat="1" ht="15.75" customHeight="1">
      <c r="A341" s="34"/>
    </row>
    <row r="342" spans="1:1" s="24" customFormat="1" ht="15.75" customHeight="1">
      <c r="A342" s="34"/>
    </row>
    <row r="343" spans="1:1" s="24" customFormat="1" ht="15.75" customHeight="1">
      <c r="A343" s="34"/>
    </row>
    <row r="344" spans="1:1" s="24" customFormat="1" ht="15.75" customHeight="1">
      <c r="A344" s="34"/>
    </row>
    <row r="345" spans="1:1" s="24" customFormat="1" ht="15.75" customHeight="1">
      <c r="A345" s="34"/>
    </row>
    <row r="346" spans="1:1" s="24" customFormat="1" ht="15.75" customHeight="1">
      <c r="A346" s="34"/>
    </row>
    <row r="347" spans="1:1" s="24" customFormat="1" ht="15.75" customHeight="1">
      <c r="A347" s="34"/>
    </row>
    <row r="348" spans="1:1" s="24" customFormat="1" ht="15.75" customHeight="1">
      <c r="A348" s="34"/>
    </row>
    <row r="349" spans="1:1" s="24" customFormat="1" ht="15.75" customHeight="1">
      <c r="A349" s="34"/>
    </row>
    <row r="350" spans="1:1" s="24" customFormat="1" ht="15.75" customHeight="1">
      <c r="A350" s="34"/>
    </row>
    <row r="351" spans="1:1" s="24" customFormat="1" ht="15.75" customHeight="1">
      <c r="A351" s="34"/>
    </row>
    <row r="352" spans="1:1" s="24" customFormat="1" ht="15.75" customHeight="1">
      <c r="A352" s="34"/>
    </row>
    <row r="353" spans="1:1" s="24" customFormat="1" ht="15.75" customHeight="1">
      <c r="A353" s="34"/>
    </row>
    <row r="354" spans="1:1" s="24" customFormat="1" ht="15.75" customHeight="1">
      <c r="A354" s="34"/>
    </row>
    <row r="355" spans="1:1" s="24" customFormat="1" ht="15.75" customHeight="1">
      <c r="A355" s="34"/>
    </row>
    <row r="356" spans="1:1" s="24" customFormat="1" ht="15.75" customHeight="1">
      <c r="A356" s="34"/>
    </row>
    <row r="357" spans="1:1" s="24" customFormat="1" ht="15.75" customHeight="1">
      <c r="A357" s="34"/>
    </row>
    <row r="358" spans="1:1" s="24" customFormat="1" ht="15.75" customHeight="1">
      <c r="A358" s="34"/>
    </row>
    <row r="359" spans="1:1" s="24" customFormat="1" ht="15.75" customHeight="1">
      <c r="A359" s="34"/>
    </row>
    <row r="360" spans="1:1" s="24" customFormat="1" ht="15.75" customHeight="1">
      <c r="A360" s="34"/>
    </row>
    <row r="361" spans="1:1" s="24" customFormat="1" ht="15.75" customHeight="1">
      <c r="A361" s="34"/>
    </row>
    <row r="362" spans="1:1" s="24" customFormat="1" ht="15.75" customHeight="1">
      <c r="A362" s="34"/>
    </row>
    <row r="363" spans="1:1" s="24" customFormat="1" ht="15.75" customHeight="1">
      <c r="A363" s="34"/>
    </row>
    <row r="364" spans="1:1" s="24" customFormat="1" ht="15.75" customHeight="1">
      <c r="A364" s="34"/>
    </row>
    <row r="365" spans="1:1" s="24" customFormat="1" ht="15.75" customHeight="1">
      <c r="A365" s="34"/>
    </row>
    <row r="366" spans="1:1" s="24" customFormat="1" ht="15.75" customHeight="1">
      <c r="A366" s="34"/>
    </row>
    <row r="367" spans="1:1" s="24" customFormat="1" ht="15.75" customHeight="1">
      <c r="A367" s="34"/>
    </row>
    <row r="368" spans="1:1" s="24" customFormat="1" ht="15.75" customHeight="1">
      <c r="A368" s="34"/>
    </row>
    <row r="369" spans="1:1" s="24" customFormat="1" ht="15.75" customHeight="1">
      <c r="A369" s="34"/>
    </row>
    <row r="370" spans="1:1" s="24" customFormat="1" ht="15.75" customHeight="1">
      <c r="A370" s="34"/>
    </row>
    <row r="371" spans="1:1" s="24" customFormat="1" ht="15.75" customHeight="1">
      <c r="A371" s="34"/>
    </row>
    <row r="372" spans="1:1" s="24" customFormat="1" ht="15.75" customHeight="1">
      <c r="A372" s="34"/>
    </row>
    <row r="373" spans="1:1" s="24" customFormat="1" ht="15.75" customHeight="1">
      <c r="A373" s="34"/>
    </row>
    <row r="374" spans="1:1" s="24" customFormat="1" ht="15.75" customHeight="1">
      <c r="A374" s="34"/>
    </row>
    <row r="375" spans="1:1" s="24" customFormat="1" ht="15.75" customHeight="1">
      <c r="A375" s="34"/>
    </row>
    <row r="376" spans="1:1" s="24" customFormat="1" ht="15.75" customHeight="1">
      <c r="A376" s="34"/>
    </row>
    <row r="377" spans="1:1" s="24" customFormat="1" ht="15.75" customHeight="1">
      <c r="A377" s="34"/>
    </row>
    <row r="378" spans="1:1" s="24" customFormat="1" ht="15.75" customHeight="1">
      <c r="A378" s="34"/>
    </row>
    <row r="379" spans="1:1" s="24" customFormat="1" ht="15.75" customHeight="1">
      <c r="A379" s="34"/>
    </row>
    <row r="380" spans="1:1" s="24" customFormat="1" ht="15.75" customHeight="1">
      <c r="A380" s="34"/>
    </row>
    <row r="381" spans="1:1" s="24" customFormat="1" ht="15.75" customHeight="1">
      <c r="A381" s="34"/>
    </row>
    <row r="382" spans="1:1" s="24" customFormat="1" ht="15.75" customHeight="1">
      <c r="A382" s="34"/>
    </row>
    <row r="383" spans="1:1" s="24" customFormat="1" ht="15.75" customHeight="1">
      <c r="A383" s="34"/>
    </row>
    <row r="384" spans="1:1" s="24" customFormat="1" ht="15.75" customHeight="1">
      <c r="A384" s="34"/>
    </row>
    <row r="385" spans="1:1" s="24" customFormat="1" ht="15.75" customHeight="1">
      <c r="A385" s="34"/>
    </row>
    <row r="386" spans="1:1" s="24" customFormat="1" ht="15.75" customHeight="1">
      <c r="A386" s="34"/>
    </row>
    <row r="387" spans="1:1" s="24" customFormat="1" ht="15.75" customHeight="1">
      <c r="A387" s="34"/>
    </row>
    <row r="388" spans="1:1" s="24" customFormat="1" ht="15.75" customHeight="1">
      <c r="A388" s="34"/>
    </row>
    <row r="389" spans="1:1" s="24" customFormat="1" ht="15.75" customHeight="1">
      <c r="A389" s="34"/>
    </row>
    <row r="390" spans="1:1" s="24" customFormat="1" ht="15.75" customHeight="1">
      <c r="A390" s="34"/>
    </row>
    <row r="391" spans="1:1" s="24" customFormat="1" ht="15.75" customHeight="1">
      <c r="A391" s="34"/>
    </row>
    <row r="392" spans="1:1" s="24" customFormat="1" ht="15.75" customHeight="1">
      <c r="A392" s="34"/>
    </row>
    <row r="393" spans="1:1" s="24" customFormat="1" ht="15.75" customHeight="1">
      <c r="A393" s="34"/>
    </row>
    <row r="394" spans="1:1" s="24" customFormat="1" ht="15.75" customHeight="1">
      <c r="A394" s="34"/>
    </row>
    <row r="395" spans="1:1" s="24" customFormat="1" ht="15.75" customHeight="1">
      <c r="A395" s="34"/>
    </row>
    <row r="396" spans="1:1" s="24" customFormat="1" ht="15.75" customHeight="1">
      <c r="A396" s="34"/>
    </row>
    <row r="397" spans="1:1" s="24" customFormat="1" ht="15.75" customHeight="1">
      <c r="A397" s="34"/>
    </row>
    <row r="398" spans="1:1" s="24" customFormat="1" ht="15.75" customHeight="1">
      <c r="A398" s="34"/>
    </row>
    <row r="399" spans="1:1" s="24" customFormat="1" ht="15.75" customHeight="1">
      <c r="A399" s="34"/>
    </row>
    <row r="400" spans="1:1" s="24" customFormat="1" ht="15.75" customHeight="1">
      <c r="A400" s="34"/>
    </row>
    <row r="401" spans="1:1" s="24" customFormat="1" ht="15.75" customHeight="1">
      <c r="A401" s="34"/>
    </row>
    <row r="402" spans="1:1" s="24" customFormat="1" ht="15.75" customHeight="1">
      <c r="A402" s="34"/>
    </row>
    <row r="403" spans="1:1" s="24" customFormat="1" ht="15.75" customHeight="1">
      <c r="A403" s="34"/>
    </row>
    <row r="404" spans="1:1" s="24" customFormat="1" ht="15.75" customHeight="1">
      <c r="A404" s="34"/>
    </row>
    <row r="405" spans="1:1" s="24" customFormat="1" ht="15.75" customHeight="1">
      <c r="A405" s="34"/>
    </row>
    <row r="406" spans="1:1" s="24" customFormat="1" ht="15.75" customHeight="1">
      <c r="A406" s="34"/>
    </row>
    <row r="407" spans="1:1" s="24" customFormat="1" ht="15.75" customHeight="1">
      <c r="A407" s="34"/>
    </row>
    <row r="408" spans="1:1" s="24" customFormat="1" ht="15.75" customHeight="1">
      <c r="A408" s="34"/>
    </row>
    <row r="409" spans="1:1" s="24" customFormat="1" ht="15.75" customHeight="1">
      <c r="A409" s="34"/>
    </row>
    <row r="410" spans="1:1" s="24" customFormat="1" ht="15.75" customHeight="1">
      <c r="A410" s="34"/>
    </row>
    <row r="411" spans="1:1" s="24" customFormat="1" ht="15.75" customHeight="1">
      <c r="A411" s="34"/>
    </row>
    <row r="412" spans="1:1" s="24" customFormat="1" ht="15.75" customHeight="1">
      <c r="A412" s="34"/>
    </row>
    <row r="413" spans="1:1" s="24" customFormat="1" ht="15.75" customHeight="1">
      <c r="A413" s="34"/>
    </row>
    <row r="414" spans="1:1" s="24" customFormat="1" ht="15.75" customHeight="1">
      <c r="A414" s="34"/>
    </row>
    <row r="415" spans="1:1" s="24" customFormat="1" ht="15.75" customHeight="1">
      <c r="A415" s="34"/>
    </row>
    <row r="416" spans="1:1" s="24" customFormat="1" ht="15.75" customHeight="1">
      <c r="A416" s="34"/>
    </row>
    <row r="417" spans="1:1" s="24" customFormat="1" ht="15.75" customHeight="1">
      <c r="A417" s="34"/>
    </row>
    <row r="418" spans="1:1" s="24" customFormat="1" ht="15.75" customHeight="1">
      <c r="A418" s="34"/>
    </row>
    <row r="419" spans="1:1" s="24" customFormat="1" ht="15.75" customHeight="1">
      <c r="A419" s="34"/>
    </row>
    <row r="420" spans="1:1" s="24" customFormat="1" ht="15.75" customHeight="1">
      <c r="A420" s="34"/>
    </row>
    <row r="421" spans="1:1" s="24" customFormat="1" ht="15.75" customHeight="1">
      <c r="A421" s="34"/>
    </row>
    <row r="422" spans="1:1" s="24" customFormat="1" ht="15.75" customHeight="1">
      <c r="A422" s="34"/>
    </row>
    <row r="423" spans="1:1" s="24" customFormat="1" ht="15.75" customHeight="1">
      <c r="A423" s="34"/>
    </row>
    <row r="424" spans="1:1" s="24" customFormat="1" ht="15.75" customHeight="1">
      <c r="A424" s="34"/>
    </row>
    <row r="425" spans="1:1" s="24" customFormat="1" ht="15.75" customHeight="1">
      <c r="A425" s="34"/>
    </row>
    <row r="426" spans="1:1" s="24" customFormat="1" ht="15.75" customHeight="1">
      <c r="A426" s="34"/>
    </row>
    <row r="427" spans="1:1" s="24" customFormat="1" ht="15.75" customHeight="1">
      <c r="A427" s="34"/>
    </row>
    <row r="428" spans="1:1" s="24" customFormat="1" ht="15.75" customHeight="1">
      <c r="A428" s="34"/>
    </row>
    <row r="429" spans="1:1" s="24" customFormat="1" ht="15.75" customHeight="1">
      <c r="A429" s="34"/>
    </row>
    <row r="430" spans="1:1" s="24" customFormat="1" ht="15.75" customHeight="1">
      <c r="A430" s="34"/>
    </row>
    <row r="431" spans="1:1" s="24" customFormat="1" ht="15.75" customHeight="1">
      <c r="A431" s="34"/>
    </row>
    <row r="432" spans="1:1" s="24" customFormat="1" ht="15.75" customHeight="1">
      <c r="A432" s="34"/>
    </row>
    <row r="433" spans="1:1" s="24" customFormat="1" ht="15.75" customHeight="1">
      <c r="A433" s="34"/>
    </row>
    <row r="434" spans="1:1" s="24" customFormat="1" ht="15.75" customHeight="1">
      <c r="A434" s="34"/>
    </row>
    <row r="435" spans="1:1" s="24" customFormat="1" ht="15.75" customHeight="1">
      <c r="A435" s="34"/>
    </row>
    <row r="436" spans="1:1" s="24" customFormat="1" ht="15.75" customHeight="1">
      <c r="A436" s="34"/>
    </row>
    <row r="437" spans="1:1" s="24" customFormat="1" ht="15.75" customHeight="1">
      <c r="A437" s="34"/>
    </row>
    <row r="438" spans="1:1" s="24" customFormat="1" ht="15.75" customHeight="1">
      <c r="A438" s="34"/>
    </row>
    <row r="439" spans="1:1" s="24" customFormat="1" ht="15.75" customHeight="1">
      <c r="A439" s="34"/>
    </row>
    <row r="440" spans="1:1" s="24" customFormat="1" ht="15.75" customHeight="1">
      <c r="A440" s="34"/>
    </row>
    <row r="441" spans="1:1" s="24" customFormat="1" ht="15.75" customHeight="1">
      <c r="A441" s="34"/>
    </row>
    <row r="442" spans="1:1" s="24" customFormat="1" ht="15.75" customHeight="1">
      <c r="A442" s="34"/>
    </row>
    <row r="443" spans="1:1" s="24" customFormat="1" ht="15.75" customHeight="1">
      <c r="A443" s="34"/>
    </row>
    <row r="444" spans="1:1" s="24" customFormat="1" ht="15.75" customHeight="1">
      <c r="A444" s="34"/>
    </row>
    <row r="445" spans="1:1" s="24" customFormat="1" ht="15.75" customHeight="1">
      <c r="A445" s="34"/>
    </row>
    <row r="446" spans="1:1" s="24" customFormat="1" ht="15.75" customHeight="1">
      <c r="A446" s="34"/>
    </row>
    <row r="447" spans="1:1" s="24" customFormat="1" ht="15.75" customHeight="1">
      <c r="A447" s="34"/>
    </row>
    <row r="448" spans="1:1" s="24" customFormat="1" ht="15.75" customHeight="1">
      <c r="A448" s="34"/>
    </row>
    <row r="449" spans="1:1" s="24" customFormat="1" ht="15.75" customHeight="1">
      <c r="A449" s="34"/>
    </row>
    <row r="450" spans="1:1" s="24" customFormat="1" ht="15.75" customHeight="1">
      <c r="A450" s="34"/>
    </row>
    <row r="451" spans="1:1" s="24" customFormat="1" ht="15.75" customHeight="1">
      <c r="A451" s="34"/>
    </row>
    <row r="452" spans="1:1" s="24" customFormat="1" ht="15.75" customHeight="1">
      <c r="A452" s="34"/>
    </row>
    <row r="453" spans="1:1" s="24" customFormat="1" ht="15.75" customHeight="1">
      <c r="A453" s="34"/>
    </row>
    <row r="454" spans="1:1" s="24" customFormat="1" ht="15.75" customHeight="1">
      <c r="A454" s="34"/>
    </row>
    <row r="455" spans="1:1" s="24" customFormat="1" ht="15.75" customHeight="1">
      <c r="A455" s="34"/>
    </row>
    <row r="456" spans="1:1" s="24" customFormat="1" ht="15.75" customHeight="1">
      <c r="A456" s="34"/>
    </row>
    <row r="457" spans="1:1" s="24" customFormat="1" ht="15.75" customHeight="1">
      <c r="A457" s="34"/>
    </row>
    <row r="458" spans="1:1" s="24" customFormat="1" ht="15.75" customHeight="1">
      <c r="A458" s="34"/>
    </row>
    <row r="459" spans="1:1" s="24" customFormat="1" ht="15.75" customHeight="1">
      <c r="A459" s="34"/>
    </row>
    <row r="460" spans="1:1" s="24" customFormat="1" ht="15.75" customHeight="1">
      <c r="A460" s="34"/>
    </row>
    <row r="461" spans="1:1" s="24" customFormat="1" ht="15.75" customHeight="1">
      <c r="A461" s="34"/>
    </row>
    <row r="462" spans="1:1" s="24" customFormat="1" ht="15.75" customHeight="1">
      <c r="A462" s="34"/>
    </row>
    <row r="463" spans="1:1" s="24" customFormat="1" ht="15.75" customHeight="1">
      <c r="A463" s="34"/>
    </row>
    <row r="464" spans="1:1" s="24" customFormat="1" ht="15.75" customHeight="1">
      <c r="A464" s="34"/>
    </row>
    <row r="465" spans="1:1" s="24" customFormat="1" ht="15.75" customHeight="1">
      <c r="A465" s="34"/>
    </row>
    <row r="466" spans="1:1" s="24" customFormat="1" ht="15.75" customHeight="1">
      <c r="A466" s="34"/>
    </row>
    <row r="467" spans="1:1" s="24" customFormat="1" ht="15.75" customHeight="1">
      <c r="A467" s="34"/>
    </row>
    <row r="468" spans="1:1" s="24" customFormat="1" ht="15.75" customHeight="1">
      <c r="A468" s="34"/>
    </row>
    <row r="469" spans="1:1" s="24" customFormat="1" ht="15.75" customHeight="1">
      <c r="A469" s="34"/>
    </row>
    <row r="470" spans="1:1" s="24" customFormat="1" ht="15.75" customHeight="1">
      <c r="A470" s="34"/>
    </row>
    <row r="471" spans="1:1" s="24" customFormat="1" ht="15.75" customHeight="1">
      <c r="A471" s="34"/>
    </row>
    <row r="472" spans="1:1" s="24" customFormat="1" ht="15.75" customHeight="1">
      <c r="A472" s="34"/>
    </row>
    <row r="473" spans="1:1" s="24" customFormat="1" ht="15.75" customHeight="1">
      <c r="A473" s="34"/>
    </row>
    <row r="474" spans="1:1" s="24" customFormat="1" ht="15.75" customHeight="1">
      <c r="A474" s="34"/>
    </row>
    <row r="475" spans="1:1" s="24" customFormat="1" ht="15.75" customHeight="1">
      <c r="A475" s="34"/>
    </row>
    <row r="476" spans="1:1" s="24" customFormat="1" ht="15.75" customHeight="1">
      <c r="A476" s="34"/>
    </row>
    <row r="477" spans="1:1" s="24" customFormat="1" ht="15.75" customHeight="1">
      <c r="A477" s="34"/>
    </row>
    <row r="478" spans="1:1" s="24" customFormat="1" ht="15.75" customHeight="1">
      <c r="A478" s="34"/>
    </row>
    <row r="479" spans="1:1" s="24" customFormat="1" ht="15.75" customHeight="1">
      <c r="A479" s="34"/>
    </row>
    <row r="480" spans="1:1" s="24" customFormat="1" ht="15.75" customHeight="1">
      <c r="A480" s="34"/>
    </row>
    <row r="481" spans="1:1" s="24" customFormat="1" ht="15.75" customHeight="1">
      <c r="A481" s="34"/>
    </row>
    <row r="482" spans="1:1" s="24" customFormat="1" ht="15.75" customHeight="1">
      <c r="A482" s="34"/>
    </row>
    <row r="483" spans="1:1" s="24" customFormat="1" ht="15.75" customHeight="1">
      <c r="A483" s="34"/>
    </row>
    <row r="484" spans="1:1" s="24" customFormat="1" ht="15.75" customHeight="1">
      <c r="A484" s="34"/>
    </row>
    <row r="485" spans="1:1" s="24" customFormat="1" ht="15.75" customHeight="1">
      <c r="A485" s="34"/>
    </row>
    <row r="486" spans="1:1" s="24" customFormat="1" ht="15.75" customHeight="1">
      <c r="A486" s="34"/>
    </row>
    <row r="487" spans="1:1" s="24" customFormat="1" ht="15.75" customHeight="1">
      <c r="A487" s="34"/>
    </row>
    <row r="488" spans="1:1" s="24" customFormat="1" ht="15.75" customHeight="1">
      <c r="A488" s="34"/>
    </row>
    <row r="489" spans="1:1" s="24" customFormat="1" ht="15.75" customHeight="1">
      <c r="A489" s="34"/>
    </row>
    <row r="490" spans="1:1" s="24" customFormat="1" ht="15.75" customHeight="1">
      <c r="A490" s="34"/>
    </row>
    <row r="491" spans="1:1" s="24" customFormat="1" ht="15.75" customHeight="1">
      <c r="A491" s="34"/>
    </row>
    <row r="492" spans="1:1" s="24" customFormat="1" ht="15.75" customHeight="1">
      <c r="A492" s="34"/>
    </row>
    <row r="493" spans="1:1" s="24" customFormat="1" ht="15.75" customHeight="1">
      <c r="A493" s="34"/>
    </row>
    <row r="494" spans="1:1" s="24" customFormat="1" ht="15.75" customHeight="1">
      <c r="A494" s="34"/>
    </row>
    <row r="495" spans="1:1" s="24" customFormat="1" ht="15.75" customHeight="1">
      <c r="A495" s="34"/>
    </row>
    <row r="496" spans="1:1" s="24" customFormat="1" ht="15.75" customHeight="1">
      <c r="A496" s="34"/>
    </row>
    <row r="497" spans="1:1" s="24" customFormat="1" ht="15.75" customHeight="1">
      <c r="A497" s="34"/>
    </row>
    <row r="498" spans="1:1" s="24" customFormat="1" ht="15.75" customHeight="1">
      <c r="A498" s="34"/>
    </row>
    <row r="499" spans="1:1" s="24" customFormat="1" ht="15.75" customHeight="1">
      <c r="A499" s="34"/>
    </row>
    <row r="500" spans="1:1" s="24" customFormat="1" ht="15.75" customHeight="1">
      <c r="A500" s="34"/>
    </row>
    <row r="501" spans="1:1" s="24" customFormat="1" ht="15.75" customHeight="1">
      <c r="A501" s="34"/>
    </row>
    <row r="502" spans="1:1" s="24" customFormat="1" ht="15.75" customHeight="1">
      <c r="A502" s="34"/>
    </row>
    <row r="503" spans="1:1" s="24" customFormat="1" ht="15.75" customHeight="1">
      <c r="A503" s="34"/>
    </row>
    <row r="504" spans="1:1" s="24" customFormat="1" ht="15.75" customHeight="1">
      <c r="A504" s="34"/>
    </row>
    <row r="505" spans="1:1" s="24" customFormat="1" ht="15.75" customHeight="1">
      <c r="A505" s="34"/>
    </row>
    <row r="506" spans="1:1" s="24" customFormat="1" ht="15.75" customHeight="1">
      <c r="A506" s="34"/>
    </row>
    <row r="507" spans="1:1" s="24" customFormat="1" ht="15.75" customHeight="1">
      <c r="A507" s="34"/>
    </row>
    <row r="508" spans="1:1" s="24" customFormat="1" ht="15.75" customHeight="1">
      <c r="A508" s="34"/>
    </row>
    <row r="509" spans="1:1" s="24" customFormat="1" ht="15.75" customHeight="1">
      <c r="A509" s="34"/>
    </row>
    <row r="510" spans="1:1" s="24" customFormat="1" ht="15.75" customHeight="1">
      <c r="A510" s="34"/>
    </row>
    <row r="511" spans="1:1" s="24" customFormat="1" ht="15.75" customHeight="1">
      <c r="A511" s="34"/>
    </row>
    <row r="512" spans="1:1" s="24" customFormat="1" ht="15.75" customHeight="1">
      <c r="A512" s="34"/>
    </row>
    <row r="513" spans="1:1" s="24" customFormat="1" ht="15.75" customHeight="1">
      <c r="A513" s="34"/>
    </row>
    <row r="514" spans="1:1" s="24" customFormat="1" ht="15.75" customHeight="1">
      <c r="A514" s="34"/>
    </row>
    <row r="515" spans="1:1" s="24" customFormat="1" ht="15.75" customHeight="1">
      <c r="A515" s="34"/>
    </row>
    <row r="516" spans="1:1" s="24" customFormat="1" ht="15.75" customHeight="1">
      <c r="A516" s="34"/>
    </row>
    <row r="517" spans="1:1" s="24" customFormat="1" ht="15.75" customHeight="1">
      <c r="A517" s="34"/>
    </row>
    <row r="518" spans="1:1" s="24" customFormat="1" ht="15.75" customHeight="1">
      <c r="A518" s="34"/>
    </row>
    <row r="519" spans="1:1" s="24" customFormat="1" ht="15.75" customHeight="1">
      <c r="A519" s="34"/>
    </row>
    <row r="520" spans="1:1" s="24" customFormat="1" ht="15.75" customHeight="1">
      <c r="A520" s="34"/>
    </row>
    <row r="521" spans="1:1" s="24" customFormat="1" ht="15.75" customHeight="1">
      <c r="A521" s="34"/>
    </row>
    <row r="522" spans="1:1" s="24" customFormat="1" ht="15.75" customHeight="1">
      <c r="A522" s="34"/>
    </row>
    <row r="523" spans="1:1" s="24" customFormat="1" ht="15.75" customHeight="1">
      <c r="A523" s="34"/>
    </row>
    <row r="524" spans="1:1" s="24" customFormat="1" ht="15.75" customHeight="1">
      <c r="A524" s="34"/>
    </row>
    <row r="525" spans="1:1" s="24" customFormat="1" ht="15.75" customHeight="1">
      <c r="A525" s="34"/>
    </row>
    <row r="526" spans="1:1" s="24" customFormat="1" ht="15.75" customHeight="1">
      <c r="A526" s="34"/>
    </row>
    <row r="527" spans="1:1" s="24" customFormat="1" ht="15.75" customHeight="1">
      <c r="A527" s="34"/>
    </row>
    <row r="528" spans="1:1" s="24" customFormat="1" ht="15.75" customHeight="1">
      <c r="A528" s="34"/>
    </row>
    <row r="529" spans="1:1" s="24" customFormat="1" ht="15.75" customHeight="1">
      <c r="A529" s="34"/>
    </row>
    <row r="530" spans="1:1" s="24" customFormat="1" ht="15.75" customHeight="1">
      <c r="A530" s="34"/>
    </row>
    <row r="531" spans="1:1" s="24" customFormat="1" ht="15.75" customHeight="1">
      <c r="A531" s="34"/>
    </row>
    <row r="532" spans="1:1" s="24" customFormat="1" ht="15.75" customHeight="1">
      <c r="A532" s="34"/>
    </row>
    <row r="533" spans="1:1" s="24" customFormat="1" ht="15.75" customHeight="1">
      <c r="A533" s="34"/>
    </row>
    <row r="534" spans="1:1" s="24" customFormat="1" ht="15.75" customHeight="1">
      <c r="A534" s="34"/>
    </row>
    <row r="535" spans="1:1" s="24" customFormat="1" ht="15.75" customHeight="1">
      <c r="A535" s="34"/>
    </row>
    <row r="536" spans="1:1" s="24" customFormat="1" ht="15.75" customHeight="1">
      <c r="A536" s="34"/>
    </row>
    <row r="537" spans="1:1" s="24" customFormat="1" ht="15.75" customHeight="1">
      <c r="A537" s="34"/>
    </row>
    <row r="538" spans="1:1" s="24" customFormat="1" ht="15.75" customHeight="1">
      <c r="A538" s="34"/>
    </row>
    <row r="539" spans="1:1" s="24" customFormat="1" ht="15.75" customHeight="1">
      <c r="A539" s="34"/>
    </row>
    <row r="540" spans="1:1" s="24" customFormat="1" ht="15.75" customHeight="1">
      <c r="A540" s="34"/>
    </row>
    <row r="541" spans="1:1" s="24" customFormat="1" ht="15.75" customHeight="1">
      <c r="A541" s="34"/>
    </row>
    <row r="542" spans="1:1" s="24" customFormat="1" ht="15.75" customHeight="1">
      <c r="A542" s="34"/>
    </row>
    <row r="543" spans="1:1" s="24" customFormat="1" ht="15.75" customHeight="1">
      <c r="A543" s="34"/>
    </row>
    <row r="544" spans="1:1" s="24" customFormat="1" ht="15.75" customHeight="1">
      <c r="A544" s="34"/>
    </row>
    <row r="545" spans="1:1" s="24" customFormat="1" ht="15.75" customHeight="1">
      <c r="A545" s="34"/>
    </row>
    <row r="546" spans="1:1" s="24" customFormat="1" ht="15.75" customHeight="1">
      <c r="A546" s="34"/>
    </row>
    <row r="547" spans="1:1" s="24" customFormat="1" ht="15.75" customHeight="1">
      <c r="A547" s="34"/>
    </row>
    <row r="548" spans="1:1" s="24" customFormat="1" ht="15.75" customHeight="1">
      <c r="A548" s="34"/>
    </row>
    <row r="549" spans="1:1" s="24" customFormat="1" ht="15.75" customHeight="1">
      <c r="A549" s="34"/>
    </row>
    <row r="550" spans="1:1" s="24" customFormat="1" ht="15.75" customHeight="1">
      <c r="A550" s="34"/>
    </row>
    <row r="551" spans="1:1" s="24" customFormat="1" ht="15.75" customHeight="1">
      <c r="A551" s="34"/>
    </row>
    <row r="552" spans="1:1" s="24" customFormat="1" ht="15.75" customHeight="1">
      <c r="A552" s="34"/>
    </row>
    <row r="553" spans="1:1" s="24" customFormat="1" ht="15.75" customHeight="1">
      <c r="A553" s="34"/>
    </row>
    <row r="554" spans="1:1" s="24" customFormat="1" ht="15.75" customHeight="1">
      <c r="A554" s="34"/>
    </row>
    <row r="555" spans="1:1" s="24" customFormat="1" ht="15.75" customHeight="1">
      <c r="A555" s="34"/>
    </row>
    <row r="556" spans="1:1" s="24" customFormat="1" ht="15.75" customHeight="1">
      <c r="A556" s="34"/>
    </row>
    <row r="557" spans="1:1" s="24" customFormat="1" ht="15.75" customHeight="1">
      <c r="A557" s="34"/>
    </row>
    <row r="558" spans="1:1" s="24" customFormat="1" ht="15.75" customHeight="1">
      <c r="A558" s="34"/>
    </row>
    <row r="559" spans="1:1" s="24" customFormat="1" ht="15.75" customHeight="1">
      <c r="A559" s="34"/>
    </row>
    <row r="560" spans="1:1" s="24" customFormat="1" ht="15.75" customHeight="1">
      <c r="A560" s="34"/>
    </row>
    <row r="561" spans="1:1" s="24" customFormat="1" ht="15.75" customHeight="1">
      <c r="A561" s="34"/>
    </row>
    <row r="562" spans="1:1" s="24" customFormat="1" ht="15.75" customHeight="1">
      <c r="A562" s="34"/>
    </row>
    <row r="563" spans="1:1" s="24" customFormat="1" ht="15.75" customHeight="1">
      <c r="A563" s="34"/>
    </row>
    <row r="564" spans="1:1" s="24" customFormat="1" ht="15.75" customHeight="1">
      <c r="A564" s="34"/>
    </row>
    <row r="565" spans="1:1" s="24" customFormat="1" ht="15.75" customHeight="1">
      <c r="A565" s="34"/>
    </row>
    <row r="566" spans="1:1" s="24" customFormat="1" ht="15.75" customHeight="1">
      <c r="A566" s="34"/>
    </row>
    <row r="567" spans="1:1" s="24" customFormat="1" ht="15.75" customHeight="1">
      <c r="A567" s="34"/>
    </row>
    <row r="568" spans="1:1" s="24" customFormat="1" ht="15.75" customHeight="1">
      <c r="A568" s="34"/>
    </row>
    <row r="569" spans="1:1" s="24" customFormat="1" ht="15.75" customHeight="1">
      <c r="A569" s="34"/>
    </row>
    <row r="570" spans="1:1" s="24" customFormat="1" ht="15.75" customHeight="1">
      <c r="A570" s="34"/>
    </row>
    <row r="571" spans="1:1" s="24" customFormat="1" ht="15.75" customHeight="1">
      <c r="A571" s="34"/>
    </row>
    <row r="572" spans="1:1" s="24" customFormat="1" ht="15.75" customHeight="1">
      <c r="A572" s="34"/>
    </row>
    <row r="573" spans="1:1" s="24" customFormat="1" ht="15.75" customHeight="1">
      <c r="A573" s="34"/>
    </row>
    <row r="574" spans="1:1" s="24" customFormat="1" ht="15.75" customHeight="1">
      <c r="A574" s="34"/>
    </row>
    <row r="575" spans="1:1" s="24" customFormat="1" ht="15.75" customHeight="1">
      <c r="A575" s="34"/>
    </row>
    <row r="576" spans="1:1" s="24" customFormat="1" ht="15.75" customHeight="1">
      <c r="A576" s="34"/>
    </row>
    <row r="577" spans="1:1" s="24" customFormat="1" ht="15.75" customHeight="1">
      <c r="A577" s="34"/>
    </row>
    <row r="578" spans="1:1" s="24" customFormat="1" ht="15.75" customHeight="1">
      <c r="A578" s="34"/>
    </row>
    <row r="579" spans="1:1" s="24" customFormat="1" ht="15.75" customHeight="1">
      <c r="A579" s="34"/>
    </row>
    <row r="580" spans="1:1" s="24" customFormat="1" ht="15.75" customHeight="1">
      <c r="A580" s="34"/>
    </row>
    <row r="581" spans="1:1" s="24" customFormat="1" ht="15.75" customHeight="1">
      <c r="A581" s="34"/>
    </row>
    <row r="582" spans="1:1" s="24" customFormat="1" ht="15.75" customHeight="1">
      <c r="A582" s="34"/>
    </row>
    <row r="583" spans="1:1" s="24" customFormat="1" ht="15.75" customHeight="1">
      <c r="A583" s="34"/>
    </row>
    <row r="584" spans="1:1" s="24" customFormat="1" ht="15.75" customHeight="1">
      <c r="A584" s="34"/>
    </row>
    <row r="585" spans="1:1" s="24" customFormat="1" ht="15.75" customHeight="1">
      <c r="A585" s="34"/>
    </row>
    <row r="586" spans="1:1" s="24" customFormat="1" ht="15.75" customHeight="1">
      <c r="A586" s="34"/>
    </row>
    <row r="587" spans="1:1" s="24" customFormat="1" ht="15.75" customHeight="1">
      <c r="A587" s="34"/>
    </row>
    <row r="588" spans="1:1" s="24" customFormat="1" ht="15.75" customHeight="1">
      <c r="A588" s="34"/>
    </row>
    <row r="589" spans="1:1" s="24" customFormat="1" ht="15.75" customHeight="1">
      <c r="A589" s="34"/>
    </row>
    <row r="590" spans="1:1" s="24" customFormat="1" ht="15.75" customHeight="1">
      <c r="A590" s="34"/>
    </row>
    <row r="591" spans="1:1" s="24" customFormat="1" ht="15.75" customHeight="1">
      <c r="A591" s="34"/>
    </row>
    <row r="592" spans="1:1" s="24" customFormat="1" ht="15.75" customHeight="1">
      <c r="A592" s="34"/>
    </row>
    <row r="593" spans="1:1" s="24" customFormat="1" ht="15.75" customHeight="1">
      <c r="A593" s="34"/>
    </row>
    <row r="594" spans="1:1" s="24" customFormat="1" ht="15.75" customHeight="1">
      <c r="A594" s="34"/>
    </row>
    <row r="595" spans="1:1" s="24" customFormat="1" ht="15.75" customHeight="1">
      <c r="A595" s="34"/>
    </row>
    <row r="596" spans="1:1" s="24" customFormat="1" ht="15.75" customHeight="1">
      <c r="A596" s="34"/>
    </row>
    <row r="597" spans="1:1" s="24" customFormat="1" ht="15.75" customHeight="1">
      <c r="A597" s="34"/>
    </row>
    <row r="598" spans="1:1" s="24" customFormat="1" ht="15.75" customHeight="1">
      <c r="A598" s="34"/>
    </row>
    <row r="599" spans="1:1" s="24" customFormat="1" ht="15.75" customHeight="1">
      <c r="A599" s="34"/>
    </row>
    <row r="600" spans="1:1" s="24" customFormat="1" ht="15.75" customHeight="1">
      <c r="A600" s="34"/>
    </row>
    <row r="601" spans="1:1" s="24" customFormat="1" ht="15.75" customHeight="1">
      <c r="A601" s="34"/>
    </row>
    <row r="602" spans="1:1" s="24" customFormat="1" ht="15.75" customHeight="1">
      <c r="A602" s="34"/>
    </row>
    <row r="603" spans="1:1" s="24" customFormat="1" ht="15.75" customHeight="1">
      <c r="A603" s="34"/>
    </row>
    <row r="604" spans="1:1" s="24" customFormat="1" ht="15.75" customHeight="1">
      <c r="A604" s="34"/>
    </row>
    <row r="605" spans="1:1" s="24" customFormat="1" ht="15.75" customHeight="1">
      <c r="A605" s="34"/>
    </row>
    <row r="606" spans="1:1" s="24" customFormat="1" ht="15.75" customHeight="1">
      <c r="A606" s="34"/>
    </row>
    <row r="607" spans="1:1" s="24" customFormat="1" ht="15.75" customHeight="1">
      <c r="A607" s="34"/>
    </row>
    <row r="608" spans="1:1" s="24" customFormat="1" ht="15.75" customHeight="1">
      <c r="A608" s="34"/>
    </row>
    <row r="609" spans="1:1" s="24" customFormat="1" ht="15.75" customHeight="1">
      <c r="A609" s="34"/>
    </row>
    <row r="610" spans="1:1" s="24" customFormat="1" ht="15.75" customHeight="1">
      <c r="A610" s="34"/>
    </row>
    <row r="611" spans="1:1" s="24" customFormat="1" ht="15.75" customHeight="1">
      <c r="A611" s="34"/>
    </row>
    <row r="612" spans="1:1" s="24" customFormat="1" ht="15.75" customHeight="1">
      <c r="A612" s="34"/>
    </row>
    <row r="613" spans="1:1" s="24" customFormat="1" ht="15.75" customHeight="1">
      <c r="A613" s="34"/>
    </row>
    <row r="614" spans="1:1" s="24" customFormat="1" ht="15.75" customHeight="1">
      <c r="A614" s="34"/>
    </row>
    <row r="615" spans="1:1" s="24" customFormat="1" ht="15.75" customHeight="1">
      <c r="A615" s="34"/>
    </row>
    <row r="616" spans="1:1" s="24" customFormat="1" ht="15.75" customHeight="1">
      <c r="A616" s="34"/>
    </row>
    <row r="617" spans="1:1" s="24" customFormat="1" ht="15.75" customHeight="1">
      <c r="A617" s="34"/>
    </row>
    <row r="618" spans="1:1" s="24" customFormat="1" ht="15.75" customHeight="1">
      <c r="A618" s="34"/>
    </row>
    <row r="619" spans="1:1" s="24" customFormat="1" ht="15.75" customHeight="1">
      <c r="A619" s="34"/>
    </row>
    <row r="620" spans="1:1" s="24" customFormat="1" ht="15.75" customHeight="1">
      <c r="A620" s="34"/>
    </row>
    <row r="621" spans="1:1" s="24" customFormat="1" ht="15.75" customHeight="1">
      <c r="A621" s="34"/>
    </row>
    <row r="622" spans="1:1" s="24" customFormat="1" ht="15.75" customHeight="1">
      <c r="A622" s="34"/>
    </row>
    <row r="623" spans="1:1" s="24" customFormat="1" ht="15.75" customHeight="1">
      <c r="A623" s="34"/>
    </row>
    <row r="624" spans="1:1" s="24" customFormat="1" ht="15.75" customHeight="1">
      <c r="A624" s="34"/>
    </row>
    <row r="625" spans="1:1" s="24" customFormat="1" ht="15.75" customHeight="1">
      <c r="A625" s="34"/>
    </row>
    <row r="626" spans="1:1" s="24" customFormat="1" ht="15.75" customHeight="1">
      <c r="A626" s="34"/>
    </row>
    <row r="627" spans="1:1" s="24" customFormat="1" ht="15.75" customHeight="1">
      <c r="A627" s="34"/>
    </row>
    <row r="628" spans="1:1" s="24" customFormat="1" ht="15.75" customHeight="1">
      <c r="A628" s="34"/>
    </row>
    <row r="629" spans="1:1" s="24" customFormat="1" ht="15.75" customHeight="1">
      <c r="A629" s="34"/>
    </row>
    <row r="630" spans="1:1" s="24" customFormat="1" ht="15.75" customHeight="1">
      <c r="A630" s="34"/>
    </row>
    <row r="631" spans="1:1" s="24" customFormat="1" ht="15.75" customHeight="1">
      <c r="A631" s="34"/>
    </row>
    <row r="632" spans="1:1" s="24" customFormat="1" ht="15.75" customHeight="1">
      <c r="A632" s="34"/>
    </row>
    <row r="633" spans="1:1" s="24" customFormat="1" ht="15.75" customHeight="1">
      <c r="A633" s="34"/>
    </row>
    <row r="634" spans="1:1" s="24" customFormat="1" ht="15.75" customHeight="1">
      <c r="A634" s="34"/>
    </row>
    <row r="635" spans="1:1" s="24" customFormat="1" ht="15.75" customHeight="1">
      <c r="A635" s="34"/>
    </row>
    <row r="636" spans="1:1" s="24" customFormat="1" ht="15.75" customHeight="1">
      <c r="A636" s="34"/>
    </row>
    <row r="637" spans="1:1" s="24" customFormat="1" ht="15.75" customHeight="1">
      <c r="A637" s="34"/>
    </row>
    <row r="638" spans="1:1" s="24" customFormat="1" ht="15.75" customHeight="1">
      <c r="A638" s="34"/>
    </row>
    <row r="639" spans="1:1" s="24" customFormat="1" ht="15.75" customHeight="1">
      <c r="A639" s="34"/>
    </row>
    <row r="640" spans="1:1" s="24" customFormat="1" ht="15.75" customHeight="1">
      <c r="A640" s="34"/>
    </row>
    <row r="641" spans="1:1" s="24" customFormat="1" ht="15.75" customHeight="1">
      <c r="A641" s="34"/>
    </row>
    <row r="642" spans="1:1" s="24" customFormat="1" ht="15.75" customHeight="1">
      <c r="A642" s="34"/>
    </row>
    <row r="643" spans="1:1" s="24" customFormat="1" ht="15.75" customHeight="1">
      <c r="A643" s="34"/>
    </row>
    <row r="644" spans="1:1" s="24" customFormat="1" ht="15.75" customHeight="1">
      <c r="A644" s="34"/>
    </row>
    <row r="645" spans="1:1" s="24" customFormat="1" ht="15.75" customHeight="1">
      <c r="A645" s="34"/>
    </row>
    <row r="646" spans="1:1" s="24" customFormat="1" ht="15.75" customHeight="1">
      <c r="A646" s="34"/>
    </row>
    <row r="647" spans="1:1" s="24" customFormat="1" ht="15.75" customHeight="1">
      <c r="A647" s="34"/>
    </row>
    <row r="648" spans="1:1" s="24" customFormat="1" ht="15.75" customHeight="1">
      <c r="A648" s="34"/>
    </row>
    <row r="649" spans="1:1" s="24" customFormat="1" ht="15.75" customHeight="1">
      <c r="A649" s="34"/>
    </row>
    <row r="650" spans="1:1" s="24" customFormat="1" ht="15.75" customHeight="1">
      <c r="A650" s="34"/>
    </row>
    <row r="651" spans="1:1" s="24" customFormat="1" ht="15.75" customHeight="1">
      <c r="A651" s="34"/>
    </row>
    <row r="652" spans="1:1" s="24" customFormat="1" ht="15.75" customHeight="1">
      <c r="A652" s="34"/>
    </row>
    <row r="653" spans="1:1" s="24" customFormat="1" ht="15.75" customHeight="1">
      <c r="A653" s="34"/>
    </row>
    <row r="654" spans="1:1" s="24" customFormat="1" ht="15.75" customHeight="1">
      <c r="A654" s="34"/>
    </row>
    <row r="655" spans="1:1" s="24" customFormat="1" ht="15.75" customHeight="1">
      <c r="A655" s="34"/>
    </row>
    <row r="656" spans="1:1" s="24" customFormat="1" ht="15.75" customHeight="1">
      <c r="A656" s="34"/>
    </row>
    <row r="657" spans="1:1" s="24" customFormat="1" ht="15.75" customHeight="1">
      <c r="A657" s="34"/>
    </row>
    <row r="658" spans="1:1" s="24" customFormat="1" ht="15.75" customHeight="1">
      <c r="A658" s="34"/>
    </row>
    <row r="659" spans="1:1" s="24" customFormat="1" ht="15.75" customHeight="1">
      <c r="A659" s="34"/>
    </row>
    <row r="660" spans="1:1" s="24" customFormat="1" ht="15.75" customHeight="1">
      <c r="A660" s="34"/>
    </row>
    <row r="661" spans="1:1" s="24" customFormat="1" ht="15.75" customHeight="1">
      <c r="A661" s="34"/>
    </row>
    <row r="662" spans="1:1" s="24" customFormat="1" ht="15.75" customHeight="1">
      <c r="A662" s="34"/>
    </row>
    <row r="663" spans="1:1" s="24" customFormat="1" ht="15.75" customHeight="1">
      <c r="A663" s="34"/>
    </row>
    <row r="664" spans="1:1" s="24" customFormat="1" ht="15.75" customHeight="1">
      <c r="A664" s="34"/>
    </row>
    <row r="665" spans="1:1" s="24" customFormat="1" ht="15.75" customHeight="1">
      <c r="A665" s="34"/>
    </row>
    <row r="666" spans="1:1" s="24" customFormat="1" ht="15.75" customHeight="1">
      <c r="A666" s="34"/>
    </row>
    <row r="667" spans="1:1" s="24" customFormat="1" ht="15.75" customHeight="1">
      <c r="A667" s="34"/>
    </row>
    <row r="668" spans="1:1" s="24" customFormat="1" ht="15.75" customHeight="1">
      <c r="A668" s="34"/>
    </row>
    <row r="669" spans="1:1" s="24" customFormat="1" ht="15.75" customHeight="1">
      <c r="A669" s="34"/>
    </row>
    <row r="670" spans="1:1" s="24" customFormat="1" ht="15.75" customHeight="1">
      <c r="A670" s="34"/>
    </row>
    <row r="671" spans="1:1" s="24" customFormat="1" ht="15.75" customHeight="1">
      <c r="A671" s="34"/>
    </row>
    <row r="672" spans="1:1" s="24" customFormat="1" ht="15.75" customHeight="1">
      <c r="A672" s="34"/>
    </row>
    <row r="673" spans="1:1" s="24" customFormat="1" ht="15.75" customHeight="1">
      <c r="A673" s="34"/>
    </row>
    <row r="674" spans="1:1" s="24" customFormat="1" ht="15.75" customHeight="1">
      <c r="A674" s="34"/>
    </row>
    <row r="675" spans="1:1" s="24" customFormat="1" ht="15.75" customHeight="1">
      <c r="A675" s="34"/>
    </row>
    <row r="676" spans="1:1" s="24" customFormat="1" ht="15.75" customHeight="1">
      <c r="A676" s="34"/>
    </row>
    <row r="677" spans="1:1" s="24" customFormat="1" ht="15.75" customHeight="1">
      <c r="A677" s="34"/>
    </row>
    <row r="678" spans="1:1" s="24" customFormat="1" ht="15.75" customHeight="1">
      <c r="A678" s="34"/>
    </row>
    <row r="679" spans="1:1" s="24" customFormat="1" ht="15.75" customHeight="1">
      <c r="A679" s="34"/>
    </row>
    <row r="680" spans="1:1" s="24" customFormat="1" ht="15.75" customHeight="1">
      <c r="A680" s="34"/>
    </row>
    <row r="681" spans="1:1" s="24" customFormat="1" ht="15.75" customHeight="1">
      <c r="A681" s="34"/>
    </row>
    <row r="682" spans="1:1" s="24" customFormat="1" ht="15.75" customHeight="1">
      <c r="A682" s="34"/>
    </row>
    <row r="683" spans="1:1" s="24" customFormat="1" ht="15.75" customHeight="1">
      <c r="A683" s="34"/>
    </row>
    <row r="684" spans="1:1" s="24" customFormat="1" ht="15.75" customHeight="1">
      <c r="A684" s="34"/>
    </row>
    <row r="685" spans="1:1" s="24" customFormat="1" ht="15.75" customHeight="1">
      <c r="A685" s="34"/>
    </row>
    <row r="686" spans="1:1" s="24" customFormat="1" ht="15.75" customHeight="1">
      <c r="A686" s="34"/>
    </row>
    <row r="687" spans="1:1" s="24" customFormat="1" ht="15.75" customHeight="1">
      <c r="A687" s="34"/>
    </row>
    <row r="688" spans="1:1" s="24" customFormat="1" ht="15.75" customHeight="1">
      <c r="A688" s="34"/>
    </row>
    <row r="689" spans="1:1" s="24" customFormat="1" ht="15.75" customHeight="1">
      <c r="A689" s="34"/>
    </row>
    <row r="690" spans="1:1" s="24" customFormat="1" ht="15.75" customHeight="1">
      <c r="A690" s="34"/>
    </row>
    <row r="691" spans="1:1" s="24" customFormat="1" ht="15.75" customHeight="1">
      <c r="A691" s="34"/>
    </row>
    <row r="692" spans="1:1" s="24" customFormat="1" ht="15.75" customHeight="1">
      <c r="A692" s="34"/>
    </row>
    <row r="693" spans="1:1" s="24" customFormat="1" ht="15.75" customHeight="1">
      <c r="A693" s="34"/>
    </row>
    <row r="694" spans="1:1" s="24" customFormat="1" ht="15.75" customHeight="1">
      <c r="A694" s="34"/>
    </row>
    <row r="695" spans="1:1" s="24" customFormat="1" ht="15.75" customHeight="1">
      <c r="A695" s="34"/>
    </row>
    <row r="696" spans="1:1" s="24" customFormat="1" ht="15.75" customHeight="1">
      <c r="A696" s="34"/>
    </row>
    <row r="697" spans="1:1" s="24" customFormat="1" ht="15.75" customHeight="1">
      <c r="A697" s="34"/>
    </row>
    <row r="698" spans="1:1" s="24" customFormat="1" ht="15.75" customHeight="1">
      <c r="A698" s="34"/>
    </row>
    <row r="699" spans="1:1" s="24" customFormat="1" ht="15.75" customHeight="1">
      <c r="A699" s="34"/>
    </row>
    <row r="700" spans="1:1" s="24" customFormat="1" ht="15.75" customHeight="1">
      <c r="A700" s="34"/>
    </row>
    <row r="701" spans="1:1" s="24" customFormat="1" ht="15.75" customHeight="1">
      <c r="A701" s="34"/>
    </row>
    <row r="702" spans="1:1" s="24" customFormat="1" ht="15.75" customHeight="1">
      <c r="A702" s="34"/>
    </row>
    <row r="703" spans="1:1" s="24" customFormat="1" ht="15.75" customHeight="1">
      <c r="A703" s="34"/>
    </row>
    <row r="704" spans="1:1" s="24" customFormat="1" ht="15.75" customHeight="1">
      <c r="A704" s="34"/>
    </row>
    <row r="705" spans="1:1" s="24" customFormat="1" ht="15.75" customHeight="1">
      <c r="A705" s="34"/>
    </row>
    <row r="706" spans="1:1" s="24" customFormat="1" ht="15.75" customHeight="1">
      <c r="A706" s="34"/>
    </row>
    <row r="707" spans="1:1" s="24" customFormat="1" ht="15.75" customHeight="1">
      <c r="A707" s="34"/>
    </row>
    <row r="708" spans="1:1" s="24" customFormat="1" ht="15.75" customHeight="1">
      <c r="A708" s="34"/>
    </row>
    <row r="709" spans="1:1" s="24" customFormat="1" ht="15.75" customHeight="1">
      <c r="A709" s="34"/>
    </row>
    <row r="710" spans="1:1" s="24" customFormat="1" ht="15.75" customHeight="1">
      <c r="A710" s="34"/>
    </row>
    <row r="711" spans="1:1" s="24" customFormat="1" ht="15.75" customHeight="1">
      <c r="A711" s="34"/>
    </row>
    <row r="712" spans="1:1" s="24" customFormat="1" ht="15.75" customHeight="1">
      <c r="A712" s="34"/>
    </row>
    <row r="713" spans="1:1" s="24" customFormat="1" ht="15.75" customHeight="1">
      <c r="A713" s="34"/>
    </row>
    <row r="714" spans="1:1" s="24" customFormat="1" ht="15.75" customHeight="1">
      <c r="A714" s="34"/>
    </row>
    <row r="715" spans="1:1" s="24" customFormat="1" ht="15.75" customHeight="1">
      <c r="A715" s="34"/>
    </row>
    <row r="716" spans="1:1" s="24" customFormat="1" ht="15.75" customHeight="1">
      <c r="A716" s="34"/>
    </row>
    <row r="717" spans="1:1" s="24" customFormat="1" ht="15.75" customHeight="1">
      <c r="A717" s="34"/>
    </row>
    <row r="718" spans="1:1" s="24" customFormat="1" ht="15.75" customHeight="1">
      <c r="A718" s="34"/>
    </row>
    <row r="719" spans="1:1" s="24" customFormat="1" ht="15.75" customHeight="1">
      <c r="A719" s="34"/>
    </row>
    <row r="720" spans="1:1" s="24" customFormat="1" ht="15.75" customHeight="1">
      <c r="A720" s="34"/>
    </row>
    <row r="721" spans="1:1" s="24" customFormat="1" ht="15.75" customHeight="1">
      <c r="A721" s="34"/>
    </row>
    <row r="722" spans="1:1" s="24" customFormat="1" ht="15.75" customHeight="1">
      <c r="A722" s="34"/>
    </row>
    <row r="723" spans="1:1" s="24" customFormat="1" ht="15.75" customHeight="1">
      <c r="A723" s="34"/>
    </row>
    <row r="724" spans="1:1" s="24" customFormat="1" ht="15.75" customHeight="1">
      <c r="A724" s="34"/>
    </row>
    <row r="725" spans="1:1" s="24" customFormat="1" ht="15.75" customHeight="1">
      <c r="A725" s="34"/>
    </row>
    <row r="726" spans="1:1" s="24" customFormat="1" ht="15.75" customHeight="1">
      <c r="A726" s="34"/>
    </row>
    <row r="727" spans="1:1" s="24" customFormat="1" ht="15.75" customHeight="1">
      <c r="A727" s="34"/>
    </row>
    <row r="728" spans="1:1" s="24" customFormat="1" ht="15.75" customHeight="1">
      <c r="A728" s="34"/>
    </row>
    <row r="729" spans="1:1" s="24" customFormat="1" ht="15.75" customHeight="1">
      <c r="A729" s="34"/>
    </row>
    <row r="730" spans="1:1" s="24" customFormat="1" ht="15.75" customHeight="1">
      <c r="A730" s="34"/>
    </row>
    <row r="731" spans="1:1" s="24" customFormat="1" ht="15.75" customHeight="1">
      <c r="A731" s="34"/>
    </row>
    <row r="732" spans="1:1" s="24" customFormat="1" ht="15.75" customHeight="1">
      <c r="A732" s="34"/>
    </row>
    <row r="733" spans="1:1" s="24" customFormat="1" ht="15.75" customHeight="1">
      <c r="A733" s="34"/>
    </row>
    <row r="734" spans="1:1" s="24" customFormat="1" ht="15.75" customHeight="1">
      <c r="A734" s="34"/>
    </row>
    <row r="735" spans="1:1" s="24" customFormat="1" ht="15.75" customHeight="1">
      <c r="A735" s="34"/>
    </row>
    <row r="736" spans="1:1" s="24" customFormat="1" ht="15.75" customHeight="1">
      <c r="A736" s="34"/>
    </row>
    <row r="737" spans="1:1" s="24" customFormat="1" ht="15.75" customHeight="1">
      <c r="A737" s="34"/>
    </row>
    <row r="738" spans="1:1" s="24" customFormat="1" ht="15.75" customHeight="1">
      <c r="A738" s="34"/>
    </row>
    <row r="739" spans="1:1" s="24" customFormat="1" ht="15.75" customHeight="1">
      <c r="A739" s="34"/>
    </row>
    <row r="740" spans="1:1" s="24" customFormat="1" ht="15.75" customHeight="1">
      <c r="A740" s="34"/>
    </row>
    <row r="741" spans="1:1" s="24" customFormat="1" ht="15.75" customHeight="1">
      <c r="A741" s="34"/>
    </row>
    <row r="742" spans="1:1" s="24" customFormat="1" ht="15.75" customHeight="1">
      <c r="A742" s="34"/>
    </row>
    <row r="743" spans="1:1" s="24" customFormat="1" ht="15.75" customHeight="1">
      <c r="A743" s="34"/>
    </row>
    <row r="744" spans="1:1" s="24" customFormat="1" ht="15.75" customHeight="1">
      <c r="A744" s="34"/>
    </row>
    <row r="745" spans="1:1" s="24" customFormat="1" ht="15.75" customHeight="1">
      <c r="A745" s="34"/>
    </row>
    <row r="746" spans="1:1" s="24" customFormat="1" ht="15.75" customHeight="1">
      <c r="A746" s="34"/>
    </row>
    <row r="747" spans="1:1" s="24" customFormat="1" ht="15.75" customHeight="1">
      <c r="A747" s="34"/>
    </row>
    <row r="748" spans="1:1" s="24" customFormat="1" ht="15.75" customHeight="1">
      <c r="A748" s="34"/>
    </row>
    <row r="749" spans="1:1" s="24" customFormat="1" ht="15.75" customHeight="1">
      <c r="A749" s="34"/>
    </row>
    <row r="750" spans="1:1" s="24" customFormat="1" ht="15.75" customHeight="1">
      <c r="A750" s="34"/>
    </row>
    <row r="751" spans="1:1" s="24" customFormat="1" ht="15.75" customHeight="1">
      <c r="A751" s="34"/>
    </row>
    <row r="752" spans="1:1" s="24" customFormat="1" ht="15.75" customHeight="1">
      <c r="A752" s="34"/>
    </row>
    <row r="753" spans="1:1" s="24" customFormat="1" ht="15.75" customHeight="1">
      <c r="A753" s="34"/>
    </row>
    <row r="754" spans="1:1" s="24" customFormat="1" ht="15.75" customHeight="1">
      <c r="A754" s="34"/>
    </row>
    <row r="755" spans="1:1" s="24" customFormat="1" ht="15.75" customHeight="1">
      <c r="A755" s="34"/>
    </row>
    <row r="756" spans="1:1" s="24" customFormat="1" ht="15.75" customHeight="1">
      <c r="A756" s="34"/>
    </row>
    <row r="757" spans="1:1" s="24" customFormat="1" ht="15.75" customHeight="1">
      <c r="A757" s="34"/>
    </row>
    <row r="758" spans="1:1" s="24" customFormat="1" ht="15.75" customHeight="1">
      <c r="A758" s="34"/>
    </row>
    <row r="759" spans="1:1" s="24" customFormat="1" ht="15.75" customHeight="1">
      <c r="A759" s="34"/>
    </row>
    <row r="760" spans="1:1" s="24" customFormat="1" ht="15.75" customHeight="1">
      <c r="A760" s="34"/>
    </row>
    <row r="761" spans="1:1" s="24" customFormat="1" ht="15.75" customHeight="1">
      <c r="A761" s="34"/>
    </row>
    <row r="762" spans="1:1" s="24" customFormat="1" ht="15.75" customHeight="1">
      <c r="A762" s="34"/>
    </row>
    <row r="763" spans="1:1" s="24" customFormat="1" ht="15.75" customHeight="1">
      <c r="A763" s="34"/>
    </row>
    <row r="764" spans="1:1" s="24" customFormat="1" ht="15.75" customHeight="1">
      <c r="A764" s="34"/>
    </row>
    <row r="765" spans="1:1" s="24" customFormat="1" ht="15.75" customHeight="1">
      <c r="A765" s="34"/>
    </row>
    <row r="766" spans="1:1" s="24" customFormat="1" ht="15.75" customHeight="1">
      <c r="A766" s="34"/>
    </row>
    <row r="767" spans="1:1" s="24" customFormat="1" ht="15.75" customHeight="1">
      <c r="A767" s="34"/>
    </row>
    <row r="768" spans="1:1" s="24" customFormat="1" ht="15.75" customHeight="1">
      <c r="A768" s="34"/>
    </row>
    <row r="769" spans="1:1" s="24" customFormat="1" ht="15.75" customHeight="1">
      <c r="A769" s="34"/>
    </row>
    <row r="770" spans="1:1" s="24" customFormat="1" ht="15.75" customHeight="1">
      <c r="A770" s="34"/>
    </row>
    <row r="771" spans="1:1" s="24" customFormat="1" ht="15.75" customHeight="1">
      <c r="A771" s="34"/>
    </row>
    <row r="772" spans="1:1" s="24" customFormat="1" ht="15.75" customHeight="1">
      <c r="A772" s="34"/>
    </row>
    <row r="773" spans="1:1" s="24" customFormat="1" ht="15.75" customHeight="1">
      <c r="A773" s="34"/>
    </row>
    <row r="774" spans="1:1" s="24" customFormat="1" ht="15.75" customHeight="1">
      <c r="A774" s="34"/>
    </row>
    <row r="775" spans="1:1" s="24" customFormat="1" ht="15.75" customHeight="1">
      <c r="A775" s="34"/>
    </row>
    <row r="776" spans="1:1" s="24" customFormat="1" ht="15.75" customHeight="1">
      <c r="A776" s="34"/>
    </row>
    <row r="777" spans="1:1" s="24" customFormat="1" ht="15.75" customHeight="1">
      <c r="A777" s="34"/>
    </row>
    <row r="778" spans="1:1" s="24" customFormat="1" ht="15.75" customHeight="1">
      <c r="A778" s="34"/>
    </row>
    <row r="779" spans="1:1" s="24" customFormat="1" ht="15.75" customHeight="1">
      <c r="A779" s="34"/>
    </row>
    <row r="780" spans="1:1" s="24" customFormat="1" ht="15.75" customHeight="1">
      <c r="A780" s="34"/>
    </row>
    <row r="781" spans="1:1" s="24" customFormat="1" ht="15.75" customHeight="1">
      <c r="A781" s="34"/>
    </row>
    <row r="782" spans="1:1" s="24" customFormat="1" ht="15.75" customHeight="1">
      <c r="A782" s="34"/>
    </row>
    <row r="783" spans="1:1" s="24" customFormat="1" ht="15.75" customHeight="1">
      <c r="A783" s="34"/>
    </row>
    <row r="784" spans="1:1" s="24" customFormat="1" ht="15.75" customHeight="1">
      <c r="A784" s="34"/>
    </row>
    <row r="785" spans="1:1" s="24" customFormat="1" ht="15.75" customHeight="1">
      <c r="A785" s="34"/>
    </row>
    <row r="786" spans="1:1" s="24" customFormat="1" ht="15.75" customHeight="1">
      <c r="A786" s="34"/>
    </row>
    <row r="787" spans="1:1" s="24" customFormat="1" ht="15.75" customHeight="1">
      <c r="A787" s="34"/>
    </row>
    <row r="788" spans="1:1" s="24" customFormat="1" ht="15.75" customHeight="1">
      <c r="A788" s="34"/>
    </row>
    <row r="789" spans="1:1" s="24" customFormat="1" ht="15.75" customHeight="1">
      <c r="A789" s="34"/>
    </row>
    <row r="790" spans="1:1" s="24" customFormat="1" ht="15.75" customHeight="1">
      <c r="A790" s="34"/>
    </row>
    <row r="791" spans="1:1" s="24" customFormat="1" ht="15.75" customHeight="1">
      <c r="A791" s="34"/>
    </row>
    <row r="792" spans="1:1" s="24" customFormat="1" ht="15.75" customHeight="1">
      <c r="A792" s="34"/>
    </row>
    <row r="793" spans="1:1" s="24" customFormat="1" ht="15.75" customHeight="1">
      <c r="A793" s="34"/>
    </row>
    <row r="794" spans="1:1" s="24" customFormat="1" ht="15.75" customHeight="1">
      <c r="A794" s="34"/>
    </row>
    <row r="795" spans="1:1" s="24" customFormat="1" ht="15.75" customHeight="1">
      <c r="A795" s="34"/>
    </row>
    <row r="796" spans="1:1" s="24" customFormat="1" ht="15.75" customHeight="1">
      <c r="A796" s="34"/>
    </row>
    <row r="797" spans="1:1" s="24" customFormat="1" ht="15.75" customHeight="1">
      <c r="A797" s="34"/>
    </row>
    <row r="798" spans="1:1" s="24" customFormat="1" ht="15.75" customHeight="1">
      <c r="A798" s="34"/>
    </row>
    <row r="799" spans="1:1" s="24" customFormat="1" ht="15.75" customHeight="1">
      <c r="A799" s="34"/>
    </row>
    <row r="800" spans="1:1" s="24" customFormat="1" ht="15.75" customHeight="1">
      <c r="A800" s="34"/>
    </row>
    <row r="801" spans="1:1" s="24" customFormat="1" ht="15.75" customHeight="1">
      <c r="A801" s="34"/>
    </row>
    <row r="802" spans="1:1" s="24" customFormat="1" ht="15.75" customHeight="1">
      <c r="A802" s="34"/>
    </row>
    <row r="803" spans="1:1" s="24" customFormat="1" ht="15.75" customHeight="1">
      <c r="A803" s="34"/>
    </row>
    <row r="804" spans="1:1" s="24" customFormat="1" ht="15.75" customHeight="1">
      <c r="A804" s="34"/>
    </row>
    <row r="805" spans="1:1" s="24" customFormat="1" ht="15.75" customHeight="1">
      <c r="A805" s="34"/>
    </row>
    <row r="806" spans="1:1" s="24" customFormat="1" ht="15.75" customHeight="1">
      <c r="A806" s="34"/>
    </row>
    <row r="807" spans="1:1" s="24" customFormat="1" ht="15.75" customHeight="1">
      <c r="A807" s="34"/>
    </row>
    <row r="808" spans="1:1" s="24" customFormat="1" ht="15.75" customHeight="1">
      <c r="A808" s="34"/>
    </row>
    <row r="809" spans="1:1" s="24" customFormat="1" ht="15.75" customHeight="1">
      <c r="A809" s="34"/>
    </row>
    <row r="810" spans="1:1" s="24" customFormat="1" ht="15.75" customHeight="1">
      <c r="A810" s="34"/>
    </row>
    <row r="811" spans="1:1" s="24" customFormat="1" ht="15.75" customHeight="1">
      <c r="A811" s="34"/>
    </row>
    <row r="812" spans="1:1" s="24" customFormat="1" ht="15.75" customHeight="1">
      <c r="A812" s="34"/>
    </row>
    <row r="813" spans="1:1" s="24" customFormat="1" ht="15.75" customHeight="1">
      <c r="A813" s="34"/>
    </row>
    <row r="814" spans="1:1" s="24" customFormat="1" ht="15.75" customHeight="1">
      <c r="A814" s="34"/>
    </row>
    <row r="815" spans="1:1" s="24" customFormat="1" ht="15.75" customHeight="1">
      <c r="A815" s="34"/>
    </row>
    <row r="816" spans="1:1" s="24" customFormat="1" ht="15.75" customHeight="1">
      <c r="A816" s="34"/>
    </row>
    <row r="817" spans="1:1" s="24" customFormat="1" ht="15.75" customHeight="1">
      <c r="A817" s="34"/>
    </row>
    <row r="818" spans="1:1" s="24" customFormat="1" ht="15.75" customHeight="1">
      <c r="A818" s="34"/>
    </row>
    <row r="819" spans="1:1" s="24" customFormat="1" ht="15.75" customHeight="1">
      <c r="A819" s="34"/>
    </row>
    <row r="820" spans="1:1" s="24" customFormat="1" ht="15.75" customHeight="1">
      <c r="A820" s="34"/>
    </row>
    <row r="821" spans="1:1" s="24" customFormat="1" ht="15.75" customHeight="1">
      <c r="A821" s="34"/>
    </row>
    <row r="822" spans="1:1" s="24" customFormat="1" ht="15.75" customHeight="1">
      <c r="A822" s="34"/>
    </row>
    <row r="823" spans="1:1" s="24" customFormat="1" ht="15.75" customHeight="1">
      <c r="A823" s="34"/>
    </row>
    <row r="824" spans="1:1" s="24" customFormat="1" ht="15.75" customHeight="1">
      <c r="A824" s="34"/>
    </row>
    <row r="825" spans="1:1" s="24" customFormat="1" ht="15.75" customHeight="1">
      <c r="A825" s="34"/>
    </row>
    <row r="826" spans="1:1" s="24" customFormat="1" ht="15.75" customHeight="1">
      <c r="A826" s="34"/>
    </row>
    <row r="827" spans="1:1" s="24" customFormat="1" ht="15.75" customHeight="1">
      <c r="A827" s="34"/>
    </row>
    <row r="828" spans="1:1" s="24" customFormat="1" ht="15.75" customHeight="1">
      <c r="A828" s="34"/>
    </row>
    <row r="829" spans="1:1" s="24" customFormat="1" ht="15.75" customHeight="1">
      <c r="A829" s="34"/>
    </row>
    <row r="830" spans="1:1" s="24" customFormat="1" ht="15.75" customHeight="1">
      <c r="A830" s="34"/>
    </row>
    <row r="831" spans="1:1" s="24" customFormat="1" ht="15.75" customHeight="1">
      <c r="A831" s="34"/>
    </row>
    <row r="832" spans="1:1" s="24" customFormat="1" ht="15.75" customHeight="1">
      <c r="A832" s="34"/>
    </row>
    <row r="833" spans="1:1" s="24" customFormat="1" ht="15.75" customHeight="1">
      <c r="A833" s="34"/>
    </row>
    <row r="834" spans="1:1" s="24" customFormat="1" ht="15.75" customHeight="1">
      <c r="A834" s="34"/>
    </row>
    <row r="835" spans="1:1" s="24" customFormat="1" ht="15.75" customHeight="1">
      <c r="A835" s="34"/>
    </row>
    <row r="836" spans="1:1" s="24" customFormat="1" ht="15.75" customHeight="1">
      <c r="A836" s="34"/>
    </row>
    <row r="837" spans="1:1" s="24" customFormat="1" ht="15.75" customHeight="1">
      <c r="A837" s="34"/>
    </row>
    <row r="838" spans="1:1" s="24" customFormat="1" ht="15.75" customHeight="1">
      <c r="A838" s="34"/>
    </row>
    <row r="839" spans="1:1" s="24" customFormat="1" ht="15.75" customHeight="1">
      <c r="A839" s="34"/>
    </row>
    <row r="840" spans="1:1" s="24" customFormat="1" ht="15.75" customHeight="1">
      <c r="A840" s="34"/>
    </row>
    <row r="841" spans="1:1" s="24" customFormat="1" ht="15.75" customHeight="1">
      <c r="A841" s="34"/>
    </row>
    <row r="842" spans="1:1" s="24" customFormat="1" ht="15.75" customHeight="1">
      <c r="A842" s="34"/>
    </row>
    <row r="843" spans="1:1" s="24" customFormat="1" ht="15.75" customHeight="1">
      <c r="A843" s="34"/>
    </row>
    <row r="844" spans="1:1" s="24" customFormat="1" ht="15.75" customHeight="1">
      <c r="A844" s="34"/>
    </row>
    <row r="845" spans="1:1" s="24" customFormat="1" ht="15.75" customHeight="1">
      <c r="A845" s="34"/>
    </row>
    <row r="846" spans="1:1" s="24" customFormat="1" ht="15.75" customHeight="1">
      <c r="A846" s="34"/>
    </row>
    <row r="847" spans="1:1" s="24" customFormat="1" ht="15.75" customHeight="1">
      <c r="A847" s="34"/>
    </row>
    <row r="848" spans="1:1" s="24" customFormat="1" ht="15.75" customHeight="1">
      <c r="A848" s="34"/>
    </row>
    <row r="849" spans="1:1" s="24" customFormat="1" ht="15.75" customHeight="1">
      <c r="A849" s="34"/>
    </row>
    <row r="850" spans="1:1" s="24" customFormat="1" ht="15.75" customHeight="1">
      <c r="A850" s="34"/>
    </row>
    <row r="851" spans="1:1" s="24" customFormat="1" ht="15.75" customHeight="1">
      <c r="A851" s="34"/>
    </row>
    <row r="852" spans="1:1" s="24" customFormat="1" ht="15.75" customHeight="1">
      <c r="A852" s="34"/>
    </row>
    <row r="853" spans="1:1" s="24" customFormat="1" ht="15.75" customHeight="1">
      <c r="A853" s="34"/>
    </row>
    <row r="854" spans="1:1" s="24" customFormat="1" ht="15.75" customHeight="1">
      <c r="A854" s="34"/>
    </row>
    <row r="855" spans="1:1" s="24" customFormat="1" ht="15.75" customHeight="1">
      <c r="A855" s="34"/>
    </row>
    <row r="856" spans="1:1" s="24" customFormat="1" ht="15.75" customHeight="1">
      <c r="A856" s="34"/>
    </row>
    <row r="857" spans="1:1" s="24" customFormat="1" ht="15.75" customHeight="1">
      <c r="A857" s="34"/>
    </row>
    <row r="858" spans="1:1" s="24" customFormat="1" ht="15.75" customHeight="1">
      <c r="A858" s="34"/>
    </row>
    <row r="859" spans="1:1" s="24" customFormat="1" ht="15.75" customHeight="1">
      <c r="A859" s="34"/>
    </row>
    <row r="860" spans="1:1" s="24" customFormat="1" ht="15.75" customHeight="1">
      <c r="A860" s="34"/>
    </row>
    <row r="861" spans="1:1" s="24" customFormat="1" ht="15.75" customHeight="1">
      <c r="A861" s="34"/>
    </row>
    <row r="862" spans="1:1" s="24" customFormat="1" ht="15.75" customHeight="1">
      <c r="A862" s="34"/>
    </row>
    <row r="863" spans="1:1" s="24" customFormat="1" ht="15.75" customHeight="1">
      <c r="A863" s="34"/>
    </row>
    <row r="864" spans="1:1" s="24" customFormat="1" ht="15.75" customHeight="1">
      <c r="A864" s="34"/>
    </row>
    <row r="865" spans="1:1" s="24" customFormat="1" ht="15.75" customHeight="1">
      <c r="A865" s="34"/>
    </row>
    <row r="866" spans="1:1" s="24" customFormat="1" ht="15.75" customHeight="1">
      <c r="A866" s="34"/>
    </row>
    <row r="867" spans="1:1" s="24" customFormat="1" ht="15.75" customHeight="1">
      <c r="A867" s="34"/>
    </row>
    <row r="868" spans="1:1" s="24" customFormat="1" ht="15.75" customHeight="1">
      <c r="A868" s="34"/>
    </row>
    <row r="869" spans="1:1" s="24" customFormat="1" ht="15.75" customHeight="1">
      <c r="A869" s="34"/>
    </row>
    <row r="870" spans="1:1" s="24" customFormat="1" ht="15.75" customHeight="1">
      <c r="A870" s="34"/>
    </row>
    <row r="871" spans="1:1" s="24" customFormat="1" ht="15.75" customHeight="1">
      <c r="A871" s="34"/>
    </row>
    <row r="872" spans="1:1" s="24" customFormat="1" ht="15.75" customHeight="1">
      <c r="A872" s="34"/>
    </row>
    <row r="873" spans="1:1" s="24" customFormat="1" ht="15.75" customHeight="1">
      <c r="A873" s="34"/>
    </row>
    <row r="874" spans="1:1" s="24" customFormat="1" ht="15.75" customHeight="1">
      <c r="A874" s="34"/>
    </row>
    <row r="875" spans="1:1" s="24" customFormat="1" ht="15.75" customHeight="1">
      <c r="A875" s="34"/>
    </row>
    <row r="876" spans="1:1" s="24" customFormat="1" ht="15.75" customHeight="1">
      <c r="A876" s="34"/>
    </row>
    <row r="877" spans="1:1" s="24" customFormat="1" ht="15.75" customHeight="1">
      <c r="A877" s="34"/>
    </row>
    <row r="878" spans="1:1" s="24" customFormat="1" ht="15.75" customHeight="1">
      <c r="A878" s="34"/>
    </row>
    <row r="879" spans="1:1" s="24" customFormat="1" ht="15.75" customHeight="1">
      <c r="A879" s="34"/>
    </row>
    <row r="880" spans="1:1" s="24" customFormat="1" ht="15.75" customHeight="1">
      <c r="A880" s="34"/>
    </row>
    <row r="881" spans="1:1" s="24" customFormat="1" ht="15.75" customHeight="1">
      <c r="A881" s="34"/>
    </row>
    <row r="882" spans="1:1" s="24" customFormat="1" ht="15.75" customHeight="1">
      <c r="A882" s="34"/>
    </row>
    <row r="883" spans="1:1" s="24" customFormat="1" ht="15.75" customHeight="1">
      <c r="A883" s="34"/>
    </row>
    <row r="884" spans="1:1" s="24" customFormat="1" ht="15.75" customHeight="1">
      <c r="A884" s="34"/>
    </row>
    <row r="885" spans="1:1" s="24" customFormat="1" ht="15.75" customHeight="1">
      <c r="A885" s="34"/>
    </row>
    <row r="886" spans="1:1" s="24" customFormat="1" ht="15.75" customHeight="1">
      <c r="A886" s="34"/>
    </row>
    <row r="887" spans="1:1" s="24" customFormat="1" ht="15.75" customHeight="1">
      <c r="A887" s="34"/>
    </row>
    <row r="888" spans="1:1" s="24" customFormat="1" ht="15.75" customHeight="1">
      <c r="A888" s="34"/>
    </row>
    <row r="889" spans="1:1" s="24" customFormat="1" ht="15.75" customHeight="1">
      <c r="A889" s="34"/>
    </row>
    <row r="890" spans="1:1" s="24" customFormat="1" ht="15.75" customHeight="1">
      <c r="A890" s="34"/>
    </row>
    <row r="891" spans="1:1" s="24" customFormat="1" ht="15.75" customHeight="1">
      <c r="A891" s="34"/>
    </row>
    <row r="892" spans="1:1" s="24" customFormat="1" ht="15.75" customHeight="1">
      <c r="A892" s="34"/>
    </row>
    <row r="893" spans="1:1" s="24" customFormat="1" ht="15.75" customHeight="1">
      <c r="A893" s="34"/>
    </row>
    <row r="894" spans="1:1" s="24" customFormat="1" ht="15.75" customHeight="1">
      <c r="A894" s="34"/>
    </row>
    <row r="895" spans="1:1" s="24" customFormat="1" ht="15.75" customHeight="1">
      <c r="A895" s="34"/>
    </row>
    <row r="896" spans="1:1" s="24" customFormat="1" ht="15.75" customHeight="1">
      <c r="A896" s="34"/>
    </row>
    <row r="897" spans="1:1" s="24" customFormat="1" ht="15.75" customHeight="1">
      <c r="A897" s="34"/>
    </row>
    <row r="898" spans="1:1" s="24" customFormat="1" ht="15.75" customHeight="1">
      <c r="A898" s="34"/>
    </row>
    <row r="899" spans="1:1" s="24" customFormat="1" ht="15.75" customHeight="1">
      <c r="A899" s="34"/>
    </row>
    <row r="900" spans="1:1" s="24" customFormat="1" ht="15.75" customHeight="1">
      <c r="A900" s="34"/>
    </row>
    <row r="901" spans="1:1" s="24" customFormat="1" ht="15.75" customHeight="1">
      <c r="A901" s="34"/>
    </row>
    <row r="902" spans="1:1" s="24" customFormat="1" ht="15.75" customHeight="1">
      <c r="A902" s="34"/>
    </row>
    <row r="903" spans="1:1" s="24" customFormat="1" ht="15.75" customHeight="1">
      <c r="A903" s="34"/>
    </row>
    <row r="904" spans="1:1" s="24" customFormat="1" ht="15.75" customHeight="1">
      <c r="A904" s="34"/>
    </row>
    <row r="905" spans="1:1" s="24" customFormat="1" ht="15.75" customHeight="1">
      <c r="A905" s="34"/>
    </row>
    <row r="906" spans="1:1" s="24" customFormat="1" ht="15.75" customHeight="1">
      <c r="A906" s="34"/>
    </row>
    <row r="907" spans="1:1" s="24" customFormat="1" ht="15.75" customHeight="1">
      <c r="A907" s="34"/>
    </row>
    <row r="908" spans="1:1" s="24" customFormat="1" ht="15.75" customHeight="1">
      <c r="A908" s="34"/>
    </row>
    <row r="909" spans="1:1" s="24" customFormat="1" ht="15.75" customHeight="1">
      <c r="A909" s="34"/>
    </row>
    <row r="910" spans="1:1" s="24" customFormat="1" ht="15.75" customHeight="1">
      <c r="A910" s="34"/>
    </row>
    <row r="911" spans="1:1" s="24" customFormat="1" ht="15.75" customHeight="1">
      <c r="A911" s="34"/>
    </row>
    <row r="912" spans="1:1" s="24" customFormat="1" ht="15.75" customHeight="1">
      <c r="A912" s="34"/>
    </row>
    <row r="913" spans="1:1" s="24" customFormat="1" ht="15.75" customHeight="1">
      <c r="A913" s="34"/>
    </row>
    <row r="914" spans="1:1" s="24" customFormat="1" ht="15.75" customHeight="1">
      <c r="A914" s="34"/>
    </row>
    <row r="915" spans="1:1" s="24" customFormat="1" ht="15.75" customHeight="1">
      <c r="A915" s="34"/>
    </row>
    <row r="916" spans="1:1" s="24" customFormat="1" ht="15.75" customHeight="1">
      <c r="A916" s="34"/>
    </row>
    <row r="917" spans="1:1" s="24" customFormat="1" ht="15.75" customHeight="1">
      <c r="A917" s="34"/>
    </row>
    <row r="918" spans="1:1" s="24" customFormat="1" ht="15.75" customHeight="1">
      <c r="A918" s="34"/>
    </row>
    <row r="919" spans="1:1" s="24" customFormat="1" ht="15.75" customHeight="1">
      <c r="A919" s="34"/>
    </row>
    <row r="920" spans="1:1" s="24" customFormat="1" ht="15.75" customHeight="1">
      <c r="A920" s="34"/>
    </row>
    <row r="921" spans="1:1" s="24" customFormat="1" ht="15.75" customHeight="1">
      <c r="A921" s="34"/>
    </row>
    <row r="922" spans="1:1" s="24" customFormat="1" ht="15.75" customHeight="1">
      <c r="A922" s="34"/>
    </row>
    <row r="923" spans="1:1" s="24" customFormat="1" ht="15.75" customHeight="1">
      <c r="A923" s="34"/>
    </row>
    <row r="924" spans="1:1" s="24" customFormat="1" ht="15.75" customHeight="1">
      <c r="A924" s="34"/>
    </row>
    <row r="925" spans="1:1" s="24" customFormat="1" ht="15.75" customHeight="1">
      <c r="A925" s="34"/>
    </row>
    <row r="926" spans="1:1" s="24" customFormat="1" ht="15.75" customHeight="1">
      <c r="A926" s="34"/>
    </row>
    <row r="927" spans="1:1" s="24" customFormat="1" ht="15.75" customHeight="1">
      <c r="A927" s="34"/>
    </row>
    <row r="928" spans="1:1" s="24" customFormat="1" ht="15.75" customHeight="1">
      <c r="A928" s="34"/>
    </row>
    <row r="929" spans="1:1" s="24" customFormat="1" ht="15.75" customHeight="1">
      <c r="A929" s="34"/>
    </row>
    <row r="930" spans="1:1" s="24" customFormat="1" ht="15.75" customHeight="1">
      <c r="A930" s="34"/>
    </row>
    <row r="931" spans="1:1" s="24" customFormat="1" ht="15.75" customHeight="1">
      <c r="A931" s="34"/>
    </row>
    <row r="932" spans="1:1" s="24" customFormat="1" ht="15.75" customHeight="1">
      <c r="A932" s="34"/>
    </row>
    <row r="933" spans="1:1" s="24" customFormat="1" ht="15.75" customHeight="1">
      <c r="A933" s="34"/>
    </row>
    <row r="934" spans="1:1" s="24" customFormat="1" ht="15.75" customHeight="1">
      <c r="A934" s="34"/>
    </row>
    <row r="935" spans="1:1" s="24" customFormat="1" ht="15.75" customHeight="1">
      <c r="A935" s="34"/>
    </row>
    <row r="936" spans="1:1" s="24" customFormat="1" ht="15.75" customHeight="1">
      <c r="A936" s="34"/>
    </row>
    <row r="937" spans="1:1" s="24" customFormat="1" ht="15.75" customHeight="1">
      <c r="A937" s="34"/>
    </row>
    <row r="938" spans="1:1" s="24" customFormat="1" ht="15.75" customHeight="1">
      <c r="A938" s="34"/>
    </row>
    <row r="939" spans="1:1" s="24" customFormat="1" ht="15.75" customHeight="1">
      <c r="A939" s="34"/>
    </row>
    <row r="940" spans="1:1" s="24" customFormat="1" ht="15.75" customHeight="1">
      <c r="A940" s="34"/>
    </row>
    <row r="941" spans="1:1" s="24" customFormat="1" ht="15.75" customHeight="1">
      <c r="A941" s="34"/>
    </row>
    <row r="942" spans="1:1" s="24" customFormat="1" ht="15.75" customHeight="1">
      <c r="A942" s="34"/>
    </row>
    <row r="943" spans="1:1" s="24" customFormat="1" ht="15.75" customHeight="1">
      <c r="A943" s="34"/>
    </row>
    <row r="944" spans="1:1" s="24" customFormat="1" ht="15.75" customHeight="1">
      <c r="A944" s="34"/>
    </row>
    <row r="945" spans="1:1" s="24" customFormat="1" ht="15.75" customHeight="1">
      <c r="A945" s="34"/>
    </row>
    <row r="946" spans="1:1" s="24" customFormat="1" ht="15.75" customHeight="1">
      <c r="A946" s="34"/>
    </row>
    <row r="947" spans="1:1" s="24" customFormat="1" ht="15.75" customHeight="1">
      <c r="A947" s="34"/>
    </row>
    <row r="948" spans="1:1" s="24" customFormat="1" ht="15.75" customHeight="1">
      <c r="A948" s="34"/>
    </row>
    <row r="949" spans="1:1" s="24" customFormat="1" ht="15.75" customHeight="1">
      <c r="A949" s="34"/>
    </row>
    <row r="950" spans="1:1" s="24" customFormat="1" ht="15.75" customHeight="1">
      <c r="A950" s="34"/>
    </row>
    <row r="951" spans="1:1" s="24" customFormat="1" ht="15.75" customHeight="1">
      <c r="A951" s="34"/>
    </row>
    <row r="952" spans="1:1" s="24" customFormat="1" ht="15.75" customHeight="1">
      <c r="A952" s="34"/>
    </row>
    <row r="953" spans="1:1" s="24" customFormat="1" ht="15.75" customHeight="1">
      <c r="A953" s="34"/>
    </row>
    <row r="954" spans="1:1" s="24" customFormat="1" ht="15.75" customHeight="1">
      <c r="A954" s="34"/>
    </row>
    <row r="955" spans="1:1" s="24" customFormat="1" ht="15.75" customHeight="1">
      <c r="A955" s="34"/>
    </row>
    <row r="956" spans="1:1" s="24" customFormat="1" ht="15.75" customHeight="1">
      <c r="A956" s="34"/>
    </row>
    <row r="957" spans="1:1" s="24" customFormat="1" ht="15.75" customHeight="1">
      <c r="A957" s="34"/>
    </row>
    <row r="958" spans="1:1" s="24" customFormat="1" ht="15.75" customHeight="1">
      <c r="A958" s="34"/>
    </row>
    <row r="959" spans="1:1" s="24" customFormat="1" ht="15.75" customHeight="1">
      <c r="A959" s="34"/>
    </row>
    <row r="960" spans="1:1" s="24" customFormat="1" ht="15.75" customHeight="1">
      <c r="A960" s="34"/>
    </row>
    <row r="961" spans="1:1" s="24" customFormat="1" ht="15.75" customHeight="1">
      <c r="A961" s="34"/>
    </row>
    <row r="962" spans="1:1" s="24" customFormat="1" ht="15.75" customHeight="1">
      <c r="A962" s="34"/>
    </row>
    <row r="963" spans="1:1" s="24" customFormat="1" ht="15.75" customHeight="1">
      <c r="A963" s="34"/>
    </row>
    <row r="964" spans="1:1" s="24" customFormat="1" ht="15.75" customHeight="1">
      <c r="A964" s="34"/>
    </row>
    <row r="965" spans="1:1" s="24" customFormat="1" ht="15.75" customHeight="1">
      <c r="A965" s="34"/>
    </row>
    <row r="966" spans="1:1" s="24" customFormat="1" ht="15.75" customHeight="1">
      <c r="A966" s="34"/>
    </row>
    <row r="967" spans="1:1" s="24" customFormat="1" ht="15.75" customHeight="1">
      <c r="A967" s="34"/>
    </row>
    <row r="968" spans="1:1" s="24" customFormat="1" ht="15.75" customHeight="1">
      <c r="A968" s="34"/>
    </row>
    <row r="969" spans="1:1" s="24" customFormat="1" ht="15.75" customHeight="1">
      <c r="A969" s="34"/>
    </row>
    <row r="970" spans="1:1" s="24" customFormat="1" ht="15.75" customHeight="1">
      <c r="A970" s="34"/>
    </row>
    <row r="971" spans="1:1" s="24" customFormat="1" ht="15.75" customHeight="1">
      <c r="A971" s="34"/>
    </row>
    <row r="972" spans="1:1" s="24" customFormat="1" ht="15.75" customHeight="1">
      <c r="A972" s="34"/>
    </row>
    <row r="973" spans="1:1" s="24" customFormat="1" ht="15.75" customHeight="1">
      <c r="A973" s="34"/>
    </row>
    <row r="974" spans="1:1" s="24" customFormat="1" ht="15.75" customHeight="1">
      <c r="A974" s="34"/>
    </row>
    <row r="975" spans="1:1" s="24" customFormat="1" ht="15.75" customHeight="1">
      <c r="A975" s="34"/>
    </row>
    <row r="976" spans="1:1" s="24" customFormat="1" ht="15.75" customHeight="1">
      <c r="A976" s="34"/>
    </row>
    <row r="977" spans="1:1" s="24" customFormat="1" ht="15.75" customHeight="1">
      <c r="A977" s="34"/>
    </row>
    <row r="978" spans="1:1" s="24" customFormat="1" ht="15.75" customHeight="1">
      <c r="A978" s="34"/>
    </row>
    <row r="979" spans="1:1" s="24" customFormat="1" ht="15.75" customHeight="1">
      <c r="A979" s="34"/>
    </row>
    <row r="980" spans="1:1" s="24" customFormat="1" ht="15.75" customHeight="1">
      <c r="A980" s="34"/>
    </row>
    <row r="981" spans="1:1" s="24" customFormat="1" ht="15.75" customHeight="1">
      <c r="A981" s="34"/>
    </row>
    <row r="982" spans="1:1" s="24" customFormat="1" ht="15.75" customHeight="1">
      <c r="A982" s="34"/>
    </row>
    <row r="983" spans="1:1" s="24" customFormat="1" ht="15.75" customHeight="1">
      <c r="A983" s="34"/>
    </row>
    <row r="984" spans="1:1" s="24" customFormat="1" ht="15.75" customHeight="1">
      <c r="A984" s="34"/>
    </row>
    <row r="985" spans="1:1" s="24" customFormat="1" ht="15.75" customHeight="1">
      <c r="A985" s="34"/>
    </row>
    <row r="986" spans="1:1" s="24" customFormat="1" ht="15.75" customHeight="1">
      <c r="A986" s="34"/>
    </row>
    <row r="987" spans="1:1" s="24" customFormat="1" ht="15.75" customHeight="1">
      <c r="A987" s="34"/>
    </row>
    <row r="988" spans="1:1" s="24" customFormat="1" ht="15.75" customHeight="1">
      <c r="A988" s="34"/>
    </row>
    <row r="989" spans="1:1" s="24" customFormat="1" ht="15.75" customHeight="1">
      <c r="A989" s="34"/>
    </row>
    <row r="990" spans="1:1" s="24" customFormat="1" ht="15.75" customHeight="1">
      <c r="A990" s="34"/>
    </row>
    <row r="991" spans="1:1" s="24" customFormat="1" ht="15.75" customHeight="1">
      <c r="A991" s="34"/>
    </row>
    <row r="992" spans="1:1" s="24" customFormat="1" ht="15.75" customHeight="1">
      <c r="A992" s="34"/>
    </row>
    <row r="993" spans="1:1" s="24" customFormat="1" ht="15.75" customHeight="1">
      <c r="A993" s="34"/>
    </row>
    <row r="994" spans="1:1" s="24" customFormat="1" ht="15.75" customHeight="1">
      <c r="A994" s="34"/>
    </row>
    <row r="995" spans="1:1" s="24" customFormat="1" ht="15.75" customHeight="1">
      <c r="A995" s="34"/>
    </row>
    <row r="996" spans="1:1" s="24" customFormat="1" ht="15.75" customHeight="1">
      <c r="A996" s="34"/>
    </row>
    <row r="997" spans="1:1" s="24" customFormat="1" ht="15.75" customHeight="1">
      <c r="A997" s="34"/>
    </row>
    <row r="998" spans="1:1" s="24" customFormat="1" ht="15.75" customHeight="1">
      <c r="A998" s="34"/>
    </row>
    <row r="999" spans="1:1" s="24" customFormat="1" ht="15.75" customHeight="1">
      <c r="A999" s="34"/>
    </row>
    <row r="1000" spans="1:1" s="24" customFormat="1" ht="15.75" customHeight="1">
      <c r="A1000" s="34"/>
    </row>
    <row r="1001" spans="1:1" s="24" customFormat="1" ht="15.75" customHeight="1">
      <c r="A1001" s="34"/>
    </row>
  </sheetData>
  <mergeCells count="9">
    <mergeCell ref="E3:L4"/>
    <mergeCell ref="K6:L6"/>
    <mergeCell ref="E7:F7"/>
    <mergeCell ref="H7:I7"/>
    <mergeCell ref="K7:L7"/>
    <mergeCell ref="B7:C7"/>
    <mergeCell ref="B6:C6"/>
    <mergeCell ref="E6:F6"/>
    <mergeCell ref="H6:I6"/>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Abdullah Khushi</cp:lastModifiedBy>
  <dcterms:created xsi:type="dcterms:W3CDTF">2022-04-21T14:05:43Z</dcterms:created>
  <dcterms:modified xsi:type="dcterms:W3CDTF">2024-09-10T17:11:05Z</dcterms:modified>
</cp:coreProperties>
</file>