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bdal\Downloads\Abdullah Moheb Ibrahim Task\Manual testing\"/>
    </mc:Choice>
  </mc:AlternateContent>
  <xr:revisionPtr revIDLastSave="0" documentId="13_ncr:1_{33F8CC54-FF08-40F0-84D6-D070EA6CA714}" xr6:coauthVersionLast="47" xr6:coauthVersionMax="47" xr10:uidLastSave="{00000000-0000-0000-0000-000000000000}"/>
  <bookViews>
    <workbookView xWindow="-108" yWindow="-108" windowWidth="23256" windowHeight="13176" tabRatio="709" xr2:uid="{5428DF12-6F79-4939-B8AE-17D49EE7EAC1}"/>
  </bookViews>
  <sheets>
    <sheet name="Test Scenarios" sheetId="1" r:id="rId1"/>
    <sheet name="Search Functionality" sheetId="2" r:id="rId2"/>
    <sheet name="Search Report" sheetId="5" r:id="rId3"/>
    <sheet name="Add to Cart" sheetId="3" r:id="rId4"/>
    <sheet name="ATC Report" sheetId="7" r:id="rId5"/>
    <sheet name="Shopping Cart" sheetId="4" r:id="rId6"/>
    <sheet name="Shopping Cart Report" sheetId="8" r:id="rId7"/>
    <sheet name="Test Metrics" sheetId="6" r:id="rId8"/>
  </sheets>
  <externalReferences>
    <externalReference r:id="rId9"/>
  </externalReferences>
  <definedNames>
    <definedName name="_xlnm._FilterDatabase" localSheetId="3" hidden="1">'Add to Cart'!$A$7:$J$7</definedName>
    <definedName name="_xlnm._FilterDatabase" localSheetId="1" hidden="1">'Search Functionality'!$A$7:$I$7</definedName>
    <definedName name="Remember_Me_checkbox_error">[1]TestCase!#REF!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8" l="1"/>
  <c r="G15" i="8" s="1"/>
  <c r="F14" i="8"/>
  <c r="E14" i="8"/>
  <c r="D14" i="8"/>
  <c r="C14" i="8"/>
  <c r="G14" i="7"/>
  <c r="G15" i="7" s="1"/>
  <c r="L4" i="6" s="1"/>
  <c r="E6" i="6" s="1"/>
  <c r="F14" i="7"/>
  <c r="F15" i="7" s="1"/>
  <c r="I10" i="7" s="1"/>
  <c r="E14" i="7"/>
  <c r="E15" i="7" s="1"/>
  <c r="I9" i="7" s="1"/>
  <c r="D14" i="7"/>
  <c r="D15" i="7" s="1"/>
  <c r="C14" i="7"/>
  <c r="C15" i="7" s="1"/>
  <c r="F15" i="8"/>
  <c r="I10" i="8" s="1"/>
  <c r="E15" i="8"/>
  <c r="I9" i="8" s="1"/>
  <c r="D15" i="8"/>
  <c r="I8" i="8" s="1"/>
  <c r="C15" i="8"/>
  <c r="I7" i="8" s="1"/>
  <c r="G14" i="5"/>
  <c r="F14" i="5"/>
  <c r="F15" i="5" s="1"/>
  <c r="I10" i="5" s="1"/>
  <c r="E14" i="5"/>
  <c r="E15" i="5" s="1"/>
  <c r="I9" i="5" s="1"/>
  <c r="B3" i="2"/>
  <c r="D14" i="5" s="1"/>
  <c r="D15" i="5" s="1"/>
  <c r="I8" i="5" s="1"/>
  <c r="C14" i="5"/>
  <c r="C15" i="5" s="1"/>
  <c r="I7" i="5" s="1"/>
  <c r="G15" i="5"/>
  <c r="I7" i="7" l="1"/>
  <c r="L6" i="6"/>
  <c r="E8" i="6" s="1"/>
  <c r="I8" i="7"/>
  <c r="L7" i="6"/>
  <c r="E9" i="6" s="1"/>
  <c r="L5" i="6"/>
  <c r="E7" i="6" s="1"/>
  <c r="L8" i="6"/>
  <c r="E10" i="6" s="1"/>
  <c r="D4" i="1" l="1"/>
  <c r="D3" i="1"/>
  <c r="B5" i="4"/>
  <c r="B4" i="4"/>
  <c r="B3" i="4"/>
  <c r="B2" i="4"/>
  <c r="B2" i="2"/>
  <c r="B2" i="3"/>
  <c r="B3" i="3"/>
  <c r="B6" i="4" l="1"/>
  <c r="B6" i="3"/>
  <c r="B6" i="2"/>
  <c r="D2" i="1" s="1"/>
</calcChain>
</file>

<file path=xl/sharedStrings.xml><?xml version="1.0" encoding="utf-8"?>
<sst xmlns="http://schemas.openxmlformats.org/spreadsheetml/2006/main" count="658" uniqueCount="319">
  <si>
    <t>TEST CASE</t>
  </si>
  <si>
    <t>Eng. Abdullah Moheb</t>
  </si>
  <si>
    <t>Failed</t>
  </si>
  <si>
    <t>Test Case ID</t>
  </si>
  <si>
    <t xml:space="preserve">Test Scenario </t>
  </si>
  <si>
    <t>Test Case Title</t>
  </si>
  <si>
    <t>Test Steps</t>
  </si>
  <si>
    <t>Test Data</t>
  </si>
  <si>
    <t>Expected Result (ER)</t>
  </si>
  <si>
    <t>Actual Result</t>
  </si>
  <si>
    <t>Priority</t>
  </si>
  <si>
    <t>Comments</t>
  </si>
  <si>
    <t>Not Applicable</t>
  </si>
  <si>
    <t>Dubarter</t>
  </si>
  <si>
    <t>Test Scenario ID</t>
  </si>
  <si>
    <t>Test Scenario Description</t>
  </si>
  <si>
    <t>Number of Test Cases</t>
  </si>
  <si>
    <t>Validate the working of Search functionality</t>
  </si>
  <si>
    <t>Validate the working of 'Add to Cart' functionality</t>
  </si>
  <si>
    <t>TC_SF_001</t>
  </si>
  <si>
    <t>Validate searching with an existing Product Name</t>
  </si>
  <si>
    <t>1. Searched product should be displayed in the search results</t>
  </si>
  <si>
    <t>TC_SF_002</t>
  </si>
  <si>
    <t>Validate searching with a non existing Product Name</t>
  </si>
  <si>
    <t>TC_SF_003</t>
  </si>
  <si>
    <t>Validate searching without providing any Product Name</t>
  </si>
  <si>
    <t>TC_SF_004</t>
  </si>
  <si>
    <t>TC_SF_005</t>
  </si>
  <si>
    <t>Validate searching by providing a search criteria which results in mulitple products</t>
  </si>
  <si>
    <t>1. More than one products should be displayed in the search results page</t>
  </si>
  <si>
    <t>TC_SF_006</t>
  </si>
  <si>
    <t>TC_SF_007</t>
  </si>
  <si>
    <t>TC_SF_008</t>
  </si>
  <si>
    <t>Validate Search using the text from the product description</t>
  </si>
  <si>
    <t>TC_SF_009</t>
  </si>
  <si>
    <t>Validate Search by selecting the category of product</t>
  </si>
  <si>
    <t>TC_SF_010</t>
  </si>
  <si>
    <t>Validate List and Grid views when only one Product is displayed in the search results</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</si>
  <si>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</si>
  <si>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</si>
  <si>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</si>
  <si>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TC_SF_013</t>
  </si>
  <si>
    <t>TC_SF_014</t>
  </si>
  <si>
    <t>Validate User is able to sort the Products displayed in the Search Results</t>
  </si>
  <si>
    <t>1. More than one product should be displayed in the search results page
2. Products are sorted according to the options selected in the 'Sort By' dropdown field</t>
  </si>
  <si>
    <t>TC_SF_015</t>
  </si>
  <si>
    <t>TC_SF_016</t>
  </si>
  <si>
    <t>Validate 'Search' textbox field and the button having search icon are displayed on all the page of the Application</t>
  </si>
  <si>
    <t>1. Search box field and the button with 'Search' icon should be displayed on all the page of the Application</t>
  </si>
  <si>
    <t>TC_SF_017</t>
  </si>
  <si>
    <t>TC_SF_018</t>
  </si>
  <si>
    <t>TC_SF_019</t>
  </si>
  <si>
    <t>Validate we can use all the options of Search functionality using the Keybaord keys</t>
  </si>
  <si>
    <t>1. User should be able to perform Search operation and select several options in the Search page using the Keyboard keys Tab and Enter</t>
  </si>
  <si>
    <t>TC_SF_020</t>
  </si>
  <si>
    <t>Validate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</si>
  <si>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</si>
  <si>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</si>
  <si>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</si>
  <si>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</si>
  <si>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</si>
  <si>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</si>
  <si>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</si>
  <si>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(TS_001)
Search Functionality</t>
  </si>
  <si>
    <t>(TS_010)
Shopping Cart</t>
  </si>
  <si>
    <t>Validate the working of 'Shopping Cart' functionality</t>
  </si>
  <si>
    <t>Product Name: حلة تحمير تيفال</t>
  </si>
  <si>
    <t>Found as per expectation</t>
  </si>
  <si>
    <t>TC_ATC_001</t>
  </si>
  <si>
    <t>Validate adding the product to Cart from 'Product Display' Page</t>
  </si>
  <si>
    <t>TC_ATC_002</t>
  </si>
  <si>
    <t>Validate adding the product to Cart from 'Wish List' Page</t>
  </si>
  <si>
    <t>TC_ATC_003</t>
  </si>
  <si>
    <t>Validate adding the product to Cart from Search Results Page</t>
  </si>
  <si>
    <t>TC_ATC_004</t>
  </si>
  <si>
    <t>Validate adding the product to Cart from the Related Products section of the Product Display Page</t>
  </si>
  <si>
    <t>Product Name: Apple Cinema 30"</t>
  </si>
  <si>
    <t>TC_ATC_006</t>
  </si>
  <si>
    <t>TC_ATC_007</t>
  </si>
  <si>
    <t>TC_ATC_008</t>
  </si>
  <si>
    <t>(TS_007)
Product Display Page</t>
  </si>
  <si>
    <t>Validate the UI of 'Add to Cart' funtionality</t>
  </si>
  <si>
    <t>1. Proper UI adhering to the UI checklist should be displayed for the 'Add to Cart' functionality</t>
  </si>
  <si>
    <t>TC_ATC_009</t>
  </si>
  <si>
    <t>Validate the 'Add to Cart' page functionality in all the supported environments</t>
  </si>
  <si>
    <t>1. 'Add to Cart' functionality should work correctly in all the supported environments</t>
  </si>
  <si>
    <t>(TS_002) 
Add to Cart</t>
  </si>
  <si>
    <t>Product Name: TV</t>
  </si>
  <si>
    <t>1. 'لم يتم العثور على منتجات مطابقة لاختيارك.' should be displayed in the Search Results page</t>
  </si>
  <si>
    <t>1. Product should be successfully displayed in the search results.
2. 'لم يتم العثور على منتجات مطابقة لاختيارك.' should be displayed in the Search Results page</t>
  </si>
  <si>
    <t xml:space="preserve">1- No action happens
</t>
  </si>
  <si>
    <t>Validate searching using 'Product Type' field</t>
  </si>
  <si>
    <t>Product Name: حله بيركس دبدوب</t>
  </si>
  <si>
    <t>1. Searched product should be displayed in the search bar results</t>
  </si>
  <si>
    <t>No Products Are Shown</t>
  </si>
  <si>
    <t>Text in Production description of حله بيركس دبدوب Product: حله بيركس حراري</t>
  </si>
  <si>
    <t>1. Products having the given text in its description should be displayed in the search results</t>
  </si>
  <si>
    <t>Product Name: حله بيركس دبدوب
Correct Category Name: جميع الاقسام
Wrong Category Name: wood</t>
  </si>
  <si>
    <t>TC_SC_001</t>
  </si>
  <si>
    <t>1. User should be taken to the Shopping Cart page</t>
  </si>
  <si>
    <t>TC_SC_002</t>
  </si>
  <si>
    <t>Validate navigating to 'Shopping Cart' page from the 'Shopping Cart' header option</t>
  </si>
  <si>
    <t>TC_SC_003</t>
  </si>
  <si>
    <t>TC_SC_004</t>
  </si>
  <si>
    <t>Validate the Cart button when there are no products added to the Shopping Cart</t>
  </si>
  <si>
    <t>TC_SC_005</t>
  </si>
  <si>
    <t>TC_SC_006</t>
  </si>
  <si>
    <t>TC_SC_007</t>
  </si>
  <si>
    <t>Validate Image, Name, Model, Quantity, Unit Price and Total of the Product in the 'Shopping Cart' page</t>
  </si>
  <si>
    <t>1. Correct Image, Name, Model, Quantity, Unit Price and Total of the Product should be displayed</t>
  </si>
  <si>
    <t>TC_SC_008</t>
  </si>
  <si>
    <t>Validate updating the quantity of the Product in the 'Shopping Cart' page</t>
  </si>
  <si>
    <t>TC_SC_009</t>
  </si>
  <si>
    <t xml:space="preserve">Validate updating the quantity of the Product in the 'Shopping Cart' page to a negative or zero or a non-numerical value </t>
  </si>
  <si>
    <t>Validate removing the item from 'Shopping Cart' page</t>
  </si>
  <si>
    <t>1. Product should be removed from the 'Shopping Cart' page</t>
  </si>
  <si>
    <t>TC_SC_011</t>
  </si>
  <si>
    <t>Validate Page Heading, Page Title and Page URL of 'Shopping Cart' page</t>
  </si>
  <si>
    <t>1. Correct Page Heading, Page Title and Page URL should be displayed</t>
  </si>
  <si>
    <t>TC_SC_012</t>
  </si>
  <si>
    <t>TC_SC_013</t>
  </si>
  <si>
    <t>Validate Coupon code functionality in the 'Shopping Cart' page by providing a valid coupon code</t>
  </si>
  <si>
    <t>1. Coupon code should be applied successfully and the price details should successfully change.</t>
  </si>
  <si>
    <t>TC_SC_014</t>
  </si>
  <si>
    <t>Validate Coupon code application in the 'Shopping Cart' page by providing an invalid coupon code</t>
  </si>
  <si>
    <t>Invalid Coupon Code: XYZ</t>
  </si>
  <si>
    <t>1. Warning message with text - 'Warning: Coupon is either invalid, expired or reached its usage limit!' should be displayed</t>
  </si>
  <si>
    <t>TC_SC_015</t>
  </si>
  <si>
    <t>TC_SC_016</t>
  </si>
  <si>
    <t>Validate Coupon code functionality in the 'Shopping Cart' page by providing an valid coupon code which has reached its usage limit</t>
  </si>
  <si>
    <t>Valid Already Used Coupon Code: Pending Data</t>
  </si>
  <si>
    <t>TC_SC_017</t>
  </si>
  <si>
    <t xml:space="preserve">Validate Coupon code functionality in the 'Shopping Cart' page by not providing any coupon code </t>
  </si>
  <si>
    <t>TC_SC_018</t>
  </si>
  <si>
    <t>TC_SC_019</t>
  </si>
  <si>
    <t>Validate Coupon code functionality in the 'Shopping Cart' page is having Placeholder</t>
  </si>
  <si>
    <t>1. Proper Place Holder text should be displayed inside the text field.</t>
  </si>
  <si>
    <t>TC_SC_020</t>
  </si>
  <si>
    <t>Validate Estimate Shipping and Taxes functionality in the 'Shopping Cart' page by providing all mandatory fields</t>
  </si>
  <si>
    <t>TC_SC_021</t>
  </si>
  <si>
    <t>Validate Estimate Shipping and Taxes functionality in the 'Shopping Cart' page by providing all the fields</t>
  </si>
  <si>
    <t>TC_SC_022</t>
  </si>
  <si>
    <t>Validate Estimate Shipping and Taxes functionality in the 'Shopping Cart' page by not providing anything</t>
  </si>
  <si>
    <t>Validate Estimate Shipping and Taxes functionality in the 'Shopping Cart' page for Placeholder</t>
  </si>
  <si>
    <t>TC_SC_027</t>
  </si>
  <si>
    <t>TC_SC_028</t>
  </si>
  <si>
    <t>TC_SC_029</t>
  </si>
  <si>
    <t>TC_SC_030</t>
  </si>
  <si>
    <t>Validate Checkout from 'Shopping Cart' page</t>
  </si>
  <si>
    <t>1. User should be taken to 'Checkout' page</t>
  </si>
  <si>
    <t>Validate the UI of 'Shopping Cart' functionality</t>
  </si>
  <si>
    <t>1. Proper UI adhering to the UI checklist should be displayed for the 'Shopping Cart' functionality</t>
  </si>
  <si>
    <t>Validate the 'Shopping Cart' functionality in all the supported environments</t>
  </si>
  <si>
    <t>1. 'Shopping Cart' functionality should work correctly in all the supported environments</t>
  </si>
  <si>
    <t>Search Criteria: تيشيرت</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</si>
  <si>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Number of items per row view without any problems and all the options (Add to Cart, Wish List and Compare Product) are working. Also User should be able to navigate to Product Display Page of products by clicking on Images and Product Name. 
</t>
  </si>
  <si>
    <t>Product Name: تيشيرت</t>
  </si>
  <si>
    <t>1. Shopping Cart bar should be displayed
2. Product should be successfully displayed in the 'Shopping Cart' page and if the product was in the cart the item should be added to the previous count</t>
  </si>
  <si>
    <t>1. Shopping Cart bar should be displayed
2. Product should be successfully displayed in the 'Shopping Cart' page</t>
  </si>
  <si>
    <t>Validate searching for a product after changing language</t>
  </si>
  <si>
    <t>The Coming Test cases are based on selecting the website's English language setting</t>
  </si>
  <si>
    <t>All these test cases are written based on selecting the website's Arabic language setting</t>
  </si>
  <si>
    <t>Validate Search bar UI</t>
  </si>
  <si>
    <t>Validate Search result in Search Bar</t>
  </si>
  <si>
    <t>Product Name: asdsja</t>
  </si>
  <si>
    <t xml:space="preserve">1. 'No products were found matching your selection.' should be displayed in the Search Results </t>
  </si>
  <si>
    <t>1. ''No products were found matching your selection.' should be displayed in the Search Results page</t>
  </si>
  <si>
    <t>Validate adding the product to Cart from the Products displayed in sections of Home page</t>
  </si>
  <si>
    <t xml:space="preserve">Validate adding the maximum in stock product to Cart </t>
  </si>
  <si>
    <t>1. All in stock quantity should be added
2. Shopping Cart bar should be displayed
3. Product should be successfully displayed in the 'Shopping Cart' page</t>
  </si>
  <si>
    <t>Not all in stock quantity are added</t>
  </si>
  <si>
    <t>Product Name: حله بيركس</t>
  </si>
  <si>
    <t>Validate Coupon functionality in the 'Shopping Cart' page for Placeholder</t>
  </si>
  <si>
    <t>1. Coupon should be applied in the checkout page</t>
  </si>
  <si>
    <t>Country Name: Egypt</t>
  </si>
  <si>
    <t xml:space="preserve">1. Estimated shipping cost should be displayed </t>
  </si>
  <si>
    <t>Validate navigating to 'Shopping Cart' page from Cart Side Bar</t>
  </si>
  <si>
    <t>1. Shopping cart side bar should be displayed</t>
  </si>
  <si>
    <t>1. Correct cost of the product should be displayed in the Shopping Cart page</t>
  </si>
  <si>
    <t>Validate the cost of the Product in the 'Shopping Cart' page</t>
  </si>
  <si>
    <t>1. Quantity and cost should be modified</t>
  </si>
  <si>
    <t>1. Prodcut should be removed from the cart</t>
  </si>
  <si>
    <t>Valid Coupon Code</t>
  </si>
  <si>
    <t>Validate applying Coupon code application in the 'Shopping Cart' page without checking 'I agree with the terms and conditions.' checkbox</t>
  </si>
  <si>
    <t>1. Warning message with text - 'Warning: you must agree with the terms and conditions of sales to check out' should be displayed</t>
  </si>
  <si>
    <t>1. Enter any existing Product name into the Search text box field  
2. Click on the button having search icon
3. Click on the Product displayed in the Search results
4. Click on 'Add to Cart' button in the displayed 'Product Display' page
5. Click on the 'shopping cart!' button in the Header page
6. Enter any Coupon code into the 'coupon code' text field
7. Apply by clicking enter button</t>
  </si>
  <si>
    <t>1.Field level messages with text - 'There are some errors', 'Country/region not supported' and 'Enter a postal code' should be displayed under the respective mandatory fields</t>
  </si>
  <si>
    <t>Validate Estimate Shipping and Taxes functionality in the 'Shopping Cart' page by providing invalid zip code</t>
  </si>
  <si>
    <t>1.Field level messages with text - 'There are some errors' and 'Enter a valid postal code for country selected' should be displayed under the respective mandatory fields</t>
  </si>
  <si>
    <t>Not Aplicable</t>
  </si>
  <si>
    <t>Valid Coupon Code: Dub1ord</t>
  </si>
  <si>
    <t>Validate Coupon code functionality in the 'Shopping Cart' page by providing an valid coupon code</t>
  </si>
  <si>
    <t>1. 'Your cart is empty.' should be displayed
2. User should be taken to 'Home' page</t>
  </si>
  <si>
    <t>1. Discount should be applied</t>
  </si>
  <si>
    <t>Warning message appeared: 'Dub1ord discount code isn’t valid for the items in your cart'</t>
  </si>
  <si>
    <t>1. No Action</t>
  </si>
  <si>
    <t>Validate Coupon code functionality in the 'Shopping Cart' page by providing gift coupon</t>
  </si>
  <si>
    <t>1. Discount should be applied.</t>
  </si>
  <si>
    <t>Warning message appeared: 'Enter a valid coupon code'</t>
  </si>
  <si>
    <t>Coupon Code: CODE15OFF</t>
  </si>
  <si>
    <t>1. 'We found one shipping rate available for 19701, Delaware, United States. dialog should be displayed.  
2. Flat Shipping Rate should be displayed and added to the Total Price</t>
  </si>
  <si>
    <t>Product Name: حله بيركس
Country: United States
Region/State: Delaware
Post Code: 19701</t>
  </si>
  <si>
    <t>1. 'Please select the preferred shipping method to use on this order' dialog should be displayed.  
2. Flat Shipping Rate should be displayed and added to the Total Price</t>
  </si>
  <si>
    <t>Error message is shown "There are some errors:  Enter a ZIP code"</t>
  </si>
  <si>
    <t>High</t>
  </si>
  <si>
    <t>Product Name: تيشيرت
Country: United States
Region/State: California</t>
  </si>
  <si>
    <t>Prereq.</t>
  </si>
  <si>
    <t>Status</t>
  </si>
  <si>
    <t>Bug Screenshot</t>
  </si>
  <si>
    <t>Success</t>
  </si>
  <si>
    <t>FAIL</t>
  </si>
  <si>
    <t>Not Executed</t>
  </si>
  <si>
    <t>Out of Scope</t>
  </si>
  <si>
    <t>TOTAL</t>
  </si>
  <si>
    <t>1. Open the Website URL "www.Dubarter.com"
2. A product is added to Wish List page  
3. Click on 'Wish List' header option 
4. Click on 'Add to Cart' icon option in the displayed 'My Wish List' page (Validate ER)
5. Click on 'Shopping Cart' header option (Validate ER)</t>
  </si>
  <si>
    <t>1. Open the Website URL "www.Dubarter.com"
2. Enter any existing Product name into the Search text box field 
3. Click on the button having search icon
4. Click on the Product displayed in the Search results
5. Click on 'Add to Cart' button in the displayed 'Product Display' page (Validate ER)</t>
  </si>
  <si>
    <t>1. Open the Website URL "www.Dubarter.com"
2. Enter any existing Product name into the Search text box field 
3. Click on the button having search icon
4. Click on 'Add to Cart' option on the product that is displayed in the Search Results (Validate ER)
5. Click on 'Cart' button which is beside the search icon button on the top of the page</t>
  </si>
  <si>
    <t>1. Open the Website URL "www.Dubarter.com"
2. Enter any existing Product name into the Search text box field 
3. Click on the button having search icon
4. Click on the Product displayed in the Search results
5. Click on 'Add to Cart' button on one of the Products displayed in the Related Products section of the displayed 'Product Display' page (Validate ER)
6. Click on the 'shopping cart!' link in the displayed success message (Validate ER)</t>
  </si>
  <si>
    <t>1. Open the Website URL "www.Dubarter.com"
2. Click on 'Add to Cart' button on the product that is displayed in the sections of the Home page (Validate ER)
3. Click on the 'shopping cart!' link in the displayed success message (Validate ER)</t>
  </si>
  <si>
    <t xml:space="preserve">1. Open the Website URL "www.Dubarter.com"
2. Click on '+' button on the count of item that is displayed in the 'Product display' page (Validate ER)
3. Click on the 'Add to cart' button </t>
  </si>
  <si>
    <t>1. Open the Website URL "www.Dubarter.com" in any supported browser
2. Check the UI of the functioanality related to 'Add to Cart' (Validate ER-1)</t>
  </si>
  <si>
    <t>1. Open the Website URL "www.Dubarter.com" in any supported browser
2. Check the 'Add to Cart' functionality in all the supported environments (Validate ER-1)</t>
  </si>
  <si>
    <t>1. Open the Website URL "www.Dubarter.com"
2. Select Product Type "جميع الاقسام"
3. Enter any existing product name into the 'Search' text box field 
4. Click on the button having search icon (Validate ER)</t>
  </si>
  <si>
    <t>1. Open the Website URL "www.Dubarter.com"
2. Select Product Type "جميع الاقسام"
3. Enter non existing product name into the 'Search' text box field
4. Click on the button having search icon (Validate ER)</t>
  </si>
  <si>
    <t>1. Open the Website URL "www.Dubarter.com"
2. Change language to ENG
3. Enter any existing product name into the 'Search' text box field 
4. Click on the button having search icon (Validate ER)</t>
  </si>
  <si>
    <t>1. Open the Website URL "www.Dubarter.com"
2. Select Product Type "جميع الاقسام"
3. Enter the search criteria in the 'Search' text box field which can result in mutliple products
4. Click on the button having search icon (Validate ER-1)</t>
  </si>
  <si>
    <t>1. Open the Website URL "www.Dubarter.com"
2. Select Product Type "جميع الاقسام"
3. Don't enter anything into the 'Search' text box field 
4. Click on the button having search icon (Validate ER)</t>
  </si>
  <si>
    <t xml:space="preserve">1. Open the Website URL "www.Dubarter.com"
2. Select Product Type "جميع الاقسام"
3. Enter any existing product name into the 'Search Criteria' text box field 
4. Wait for Items to be shown in Search Bar </t>
  </si>
  <si>
    <t>1. Open the Website URL "www.Dubarter.com"
2. Click on the button having search icon 
3. Select Product Type "جميع الاقسام"
4. Enter any text from the Product Description into the 'Search Criteria' text box field 
5. Click on 'Search' button (Validate ER)</t>
  </si>
  <si>
    <t xml:space="preserve">1. Open the Website URL "www.Dubarter.com"
2. Click on the button having search icon 
3. Enter any Product Name into the 'Search Criteria' text box field
4. Select the correct category of the given Product Name into 'Category' dropdown field - 
5. Click on 'Search' button (Validate ER-1)
6. Select a wrong category in tthe 'Category' dropdown field 
7. Click on 'Search' button (Validate ER-2)
</t>
  </si>
  <si>
    <t>1. Open the Website URL "www.Dubarter.com"
2. Enter any existing product name into the 'Search' text box field
3. Click on the button having search icon 
4. Select 'List' option  (Validate ER-1)
5. Click on the Image of the Product and name of the product (Validate ER-2)
6. Repeat Steps 1 to 2 and Select '2-3-4-5-6' option (Validate ER-3)
7. Click on the Image of the Product and name of the product (Validate ER-4)</t>
  </si>
  <si>
    <t>1. Open the Website URL "www.Dubarter.com"
2. Enter the search criteria in the 'Search' text box field which can result in mutliple products 
3. Click on the button having search icon (Validate ER-1)
4. Select 'List' option  (Validate ER-2)
5. Select 'Two' option (Validate ER-3)
6. Select 'Three' option (Validate ER-3)
7. Select 'Four' option (Validate ER-3)
8. Select 'Five' option (Validate ER-3)
9. Select 'Six' option (Validate ER-3)</t>
  </si>
  <si>
    <t>1. Open the Website URL "www.Dubarter.com"
2. Enter the search criteria in the 'Search' text box field which can result in mutliple products
3. Click on the button having search icon (Validate ER-1)
4. Select serveral options from the 'Sort By' dropdown (Validate ER-2)</t>
  </si>
  <si>
    <t>1. Open the Website URL "www.Dubarter.com" in any supported browser
2. Navigate to all the pages of the Application (Validate ER-1)</t>
  </si>
  <si>
    <t>1. Open the Website URL "www.Dubarter.com"
2. Press Tab and Enter keys to perform Search operation and select several options in the Search page (Validate ER-1)</t>
  </si>
  <si>
    <t>1. Open the Website URL "www.Dubarter.com"
2. Enter any existing product name into the 'Search' text box field 
3. Click on the button having search icon 
4. Check the Page Heading, Page URL and Page Title of the 'Search' page</t>
  </si>
  <si>
    <t>1. Open the Website URL "www.Dubarter.com"
2. Enter any existing product name into the 'Search' text box field - &lt;Refer Test Data&gt;
3. Click on the button having search icon (Validate ER-1)</t>
  </si>
  <si>
    <t>1. Open the Website URL "www.Dubarter.com"
2. Enter any existing product name into the 'Search' text box field 
3. Click on the button having search icon (Validate ER-1)</t>
  </si>
  <si>
    <t xml:space="preserve">1. Open the Website URL "www.Dubarter.com"
2. Select Product Type "All categories"
3. Enter any existing product name into the 'Search Criteria' text box field 
4. Wait for Items to be shown in Search Bar </t>
  </si>
  <si>
    <t>1. Open the Website URL "www.Dubarter.com"
2. Enter any existing product name into the 'Search' text box field 
3. Wait for items to be displayed</t>
  </si>
  <si>
    <t>1. Open the Website URL "www.Dubarter.com"
2. Select Product Type "All categories"
3. Enter non existing product name into the 'Search' text box field
4. Click on the button having search icon (Validate ER)</t>
  </si>
  <si>
    <t xml:space="preserve">Heading Shows error message  </t>
  </si>
  <si>
    <t>"Translation missing: ar.search.results_with_count_and_term"</t>
  </si>
  <si>
    <t>1. Open the Website URL "www.Dubarter.com"
2. Enter any existing Product name into the Search text box field 
3. Click on the button having search icon
4. Click on the Product displayed in the Search results
5. Click on 'Add to Cart' button in the displayed 'Product Display' page
6. Click on the 'shopping cart' button in the page header  (Validate ER)</t>
  </si>
  <si>
    <t>1. Open the Website URL "www.Dubarter.com"
2. Enter any existing Product name into the Search text box field  
3. Click on the button having search icon
4. Click on 'Add to Cart' button on the Product displayed in the Search results
5. Click on the 'Shopping Cart' header option (Validate ER-1)</t>
  </si>
  <si>
    <t>1. Open the Website URL "www.Dubarter.com"
2. Click on Cart button which is displayed on the top of the page beside the search icon button (Validate ER-1)
3. Click on 'Continue' button (Validate ER-2)</t>
  </si>
  <si>
    <t>1. Open the Website URL "www.Dubarter.com"
2. Enter any existing Product name into the Search text box field 
3. Click on the button having search icon
4. Click on the Product displayed in the Search results
5. Click on 'Add to Cart' button in the displayed 'Product Display' page
6. Click on the 'shopping cart' button in the Header page
7. Check the cost of the Prouduct in the displayed 'Shopping Cart' page (Validate ER-1)</t>
  </si>
  <si>
    <t>1. Open the Website URL "www.Dubarter.com"
2. Enter any existing Product name into the Search text box field
3. Click on the button having search icon
4. Click on the Product displayed in the Search results
5. Click on 'Add to Cart' button in the displayed 'Product Display' page
6. Click on the 'shopping cart!' button in the Header page
7. Check the Image Image, Name, Model, Quantity, Unit Price and Total of the Product in the displayed 'Shopping Cart' page (Validate ER-1)</t>
  </si>
  <si>
    <t>1. Open the Website URL "www.Dubarter.com"
2. Enter any existing Product name into the Search text box field 
3. Click on the button having search icon
4. Click on the Product displayed in the Search results
5. Click on 'Add to Cart' button in the displayed 'Product Display' page
6. Click on the 'shopping cart!' button in the Header page
7. Change the quantity of the Product in the displayed Shopping Cart side bar</t>
  </si>
  <si>
    <t>1. Open the Website URL "www.Dubarter.com"
2. Enter any existing Product name into the Search text box field 
3. Click on the button having search icon
4. Click on the Product displayed in the Search results
5. Click on 'Add to Cart' button in the displayed 'Product Display' page
6. Decrease quantity of product till 0</t>
  </si>
  <si>
    <t>1. Open the Website URL "www.Dubarter.com"
2. Enter any existing Product name into the Search text box field
3. Click on the button having search icon
4. Click on the Product displayed in the Search results
5. Click on 'Add to Cart' button in the displayed 'Product Display' page
6. Click on the 'shopping cart!' button in the Header page
7. Click on 'Remove' icon option (Validate ER-1)</t>
  </si>
  <si>
    <t>1. Open the Website URL "www.Dubarter.com"
2. Enter any existing Product name into the Search text box field
3. Click on the button having search icon
4. Click on the Product displayed in the Search results
5. Click on 'Add to Cart' button in the displayed 'Product Display' page
6. Click on the 'shopping cart!' button in the Header page
7. Validate Page Heading, Page Title and Page URL of the dispalyed 'Shopping Cart' page (Validate ER-1)</t>
  </si>
  <si>
    <t>1. Open the Website URL "www.Dubarter.com"
2. Enter any existing Product name into the Search text box field
3. Click on the button having search icon
4. Click on the Product displayed in the Search results
5. Click on 'Add to Cart' button in the displayed 'Product Display' page
6. Click on the 'shopping cart!' button in the Header page
7. Enter any Coupon code into the 'coupon code' text field
8. Apply by clicking enter button</t>
  </si>
  <si>
    <t>1. Open the Website URL "www.Dubarter.com"
2. Enter any existing Product name into the Search text box field  
3. Click on the button having search icon
4. Click on the Product displayed in the Search results
5. Click on 'Add to Cart' button in the displayed 'Product Display' page
6. Click on the 'shopping cart!' button in the Header page
7. Enter any Coupon code into the 'coupon code' text field
8. Apply by clicking enter button</t>
  </si>
  <si>
    <t>1. Open the Website URL "www.Dubarter.com"
2. Enter any existing Product name into the Search text box field  
3. Click on the button having search icon
4. Click on the Product displayed in the Search results
5. Click on 'Add to Cart' button in the displayed 'Product Display' page
6. Click on the 'shopping cart!' button in the Header page
7. Click on 'Use Coupon Code' section
8. Apply by clicking enter button
9. Click on 'Apply Coupon' button (Validate ER-1)</t>
  </si>
  <si>
    <t>1. Open the Website URL "www.Dubarter.com" in any supported browser
2. Enter any existing Product name into the Search text box field  
3. Click on the button having search icon
4. Click on the Product displayed in the Search results
5. Click on 'Add to Cart' button in the displayed 'Product Display' page
6. Click on the 'shopping cart!' button in the Header page
7. Enter valid Coupon code into the 'Discount Code' text field
8. Click on 'Apply Coupon' button</t>
  </si>
  <si>
    <t>1. Open the Website URL "www.Dubarter.com" in any supported browser
2. Enter any existing Product name into the Search text box field  
3. Click on the button having search icon
4. Click on the Product displayed in the Search results
5. Click on 'Add to Cart' button in the displayed 'Product Display' page
6. Click on the 'shopping cart!' button in the Header page
7. Check the 'Discount Code' text field (Validate ER-1)</t>
  </si>
  <si>
    <t>1. Open the Website URL "www.Dubarter.com" 
2. Navigate to 'Estimate Shipping &amp; Taxes' section 
3. Select any Country from the 'Country' dropdown field -  
4. Select any State from the 'Region/State' field  
5. Click on 'Estimate' button (Validate ER-1 and ER-2)</t>
  </si>
  <si>
    <t>1. Open the Website URL "www.Dubarter.com" 
2. Navigate to 'Estimate Shipping &amp; Taxes' section 
3. Select any Country from the 'Country' dropdown field -  
4. Select any State from the 'Region/State' field  
5. Enter any Post Code of the above selected State in 'Post Code' field  
6. Click on 'Estimate' button (Validate ER-1 and ER-2)</t>
  </si>
  <si>
    <t>1. Open the Website URL "www.Dubarter.com" 
2. Navigate to 'Estimate Shipping &amp; Taxes' section 
3. Don't select any Country from the 'Country' dropdown field  
4. Don't select any State from the 'Region/State' field  
5. Don't enter any Post Code of the above selected State in 'Post Code' field  
6. Click on 'Estimate' button (Validate ER-1)</t>
  </si>
  <si>
    <t>1. Open the Website URL "www.Dubarter.com" 
2. Navigate to 'Estimate Shipping &amp; Taxes' section 
3. Select any Country from the 'Country' dropdown field -  
4. Select any State from the 'Region/State' field  
5. Enter any invalid Zip Code of the above selected State in 'Zip Code' field  
6. Click on 'Estimate' button (Validate ER)</t>
  </si>
  <si>
    <t>1. Open the Website URL "www.Dubarter.com" 
2. Navigate to 'Estimate Shipping &amp; Taxes' section 
3. Choose Country from 'Country' dropdown list</t>
  </si>
  <si>
    <t>1. Open the Website URL "www.Dubarter.com" 
2. Enter any existing Product name into the Search text box field 
3. Click on the button having search icon
4. Click on the Product displayed in the Search results
5. Click on 'Add to Cart' button in the displayed 'Product Display' page
6. Click on the 'shopping cart' button in the Header page
7. Apply with Coupon on 'Coupon' text field By Clicking Enter</t>
  </si>
  <si>
    <t>1. Open the Website URL "www.Dubarter.com" 
2. Enter any existing Product name into the Search text box field 
3. Click on the button having search icon
4. Click on the Product displayed in the Search results
5. Click on 'Add to Cart' button in the displayed 'Product Display' page
6. Click on the 'shopping cart' button in the Header page
7. Click on 'Checkout' button (Validate ER-1)</t>
  </si>
  <si>
    <t>1. Open the Website URL "www.Dubarter.com" in any supported browser
2. Check the UI of the functionality related to 'Shopping Cart' (Validate ER-1)</t>
  </si>
  <si>
    <t>1. Open the Website URL "www.Dubarter.com" in any supported browser
2. Check the 'Shopping Cart' functionality in all the supported environments (Validate ER-1)</t>
  </si>
  <si>
    <t>Test Case Report</t>
  </si>
  <si>
    <t xml:space="preserve">Project Name  - </t>
  </si>
  <si>
    <t xml:space="preserve">Module Name  - </t>
  </si>
  <si>
    <t xml:space="preserve">Total No. </t>
  </si>
  <si>
    <t>Test Case Version -</t>
  </si>
  <si>
    <t>Written By</t>
  </si>
  <si>
    <t>Executed By</t>
  </si>
  <si>
    <t>Testing Environment :</t>
  </si>
  <si>
    <t>Reviewed By</t>
  </si>
  <si>
    <t>-</t>
  </si>
  <si>
    <t>Test Environment</t>
  </si>
  <si>
    <t>TEST EXECUTION REPORT</t>
  </si>
  <si>
    <t>Test Case</t>
  </si>
  <si>
    <t>Out Of Scope</t>
  </si>
  <si>
    <t>Total TC</t>
  </si>
  <si>
    <t xml:space="preserve">Grand Total  </t>
  </si>
  <si>
    <t>Testing Type
in Scope</t>
  </si>
  <si>
    <t>Description</t>
  </si>
  <si>
    <t>Yes/ No.
Justification (If No):</t>
  </si>
  <si>
    <t>Functional Testing</t>
  </si>
  <si>
    <t>This type of testing ignores the internal parts and focuses only on the output to check if it is as per the requirement or not.</t>
  </si>
  <si>
    <t>UI Testing</t>
  </si>
  <si>
    <t>Testing the visual elements to verify that they are functioning according to requirements – in terms of functionality and performance.</t>
  </si>
  <si>
    <t>Negative Testing</t>
  </si>
  <si>
    <t>Testing having the mindset of “attitude to break” using incorrect data and invalid inputs.</t>
  </si>
  <si>
    <t>Usability Testing</t>
  </si>
  <si>
    <t>Test application from user friendliness perspective.</t>
  </si>
  <si>
    <t>Test Metrics</t>
  </si>
  <si>
    <t>#SL</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</si>
  <si>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</si>
  <si>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</si>
  <si>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</si>
  <si>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</si>
  <si>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</si>
  <si>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</si>
  <si>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</si>
  <si>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Success / Total no. of Test Cases Executed) * 100</t>
  </si>
  <si>
    <t>Percentage of Test Cases Failed</t>
  </si>
  <si>
    <t>(No. of Test Cases Failed / Total no. of Test Cases Executed) * 100</t>
  </si>
  <si>
    <t>Percentage of Test Cases Blocked</t>
  </si>
  <si>
    <t>(No. of Test Cases Blocked / Total no. of Test Cases Executed) * 100</t>
  </si>
  <si>
    <t>Search Functionality</t>
  </si>
  <si>
    <t>(TS_001) - Search Functionality</t>
  </si>
  <si>
    <t>(TS_002) - Add to Cart Functionality</t>
  </si>
  <si>
    <t>(TS_003) - Shopping Cart</t>
  </si>
  <si>
    <t xml:space="preserve">Add to cart functionality </t>
  </si>
  <si>
    <t xml:space="preserve">Shopping Cart Functionality </t>
  </si>
  <si>
    <t>Sum of all test cases</t>
  </si>
  <si>
    <t>Sum of all non excuted tests</t>
  </si>
  <si>
    <t>Sum of all success tests</t>
  </si>
  <si>
    <t>Sum of all failed tests</t>
  </si>
  <si>
    <t>Sum of all out of scope tests</t>
  </si>
  <si>
    <t>Google Chrome v.131 on Windows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</si>
</sst>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scheme val="minor"/>
    </font>
    <font>
      <sz val="10"/>
      <color rgb="FF000000"/>
      <name val="Calibri"/>
      <charset val="1"/>
    </font>
    <font>
      <b/>
      <sz val="10"/>
      <color rgb="FF000000"/>
      <name val="Calibri"/>
      <family val="2"/>
      <charset val="1"/>
    </font>
    <font>
      <u/>
      <sz val="10"/>
      <color rgb="FF0000FF"/>
      <name val="Calibri"/>
      <family val="2"/>
      <charset val="1"/>
    </font>
    <font>
      <sz val="10"/>
      <color rgb="FF000000"/>
      <name val="Calibri"/>
      <family val="2"/>
      <charset val="1"/>
    </font>
    <font>
      <b/>
      <sz val="10"/>
      <name val="Verdana"/>
      <family val="2"/>
      <charset val="1"/>
    </font>
    <font>
      <sz val="11"/>
      <color theme="1"/>
      <name val="Calibri"/>
      <family val="2"/>
      <charset val="1"/>
    </font>
    <font>
      <u/>
      <sz val="11"/>
      <color theme="10"/>
      <name val="Calibri"/>
      <family val="2"/>
      <charset val="1"/>
    </font>
    <font>
      <sz val="10"/>
      <color theme="1"/>
      <name val="Verdana"/>
      <family val="2"/>
      <charset val="1"/>
    </font>
    <font>
      <b/>
      <sz val="10"/>
      <color theme="0"/>
      <name val="Verdana"/>
      <family val="2"/>
      <charset val="1"/>
    </font>
    <font>
      <sz val="10"/>
      <color theme="0"/>
      <name val="Verdana"/>
      <family val="2"/>
      <charset val="1"/>
    </font>
    <font>
      <sz val="11"/>
      <name val="Calibri"/>
      <family val="2"/>
      <scheme val="minor"/>
    </font>
    <font>
      <sz val="8"/>
      <name val="Calibri"/>
      <family val="2"/>
      <scheme val="minor"/>
    </font>
    <font>
      <u/>
      <sz val="10"/>
      <color rgb="FF0000FF"/>
      <name val="Verdana"/>
      <family val="2"/>
    </font>
    <font>
      <b/>
      <sz val="11"/>
      <color theme="1"/>
      <name val="Calibri"/>
      <family val="2"/>
      <scheme val="minor"/>
    </font>
    <font>
      <b/>
      <sz val="12"/>
      <name val="Arial"/>
      <family val="2"/>
    </font>
    <font>
      <b/>
      <sz val="10"/>
      <name val="Verdana"/>
      <family val="2"/>
    </font>
    <font>
      <sz val="10"/>
      <name val="Verdana"/>
      <family val="2"/>
    </font>
    <font>
      <sz val="10"/>
      <color rgb="FF000000"/>
      <name val="Calibri"/>
      <family val="2"/>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b/>
      <sz val="11"/>
      <color rgb="FF000000"/>
      <name val="Calibri"/>
      <family val="2"/>
      <scheme val="minor"/>
    </font>
    <font>
      <b/>
      <sz val="11"/>
      <name val="Calibri"/>
      <family val="2"/>
      <scheme val="minor"/>
    </font>
    <font>
      <b/>
      <sz val="11"/>
      <color rgb="FFFFFFFF"/>
      <name val="Calibri"/>
      <family val="2"/>
      <scheme val="minor"/>
    </font>
    <font>
      <u/>
      <sz val="10"/>
      <color theme="10"/>
      <name val="Calibri"/>
      <family val="2"/>
      <scheme val="minor"/>
    </font>
    <font>
      <sz val="10"/>
      <color rgb="FF000000"/>
      <name val="Calibri"/>
      <family val="2"/>
    </font>
    <font>
      <b/>
      <sz val="18"/>
      <color rgb="FF000000"/>
      <name val="Calibri"/>
      <family val="2"/>
      <charset val="1"/>
    </font>
    <font>
      <b/>
      <sz val="14"/>
      <color rgb="FF000000"/>
      <name val="Calibri"/>
      <family val="2"/>
      <charset val="1"/>
    </font>
    <font>
      <b/>
      <sz val="10"/>
      <color rgb="FF000000"/>
      <name val="Calibri"/>
      <family val="2"/>
    </font>
  </fonts>
  <fills count="22">
    <fill>
      <patternFill patternType="none"/>
    </fill>
    <fill>
      <patternFill patternType="gray125"/>
    </fill>
    <fill>
      <patternFill patternType="solid">
        <fgColor rgb="FFFF8000"/>
        <bgColor rgb="FFFF6600"/>
      </patternFill>
    </fill>
    <fill>
      <patternFill patternType="solid">
        <fgColor theme="5"/>
        <bgColor indexed="64"/>
      </patternFill>
    </fill>
    <fill>
      <patternFill patternType="solid">
        <fgColor rgb="FFFFFF00"/>
        <bgColor rgb="FF76A5AF"/>
      </patternFill>
    </fill>
    <fill>
      <patternFill patternType="solid">
        <fgColor rgb="FFFFFF00"/>
        <bgColor rgb="FFFF6600"/>
      </patternFill>
    </fill>
    <fill>
      <patternFill patternType="solid">
        <fgColor rgb="FFFFFF00"/>
        <bgColor indexed="6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95B3D7"/>
        <bgColor rgb="FFA4C2F4"/>
      </patternFill>
    </fill>
    <fill>
      <patternFill patternType="solid">
        <fgColor rgb="FFDCE6F2"/>
        <bgColor rgb="FFDBEEF4"/>
      </patternFill>
    </fill>
  </fills>
  <borders count="35">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theme="0"/>
      </left>
      <right style="thin">
        <color theme="0"/>
      </right>
      <top style="thin">
        <color theme="0"/>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medium">
        <color auto="1"/>
      </left>
      <right style="medium">
        <color auto="1"/>
      </right>
      <top/>
      <bottom style="medium">
        <color auto="1"/>
      </bottom>
      <diagonal/>
    </border>
    <border>
      <left style="thin">
        <color rgb="FF000000"/>
      </left>
      <right/>
      <top style="medium">
        <color rgb="FF000000"/>
      </top>
      <bottom style="medium">
        <color rgb="FF000000"/>
      </bottom>
      <diagonal/>
    </border>
  </borders>
  <cellStyleXfs count="9">
    <xf numFmtId="0" fontId="0" fillId="0" borderId="0"/>
    <xf numFmtId="0" fontId="1" fillId="0" borderId="0"/>
    <xf numFmtId="0" fontId="3" fillId="0" borderId="0" applyBorder="0" applyProtection="0"/>
    <xf numFmtId="0" fontId="6" fillId="0" borderId="0"/>
    <xf numFmtId="0" fontId="7" fillId="0" borderId="0" applyBorder="0" applyProtection="0"/>
    <xf numFmtId="0" fontId="18" fillId="0" borderId="0"/>
    <xf numFmtId="0" fontId="18" fillId="0" borderId="0"/>
    <xf numFmtId="0" fontId="34" fillId="0" borderId="0" applyNumberFormat="0" applyFill="0" applyBorder="0" applyAlignment="0" applyProtection="0"/>
    <xf numFmtId="0" fontId="35" fillId="0" borderId="0"/>
  </cellStyleXfs>
  <cellXfs count="114">
    <xf numFmtId="0" fontId="0" fillId="0" borderId="0" xfId="0"/>
    <xf numFmtId="0" fontId="11" fillId="0" borderId="0" xfId="0" applyFont="1"/>
    <xf numFmtId="0" fontId="9" fillId="2" borderId="4" xfId="3" applyFont="1" applyFill="1" applyBorder="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2" xfId="0" applyFill="1" applyBorder="1" applyAlignment="1">
      <alignment horizontal="center"/>
    </xf>
    <xf numFmtId="0" fontId="0" fillId="0" borderId="2" xfId="0" applyBorder="1" applyAlignment="1">
      <alignment horizontal="center"/>
    </xf>
    <xf numFmtId="0" fontId="0" fillId="0" borderId="2" xfId="0" quotePrefix="1" applyBorder="1" applyAlignment="1">
      <alignment horizontal="center"/>
    </xf>
    <xf numFmtId="0" fontId="3" fillId="0" borderId="2" xfId="2" applyBorder="1"/>
    <xf numFmtId="0" fontId="3" fillId="0" borderId="2" xfId="2" applyBorder="1" applyAlignment="1">
      <alignment wrapText="1"/>
    </xf>
    <xf numFmtId="0" fontId="8" fillId="0" borderId="2" xfId="3" applyFont="1" applyBorder="1" applyAlignment="1">
      <alignment horizontal="center" vertical="center"/>
    </xf>
    <xf numFmtId="0" fontId="10" fillId="0" borderId="2" xfId="3" applyFont="1" applyBorder="1" applyAlignment="1">
      <alignment horizontal="center" vertical="center"/>
    </xf>
    <xf numFmtId="0" fontId="0" fillId="0" borderId="0" xfId="0" applyAlignment="1">
      <alignment horizontal="left"/>
    </xf>
    <xf numFmtId="0" fontId="8" fillId="0" borderId="2" xfId="3" applyFont="1" applyBorder="1" applyAlignment="1">
      <alignment horizontal="center" vertical="center" wrapText="1"/>
    </xf>
    <xf numFmtId="0" fontId="8" fillId="0" borderId="2" xfId="3" applyFont="1" applyBorder="1" applyAlignment="1">
      <alignment horizontal="left" vertical="center" wrapText="1"/>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left" vertical="center" wrapText="1"/>
    </xf>
    <xf numFmtId="0" fontId="0" fillId="0" borderId="2" xfId="0" applyBorder="1"/>
    <xf numFmtId="0" fontId="9" fillId="2" borderId="2" xfId="0" applyFont="1" applyFill="1" applyBorder="1" applyAlignment="1">
      <alignment horizontal="center" vertical="center"/>
    </xf>
    <xf numFmtId="0" fontId="9" fillId="2" borderId="2" xfId="0" applyFont="1" applyFill="1" applyBorder="1" applyAlignment="1">
      <alignment horizontal="left" vertical="center"/>
    </xf>
    <xf numFmtId="1" fontId="15" fillId="4" borderId="2" xfId="0" applyNumberFormat="1" applyFont="1" applyFill="1" applyBorder="1" applyAlignment="1">
      <alignment horizontal="center" vertical="center" wrapText="1"/>
    </xf>
    <xf numFmtId="0" fontId="9" fillId="2" borderId="2" xfId="3" applyFont="1" applyFill="1" applyBorder="1" applyAlignment="1">
      <alignment horizontal="center" vertical="center"/>
    </xf>
    <xf numFmtId="0" fontId="8" fillId="6" borderId="2" xfId="3" applyFont="1" applyFill="1" applyBorder="1" applyAlignment="1">
      <alignment horizontal="center" vertical="center"/>
    </xf>
    <xf numFmtId="0" fontId="13" fillId="0" borderId="2" xfId="2" applyFont="1" applyBorder="1" applyAlignment="1">
      <alignment horizontal="center" vertical="center" wrapText="1"/>
    </xf>
    <xf numFmtId="0" fontId="17" fillId="0" borderId="2" xfId="3" applyFont="1" applyBorder="1" applyAlignment="1">
      <alignment horizontal="center" vertical="center"/>
    </xf>
    <xf numFmtId="0" fontId="11" fillId="9" borderId="10" xfId="6" applyFont="1" applyFill="1" applyBorder="1" applyAlignment="1">
      <alignment horizontal="center" vertical="center" wrapText="1"/>
    </xf>
    <xf numFmtId="0" fontId="18" fillId="0" borderId="0" xfId="6"/>
    <xf numFmtId="0" fontId="20" fillId="0" borderId="13" xfId="6" applyFont="1" applyBorder="1"/>
    <xf numFmtId="0" fontId="23" fillId="13" borderId="17" xfId="6" applyFont="1" applyFill="1" applyBorder="1" applyAlignment="1">
      <alignment horizontal="right"/>
    </xf>
    <xf numFmtId="0" fontId="23" fillId="13" borderId="20" xfId="6" applyFont="1" applyFill="1" applyBorder="1" applyAlignment="1">
      <alignment horizontal="right"/>
    </xf>
    <xf numFmtId="0" fontId="24" fillId="0" borderId="13" xfId="6" applyFont="1" applyBorder="1"/>
    <xf numFmtId="0" fontId="22" fillId="0" borderId="13" xfId="6" applyFont="1" applyBorder="1" applyAlignment="1">
      <alignment horizontal="center"/>
    </xf>
    <xf numFmtId="0" fontId="22" fillId="0" borderId="7" xfId="6" applyFont="1" applyBorder="1"/>
    <xf numFmtId="0" fontId="22" fillId="0" borderId="13" xfId="6" applyFont="1" applyBorder="1"/>
    <xf numFmtId="0" fontId="25" fillId="0" borderId="13" xfId="6" applyFont="1" applyBorder="1"/>
    <xf numFmtId="0" fontId="27" fillId="15" borderId="17" xfId="6" applyFont="1" applyFill="1" applyBorder="1" applyAlignment="1">
      <alignment horizontal="center" vertical="top" wrapText="1"/>
    </xf>
    <xf numFmtId="0" fontId="27" fillId="15" borderId="10" xfId="6" applyFont="1" applyFill="1" applyBorder="1" applyAlignment="1">
      <alignment horizontal="center" vertical="top" wrapText="1"/>
    </xf>
    <xf numFmtId="0" fontId="27" fillId="15" borderId="24" xfId="6" applyFont="1" applyFill="1" applyBorder="1" applyAlignment="1">
      <alignment horizontal="center" vertical="top" wrapText="1"/>
    </xf>
    <xf numFmtId="0" fontId="20" fillId="0" borderId="0" xfId="6" applyFont="1"/>
    <xf numFmtId="0" fontId="20" fillId="0" borderId="0" xfId="6" applyFont="1" applyAlignment="1">
      <alignment vertical="center"/>
    </xf>
    <xf numFmtId="0" fontId="28" fillId="16" borderId="17" xfId="6" applyFont="1" applyFill="1" applyBorder="1" applyAlignment="1">
      <alignment vertical="center"/>
    </xf>
    <xf numFmtId="0" fontId="28" fillId="8" borderId="10" xfId="6" applyFont="1" applyFill="1" applyBorder="1" applyAlignment="1">
      <alignment horizontal="center" vertical="center"/>
    </xf>
    <xf numFmtId="0" fontId="28" fillId="10" borderId="10" xfId="6" applyFont="1" applyFill="1" applyBorder="1" applyAlignment="1">
      <alignment horizontal="center" vertical="center"/>
    </xf>
    <xf numFmtId="0" fontId="28" fillId="11" borderId="10" xfId="6" applyFont="1" applyFill="1" applyBorder="1" applyAlignment="1">
      <alignment horizontal="center" vertical="center"/>
    </xf>
    <xf numFmtId="0" fontId="28" fillId="17" borderId="10" xfId="6" applyFont="1" applyFill="1" applyBorder="1" applyAlignment="1">
      <alignment horizontal="center" vertical="center"/>
    </xf>
    <xf numFmtId="0" fontId="29" fillId="18" borderId="24" xfId="6" applyFont="1" applyFill="1" applyBorder="1" applyAlignment="1">
      <alignment horizontal="center" vertical="center"/>
    </xf>
    <xf numFmtId="0" fontId="30" fillId="19" borderId="20" xfId="6" applyFont="1" applyFill="1" applyBorder="1" applyAlignment="1">
      <alignment horizontal="center"/>
    </xf>
    <xf numFmtId="0" fontId="30" fillId="19" borderId="25" xfId="6" applyFont="1" applyFill="1" applyBorder="1" applyAlignment="1">
      <alignment horizontal="center"/>
    </xf>
    <xf numFmtId="0" fontId="30" fillId="19" borderId="25" xfId="6" applyFont="1" applyFill="1" applyBorder="1" applyAlignment="1">
      <alignment horizontal="center" wrapText="1"/>
    </xf>
    <xf numFmtId="0" fontId="30" fillId="19" borderId="19" xfId="6" applyFont="1" applyFill="1" applyBorder="1" applyAlignment="1">
      <alignment horizontal="center"/>
    </xf>
    <xf numFmtId="0" fontId="22" fillId="0" borderId="0" xfId="6" applyFont="1" applyAlignment="1">
      <alignment horizontal="right"/>
    </xf>
    <xf numFmtId="0" fontId="22" fillId="0" borderId="0" xfId="6" applyFont="1" applyAlignment="1">
      <alignment vertical="top"/>
    </xf>
    <xf numFmtId="0" fontId="31" fillId="8" borderId="9" xfId="6" applyFont="1" applyFill="1" applyBorder="1" applyAlignment="1">
      <alignment horizontal="center" vertical="center" wrapText="1"/>
    </xf>
    <xf numFmtId="0" fontId="33" fillId="10" borderId="9" xfId="6" applyFont="1" applyFill="1" applyBorder="1" applyAlignment="1">
      <alignment horizontal="center" vertical="center" wrapText="1"/>
    </xf>
    <xf numFmtId="0" fontId="32" fillId="11" borderId="9" xfId="6" applyFont="1" applyFill="1" applyBorder="1" applyAlignment="1">
      <alignment horizontal="center" vertical="center" wrapText="1"/>
    </xf>
    <xf numFmtId="0" fontId="32" fillId="12" borderId="9" xfId="6" applyFont="1" applyFill="1" applyBorder="1" applyAlignment="1">
      <alignment horizontal="center" vertical="center" wrapText="1"/>
    </xf>
    <xf numFmtId="0" fontId="32" fillId="7" borderId="11" xfId="6" applyFont="1" applyFill="1" applyBorder="1" applyAlignment="1">
      <alignment horizontal="center" vertical="center" wrapText="1"/>
    </xf>
    <xf numFmtId="0" fontId="32" fillId="9" borderId="12" xfId="6" applyFont="1" applyFill="1" applyBorder="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14" fillId="0" borderId="0" xfId="0" applyFont="1" applyAlignment="1">
      <alignment horizontal="center" vertical="center"/>
    </xf>
    <xf numFmtId="0" fontId="14" fillId="0" borderId="2" xfId="0" applyFont="1" applyBorder="1" applyAlignment="1">
      <alignment horizontal="center" vertical="center"/>
    </xf>
    <xf numFmtId="0" fontId="8" fillId="0" borderId="3" xfId="0" applyFont="1" applyBorder="1" applyAlignment="1">
      <alignment horizontal="center" vertical="center"/>
    </xf>
    <xf numFmtId="0" fontId="5" fillId="0" borderId="2" xfId="0" applyFont="1" applyBorder="1" applyAlignment="1">
      <alignment horizontal="center" vertical="center"/>
    </xf>
    <xf numFmtId="0" fontId="32" fillId="0" borderId="0" xfId="0" applyFont="1"/>
    <xf numFmtId="0" fontId="9" fillId="2" borderId="2" xfId="0" applyFont="1" applyFill="1" applyBorder="1" applyAlignment="1">
      <alignment horizontal="center" vertical="center" wrapText="1"/>
    </xf>
    <xf numFmtId="0" fontId="35" fillId="0" borderId="0" xfId="8"/>
    <xf numFmtId="0" fontId="35" fillId="0" borderId="0" xfId="8" applyAlignment="1">
      <alignment horizontal="center"/>
    </xf>
    <xf numFmtId="0" fontId="37" fillId="0" borderId="0" xfId="8" applyFont="1" applyAlignment="1">
      <alignment horizontal="center" vertical="center"/>
    </xf>
    <xf numFmtId="0" fontId="37" fillId="21" borderId="1" xfId="8" applyFont="1" applyFill="1" applyBorder="1" applyAlignment="1">
      <alignment horizontal="center" vertical="center"/>
    </xf>
    <xf numFmtId="0" fontId="37" fillId="21" borderId="33" xfId="8" applyFont="1" applyFill="1" applyBorder="1" applyAlignment="1">
      <alignment horizontal="center" vertical="center"/>
    </xf>
    <xf numFmtId="0" fontId="4" fillId="0" borderId="1" xfId="8" applyFont="1" applyBorder="1" applyAlignment="1">
      <alignment horizontal="center" vertical="center"/>
    </xf>
    <xf numFmtId="0" fontId="2" fillId="0" borderId="1" xfId="8" applyFont="1" applyBorder="1" applyAlignment="1">
      <alignment vertical="center"/>
    </xf>
    <xf numFmtId="0" fontId="4" fillId="0" borderId="1" xfId="8" applyFont="1" applyBorder="1" applyAlignment="1">
      <alignment vertical="center"/>
    </xf>
    <xf numFmtId="0" fontId="2" fillId="0" borderId="0" xfId="8" applyFont="1"/>
    <xf numFmtId="0" fontId="2" fillId="0" borderId="1" xfId="8" applyFont="1" applyBorder="1" applyAlignment="1">
      <alignment horizontal="left" vertical="center"/>
    </xf>
    <xf numFmtId="0" fontId="4" fillId="0" borderId="1" xfId="8" applyFont="1" applyBorder="1" applyAlignment="1">
      <alignment horizontal="left" vertical="center"/>
    </xf>
    <xf numFmtId="0" fontId="2" fillId="0" borderId="0" xfId="8" applyFont="1" applyAlignment="1">
      <alignment horizontal="center" vertical="center"/>
    </xf>
    <xf numFmtId="0" fontId="4" fillId="0" borderId="0" xfId="8" applyFont="1"/>
    <xf numFmtId="0" fontId="38" fillId="0" borderId="0" xfId="8" applyFont="1"/>
    <xf numFmtId="0" fontId="32" fillId="7" borderId="7" xfId="6" applyFont="1" applyFill="1" applyBorder="1" applyAlignment="1">
      <alignment horizontal="center" vertical="center" wrapText="1"/>
    </xf>
    <xf numFmtId="0" fontId="11" fillId="0" borderId="8" xfId="6" applyFont="1" applyBorder="1" applyAlignment="1">
      <alignment vertical="center"/>
    </xf>
    <xf numFmtId="0" fontId="16" fillId="5" borderId="2" xfId="3" applyFont="1" applyFill="1" applyBorder="1" applyAlignment="1">
      <alignment horizontal="center" vertical="center"/>
    </xf>
    <xf numFmtId="0" fontId="16" fillId="6" borderId="5" xfId="3" applyFont="1" applyFill="1" applyBorder="1" applyAlignment="1">
      <alignment horizontal="center" vertical="center"/>
    </xf>
    <xf numFmtId="0" fontId="16" fillId="6" borderId="6" xfId="3" applyFont="1" applyFill="1" applyBorder="1" applyAlignment="1">
      <alignment horizontal="center" vertical="center"/>
    </xf>
    <xf numFmtId="0" fontId="16" fillId="6" borderId="32" xfId="3" applyFont="1" applyFill="1" applyBorder="1" applyAlignment="1">
      <alignment horizontal="center" vertical="center"/>
    </xf>
    <xf numFmtId="0" fontId="23" fillId="14" borderId="34" xfId="6" applyFont="1" applyFill="1" applyBorder="1" applyAlignment="1">
      <alignment horizontal="left" vertical="center" wrapText="1"/>
    </xf>
    <xf numFmtId="0" fontId="23" fillId="14" borderId="15" xfId="6" applyFont="1" applyFill="1" applyBorder="1" applyAlignment="1">
      <alignment horizontal="left" vertical="center" wrapText="1"/>
    </xf>
    <xf numFmtId="0" fontId="23" fillId="14" borderId="16" xfId="6" applyFont="1" applyFill="1" applyBorder="1" applyAlignment="1">
      <alignment horizontal="left" vertical="center" wrapText="1"/>
    </xf>
    <xf numFmtId="0" fontId="26" fillId="14" borderId="21" xfId="6" applyFont="1" applyFill="1" applyBorder="1" applyAlignment="1">
      <alignment horizontal="center" vertical="center" wrapText="1"/>
    </xf>
    <xf numFmtId="0" fontId="19" fillId="0" borderId="0" xfId="6" applyFont="1"/>
    <xf numFmtId="0" fontId="19" fillId="0" borderId="22" xfId="6" applyFont="1" applyBorder="1"/>
    <xf numFmtId="0" fontId="19" fillId="0" borderId="23" xfId="6" applyFont="1" applyBorder="1"/>
    <xf numFmtId="0" fontId="19" fillId="0" borderId="18" xfId="6" applyFont="1" applyBorder="1"/>
    <xf numFmtId="0" fontId="19" fillId="0" borderId="19" xfId="6" applyFont="1" applyBorder="1"/>
    <xf numFmtId="0" fontId="21" fillId="8" borderId="14" xfId="6" applyFont="1" applyFill="1" applyBorder="1" applyAlignment="1">
      <alignment horizontal="center"/>
    </xf>
    <xf numFmtId="0" fontId="19" fillId="0" borderId="15" xfId="6" applyFont="1" applyBorder="1"/>
    <xf numFmtId="0" fontId="19" fillId="0" borderId="16" xfId="6" applyFont="1" applyBorder="1"/>
    <xf numFmtId="0" fontId="23" fillId="14" borderId="18" xfId="6" applyFont="1" applyFill="1" applyBorder="1" applyAlignment="1">
      <alignment horizontal="left" vertical="center" wrapText="1"/>
    </xf>
    <xf numFmtId="0" fontId="25" fillId="14" borderId="26" xfId="6" applyFont="1" applyFill="1" applyBorder="1" applyAlignment="1">
      <alignment horizontal="center"/>
    </xf>
    <xf numFmtId="0" fontId="19" fillId="0" borderId="30" xfId="6" applyFont="1" applyBorder="1"/>
    <xf numFmtId="0" fontId="19" fillId="0" borderId="31" xfId="6" applyFont="1" applyBorder="1"/>
    <xf numFmtId="0" fontId="25" fillId="14" borderId="26" xfId="6" applyFont="1" applyFill="1" applyBorder="1" applyAlignment="1">
      <alignment horizontal="center" vertical="center" wrapText="1"/>
    </xf>
    <xf numFmtId="0" fontId="25" fillId="14" borderId="27" xfId="6" applyFont="1" applyFill="1" applyBorder="1" applyAlignment="1">
      <alignment horizontal="center" vertical="center"/>
    </xf>
    <xf numFmtId="0" fontId="19" fillId="0" borderId="28" xfId="6" applyFont="1" applyBorder="1"/>
    <xf numFmtId="0" fontId="19" fillId="0" borderId="29" xfId="6" applyFont="1" applyBorder="1"/>
    <xf numFmtId="0" fontId="19" fillId="0" borderId="21" xfId="6" applyFont="1" applyBorder="1"/>
    <xf numFmtId="0" fontId="18" fillId="0" borderId="0" xfId="6"/>
    <xf numFmtId="0" fontId="25" fillId="0" borderId="26" xfId="6" applyFont="1" applyBorder="1" applyAlignment="1">
      <alignment horizontal="center" vertical="top" wrapText="1"/>
    </xf>
    <xf numFmtId="0" fontId="25" fillId="0" borderId="26" xfId="6" applyFont="1" applyBorder="1" applyAlignment="1">
      <alignment horizontal="center" vertical="center"/>
    </xf>
    <xf numFmtId="0" fontId="20" fillId="0" borderId="27" xfId="6" applyFont="1" applyBorder="1" applyAlignment="1">
      <alignment horizontal="center" vertical="center" wrapText="1"/>
    </xf>
    <xf numFmtId="0" fontId="36" fillId="20" borderId="1" xfId="8" applyFont="1" applyFill="1" applyBorder="1" applyAlignment="1">
      <alignment horizontal="center" vertical="center"/>
    </xf>
  </cellXfs>
  <cellStyles count="9">
    <cellStyle name="Hyperlink" xfId="2" builtinId="8"/>
    <cellStyle name="Hyperlink 2" xfId="4" xr:uid="{AA7C0859-2AD3-4BDE-8BC8-CBFE27C23FF4}"/>
    <cellStyle name="Hyperlink 3" xfId="7" xr:uid="{2B6FAE76-1F3B-4426-A2AD-CABEF9D2AFFC}"/>
    <cellStyle name="Normal" xfId="0" builtinId="0"/>
    <cellStyle name="Normal 2" xfId="1" xr:uid="{019C2A83-8709-4FAC-8756-9ED584C8FDC1}"/>
    <cellStyle name="Normal 2 2" xfId="6" xr:uid="{44A2DE01-BD01-4B5D-99EA-F0FAD6993CA1}"/>
    <cellStyle name="Normal 3" xfId="3" xr:uid="{AB5D2D8A-9BD5-44FF-AC3C-229C2EFE3984}"/>
    <cellStyle name="Normal 3 2" xfId="8" xr:uid="{1969C7C9-9F39-4434-8CD4-2A778FFC3AF2}"/>
    <cellStyle name="Normal 4" xfId="5" xr:uid="{2352481A-868E-4CC1-A544-EE3E80DADC3E}"/>
  </cellStyles>
  <dxfs count="12">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3601-4828-A150-F7B033EB57FF}"/>
              </c:ext>
            </c:extLst>
          </c:dPt>
          <c:dPt>
            <c:idx val="1"/>
            <c:bubble3D val="0"/>
            <c:spPr>
              <a:solidFill>
                <a:srgbClr val="EA4335"/>
              </a:solidFill>
            </c:spPr>
            <c:extLst>
              <c:ext xmlns:c16="http://schemas.microsoft.com/office/drawing/2014/chart" uri="{C3380CC4-5D6E-409C-BE32-E72D297353CC}">
                <c16:uniqueId val="{00000003-3601-4828-A150-F7B033EB57FF}"/>
              </c:ext>
            </c:extLst>
          </c:dPt>
          <c:dPt>
            <c:idx val="2"/>
            <c:bubble3D val="0"/>
            <c:spPr>
              <a:solidFill>
                <a:srgbClr val="FBBC04"/>
              </a:solidFill>
            </c:spPr>
            <c:extLst>
              <c:ext xmlns:c16="http://schemas.microsoft.com/office/drawing/2014/chart" uri="{C3380CC4-5D6E-409C-BE32-E72D297353CC}">
                <c16:uniqueId val="{00000005-3601-4828-A150-F7B033EB57FF}"/>
              </c:ext>
            </c:extLst>
          </c:dPt>
          <c:dPt>
            <c:idx val="3"/>
            <c:bubble3D val="0"/>
            <c:spPr>
              <a:solidFill>
                <a:srgbClr val="34A853"/>
              </a:solidFill>
            </c:spPr>
            <c:extLst>
              <c:ext xmlns:c16="http://schemas.microsoft.com/office/drawing/2014/chart" uri="{C3380CC4-5D6E-409C-BE32-E72D297353CC}">
                <c16:uniqueId val="{00000007-3601-4828-A150-F7B033EB57FF}"/>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'Search Report'!$J$7:$J$10</c:f>
              <c:strCache>
                <c:ptCount val="4"/>
                <c:pt idx="0">
                  <c:v>Success</c:v>
                </c:pt>
                <c:pt idx="1">
                  <c:v>Failed</c:v>
                </c:pt>
                <c:pt idx="2">
                  <c:v>Not Executed</c:v>
                </c:pt>
                <c:pt idx="3">
                  <c:v>Out of Scope</c:v>
                </c:pt>
              </c:strCache>
            </c:strRef>
          </c:cat>
          <c:val>
            <c:numRef>
              <c:f>'Search Report'!$I$7:$I$10</c:f>
              <c:numCache>
                <c:formatCode>General</c:formatCode>
                <c:ptCount val="4"/>
                <c:pt idx="0">
                  <c:v>7</c:v>
                </c:pt>
                <c:pt idx="1">
                  <c:v>1</c:v>
                </c:pt>
                <c:pt idx="2">
                  <c:v>0</c:v>
                </c:pt>
                <c:pt idx="3">
                  <c:v>0</c:v>
                </c:pt>
              </c:numCache>
            </c:numRef>
          </c:val>
          <c:extLst>
            <c:ext xmlns:c16="http://schemas.microsoft.com/office/drawing/2014/chart" uri="{C3380CC4-5D6E-409C-BE32-E72D297353CC}">
              <c16:uniqueId val="{00000008-3601-4828-A150-F7B033EB57FF}"/>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330-453B-83AF-99FF247D8CBE}"/>
              </c:ext>
            </c:extLst>
          </c:dPt>
          <c:dPt>
            <c:idx val="1"/>
            <c:bubble3D val="0"/>
            <c:spPr>
              <a:solidFill>
                <a:srgbClr val="EA4335"/>
              </a:solidFill>
            </c:spPr>
            <c:extLst>
              <c:ext xmlns:c16="http://schemas.microsoft.com/office/drawing/2014/chart" uri="{C3380CC4-5D6E-409C-BE32-E72D297353CC}">
                <c16:uniqueId val="{00000003-F330-453B-83AF-99FF247D8CBE}"/>
              </c:ext>
            </c:extLst>
          </c:dPt>
          <c:dPt>
            <c:idx val="2"/>
            <c:bubble3D val="0"/>
            <c:spPr>
              <a:solidFill>
                <a:srgbClr val="FBBC04"/>
              </a:solidFill>
            </c:spPr>
            <c:extLst>
              <c:ext xmlns:c16="http://schemas.microsoft.com/office/drawing/2014/chart" uri="{C3380CC4-5D6E-409C-BE32-E72D297353CC}">
                <c16:uniqueId val="{00000005-F330-453B-83AF-99FF247D8CBE}"/>
              </c:ext>
            </c:extLst>
          </c:dPt>
          <c:dPt>
            <c:idx val="3"/>
            <c:bubble3D val="0"/>
            <c:spPr>
              <a:solidFill>
                <a:srgbClr val="34A853"/>
              </a:solidFill>
            </c:spPr>
            <c:extLst>
              <c:ext xmlns:c16="http://schemas.microsoft.com/office/drawing/2014/chart" uri="{C3380CC4-5D6E-409C-BE32-E72D297353CC}">
                <c16:uniqueId val="{00000007-F330-453B-83AF-99FF247D8CBE}"/>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'ATC Report'!$J$7:$J$10</c:f>
              <c:strCache>
                <c:ptCount val="4"/>
                <c:pt idx="0">
                  <c:v>Success</c:v>
                </c:pt>
                <c:pt idx="1">
                  <c:v>Failed</c:v>
                </c:pt>
                <c:pt idx="2">
                  <c:v>Not Executed</c:v>
                </c:pt>
                <c:pt idx="3">
                  <c:v>Out of Scope</c:v>
                </c:pt>
              </c:strCache>
            </c:strRef>
          </c:cat>
          <c:val>
            <c:numRef>
              <c:f>'ATC Report'!$I$7:$I$10</c:f>
              <c:numCache>
                <c:formatCode>General</c:formatCode>
                <c:ptCount val="4"/>
                <c:pt idx="0">
                  <c:v>7</c:v>
                </c:pt>
                <c:pt idx="1">
                  <c:v>1</c:v>
                </c:pt>
                <c:pt idx="2">
                  <c:v>0</c:v>
                </c:pt>
                <c:pt idx="3">
                  <c:v>0</c:v>
                </c:pt>
              </c:numCache>
            </c:numRef>
          </c:val>
          <c:extLst>
            <c:ext xmlns:c16="http://schemas.microsoft.com/office/drawing/2014/chart" uri="{C3380CC4-5D6E-409C-BE32-E72D297353CC}">
              <c16:uniqueId val="{00000008-F330-453B-83AF-99FF247D8CBE}"/>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C481-4E6B-838E-783FA6ED8119}"/>
              </c:ext>
            </c:extLst>
          </c:dPt>
          <c:dPt>
            <c:idx val="1"/>
            <c:bubble3D val="0"/>
            <c:spPr>
              <a:solidFill>
                <a:srgbClr val="EA4335"/>
              </a:solidFill>
            </c:spPr>
            <c:extLst>
              <c:ext xmlns:c16="http://schemas.microsoft.com/office/drawing/2014/chart" uri="{C3380CC4-5D6E-409C-BE32-E72D297353CC}">
                <c16:uniqueId val="{00000003-C481-4E6B-838E-783FA6ED8119}"/>
              </c:ext>
            </c:extLst>
          </c:dPt>
          <c:dPt>
            <c:idx val="2"/>
            <c:bubble3D val="0"/>
            <c:spPr>
              <a:solidFill>
                <a:srgbClr val="FBBC04"/>
              </a:solidFill>
            </c:spPr>
            <c:extLst>
              <c:ext xmlns:c16="http://schemas.microsoft.com/office/drawing/2014/chart" uri="{C3380CC4-5D6E-409C-BE32-E72D297353CC}">
                <c16:uniqueId val="{00000005-C481-4E6B-838E-783FA6ED8119}"/>
              </c:ext>
            </c:extLst>
          </c:dPt>
          <c:dPt>
            <c:idx val="3"/>
            <c:bubble3D val="0"/>
            <c:spPr>
              <a:solidFill>
                <a:srgbClr val="34A853"/>
              </a:solidFill>
            </c:spPr>
            <c:extLst>
              <c:ext xmlns:c16="http://schemas.microsoft.com/office/drawing/2014/chart" uri="{C3380CC4-5D6E-409C-BE32-E72D297353CC}">
                <c16:uniqueId val="{00000007-C481-4E6B-838E-783FA6ED8119}"/>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'Shopping Cart Report'!$J$7:$J$10</c:f>
              <c:strCache>
                <c:ptCount val="4"/>
                <c:pt idx="0">
                  <c:v>Success</c:v>
                </c:pt>
                <c:pt idx="1">
                  <c:v>Failed</c:v>
                </c:pt>
                <c:pt idx="2">
                  <c:v>Not Executed</c:v>
                </c:pt>
                <c:pt idx="3">
                  <c:v>Out of Scope</c:v>
                </c:pt>
              </c:strCache>
            </c:strRef>
          </c:cat>
          <c:val>
            <c:numRef>
              <c:f>'Shopping Cart Report'!$I$7:$I$10</c:f>
              <c:numCache>
                <c:formatCode>General</c:formatCode>
                <c:ptCount val="4"/>
                <c:pt idx="0">
                  <c:v>23</c:v>
                </c:pt>
                <c:pt idx="1">
                  <c:v>3</c:v>
                </c:pt>
                <c:pt idx="2">
                  <c:v>0</c:v>
                </c:pt>
                <c:pt idx="3">
                  <c:v>0</c:v>
                </c:pt>
              </c:numCache>
            </c:numRef>
          </c:val>
          <c:extLst>
            <c:ext xmlns:c16="http://schemas.microsoft.com/office/drawing/2014/chart" uri="{C3380CC4-5D6E-409C-BE32-E72D297353CC}">
              <c16:uniqueId val="{00000008-C481-4E6B-838E-783FA6ED8119}"/>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5087512" cy="2898620"/>
    <xdr:graphicFrame macro="">
      <xdr:nvGraphicFramePr>
        <xdr:cNvPr id="2" name="Chart 1">
          <a:extLst>
            <a:ext uri="{FF2B5EF4-FFF2-40B4-BE49-F238E27FC236}">
              <a16:creationId xmlns:a16="http://schemas.microsoft.com/office/drawing/2014/main" id="{DFEEB0EE-6016-455A-9CD5-29E1161B8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200025</xdr:colOff>
      <xdr:row>12</xdr:row>
      <xdr:rowOff>28575</xdr:rowOff>
    </xdr:from>
    <xdr:ext cx="5087512" cy="2898620"/>
    <xdr:graphicFrame macro="">
      <xdr:nvGraphicFramePr>
        <xdr:cNvPr id="2" name="Chart 1">
          <a:extLst>
            <a:ext uri="{FF2B5EF4-FFF2-40B4-BE49-F238E27FC236}">
              <a16:creationId xmlns:a16="http://schemas.microsoft.com/office/drawing/2014/main" id="{4CDEB375-1D82-498E-A4F2-20787B6D7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8</xdr:col>
      <xdr:colOff>200024</xdr:colOff>
      <xdr:row>12</xdr:row>
      <xdr:rowOff>28574</xdr:rowOff>
    </xdr:from>
    <xdr:ext cx="5979609" cy="3502645"/>
    <xdr:graphicFrame macro="">
      <xdr:nvGraphicFramePr>
        <xdr:cNvPr id="2" name="Chart 1">
          <a:extLst>
            <a:ext uri="{FF2B5EF4-FFF2-40B4-BE49-F238E27FC236}">
              <a16:creationId xmlns:a16="http://schemas.microsoft.com/office/drawing/2014/main" id="{7BD09E62-5017-48AE-951F-62A09DFF7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ing\Manual-Testing--Test-Cases-with-Scenarios--Mindmaps--Reports---Test-Metrics-\Manual%20Testing%20(Bikroy.com)\TestCase_Bikroy.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 Plan"/>
      <sheetName val="Mind Maps"/>
      <sheetName val="Test Scenarios"/>
      <sheetName val="Report"/>
      <sheetName val="TestCase"/>
      <sheetName val="Bug Report"/>
      <sheetName val="Test Metric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Search%20Functionality.P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AddToCart.P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ZipCodeError.PNG" TargetMode="External"/><Relationship Id="rId2" Type="http://schemas.openxmlformats.org/officeDocument/2006/relationships/hyperlink" Target="CODE15OFF-Isnt%20Valid.PNG" TargetMode="External"/><Relationship Id="rId1" Type="http://schemas.openxmlformats.org/officeDocument/2006/relationships/hyperlink" Target="Coupon-Isnt-Valid.PNG" TargetMode="Externa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22C5E-BE27-43A3-94B4-A9961CE2A4FC}">
  <dimension ref="A1:D6"/>
  <sheetViews>
    <sheetView tabSelected="1" workbookViewId="0">
      <selection activeCell="C5" sqref="C5"/>
    </sheetView>
  </sheetViews>
  <sheetFormatPr defaultRowHeight="14.4"/>
  <cols>
    <col min="1" max="1" width="24.77734375" style="3" bestFit="1" customWidth="1"/>
    <col min="2" max="2" width="44" style="3" bestFit="1" customWidth="1"/>
    <col min="3" max="3" width="18" style="3" customWidth="1"/>
    <col min="4" max="4" width="19" style="3" bestFit="1" customWidth="1"/>
    <col min="5" max="5" width="27.109375" style="3" customWidth="1"/>
    <col min="6" max="6" width="26.5546875" style="3" customWidth="1"/>
    <col min="7" max="7" width="14.21875" style="3" customWidth="1"/>
    <col min="8" max="10" width="8.88671875" style="3"/>
    <col min="11" max="11" width="15.6640625" style="3" customWidth="1"/>
    <col min="12" max="12" width="8.109375" style="3" bestFit="1" customWidth="1"/>
    <col min="13" max="13" width="30.77734375" style="3" customWidth="1"/>
    <col min="14" max="16384" width="8.88671875" style="3"/>
  </cols>
  <sheetData>
    <row r="1" spans="1:4">
      <c r="A1" s="5" t="s">
        <v>14</v>
      </c>
      <c r="B1" s="5" t="s">
        <v>15</v>
      </c>
      <c r="C1" s="5" t="s">
        <v>10</v>
      </c>
      <c r="D1" s="5" t="s">
        <v>16</v>
      </c>
    </row>
    <row r="2" spans="1:4" ht="27.6">
      <c r="A2" s="9" t="s">
        <v>308</v>
      </c>
      <c r="B2" s="6" t="s">
        <v>17</v>
      </c>
      <c r="C2" s="6" t="s">
        <v>204</v>
      </c>
      <c r="D2" s="6">
        <f>'Search Functionality'!B6</f>
        <v>8</v>
      </c>
    </row>
    <row r="3" spans="1:4" ht="27.6">
      <c r="A3" s="9" t="s">
        <v>309</v>
      </c>
      <c r="B3" s="6" t="s">
        <v>18</v>
      </c>
      <c r="C3" s="6" t="s">
        <v>204</v>
      </c>
      <c r="D3" s="7">
        <f>'Add to Cart'!B6</f>
        <v>8</v>
      </c>
    </row>
    <row r="4" spans="1:4">
      <c r="A4" s="8" t="s">
        <v>310</v>
      </c>
      <c r="B4" s="6" t="s">
        <v>65</v>
      </c>
      <c r="C4" s="6" t="s">
        <v>204</v>
      </c>
      <c r="D4" s="6">
        <f>'Shopping Cart'!B6</f>
        <v>26</v>
      </c>
    </row>
    <row r="5" spans="1:4">
      <c r="A5" s="4"/>
    </row>
    <row r="6" spans="1:4">
      <c r="A6" s="4"/>
    </row>
  </sheetData>
  <hyperlinks>
    <hyperlink ref="A2" location="'Search Functionality'!A1" display="'Search Functionality'!A1" xr:uid="{3AC94DCE-F606-4327-838E-26C6A1EBEDF6}"/>
    <hyperlink ref="A3" location="'Add to Cart'!A1" display="'Add to Cart'!A1" xr:uid="{69CB9A5F-1A57-4E62-AF14-A471362D1A71}"/>
    <hyperlink ref="A4" location="'Shopping Cart'!A1" display="'Shopping Cart'!A1" xr:uid="{C711AF3D-7DB5-400B-B32A-4BD1E881835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F74E-DE20-4946-8E33-FC2A7EF3E838}">
  <dimension ref="A1:I30"/>
  <sheetViews>
    <sheetView zoomScale="79" zoomScaleNormal="55" workbookViewId="0">
      <selection activeCell="D9" sqref="D9"/>
    </sheetView>
  </sheetViews>
  <sheetFormatPr defaultRowHeight="14.4"/>
  <cols>
    <col min="1" max="1" width="19.6640625" bestFit="1" customWidth="1"/>
    <col min="2" max="2" width="21.77734375" bestFit="1" customWidth="1"/>
    <col min="3" max="3" width="22.5546875" style="3" bestFit="1" customWidth="1"/>
    <col min="4" max="4" width="47.33203125" style="12" bestFit="1" customWidth="1"/>
    <col min="5" max="5" width="38.44140625" bestFit="1" customWidth="1"/>
    <col min="6" max="6" width="32.21875" style="12" bestFit="1" customWidth="1"/>
    <col min="7" max="7" width="26.88671875" bestFit="1" customWidth="1"/>
    <col min="8" max="8" width="17.77734375" bestFit="1" customWidth="1"/>
    <col min="9" max="9" width="15.77734375" style="62" bestFit="1" customWidth="1"/>
  </cols>
  <sheetData>
    <row r="1" spans="1:9">
      <c r="A1" s="82" t="s">
        <v>0</v>
      </c>
      <c r="B1" s="83"/>
    </row>
    <row r="2" spans="1:9">
      <c r="A2" s="53" t="s">
        <v>209</v>
      </c>
      <c r="B2" s="26">
        <f>COUNTIF(I8:I15,"Success")</f>
        <v>7</v>
      </c>
    </row>
    <row r="3" spans="1:9">
      <c r="A3" s="54" t="s">
        <v>210</v>
      </c>
      <c r="B3" s="26">
        <f>COUNTIF(I8:I30,"Failed")</f>
        <v>1</v>
      </c>
    </row>
    <row r="4" spans="1:9">
      <c r="A4" s="55" t="s">
        <v>211</v>
      </c>
      <c r="B4" s="26">
        <v>0</v>
      </c>
    </row>
    <row r="5" spans="1:9">
      <c r="A5" s="56" t="s">
        <v>212</v>
      </c>
      <c r="B5" s="26">
        <v>0</v>
      </c>
    </row>
    <row r="6" spans="1:9">
      <c r="A6" s="57" t="s">
        <v>213</v>
      </c>
      <c r="B6" s="58">
        <f>SUM(B2:B5)</f>
        <v>8</v>
      </c>
    </row>
    <row r="7" spans="1:9" s="1" customFormat="1">
      <c r="A7" s="22" t="s">
        <v>3</v>
      </c>
      <c r="B7" s="22" t="s">
        <v>4</v>
      </c>
      <c r="C7" s="22" t="s">
        <v>5</v>
      </c>
      <c r="D7" s="22" t="s">
        <v>6</v>
      </c>
      <c r="E7" s="22" t="s">
        <v>7</v>
      </c>
      <c r="F7" s="22" t="s">
        <v>8</v>
      </c>
      <c r="G7" s="22" t="s">
        <v>9</v>
      </c>
      <c r="H7" s="22" t="s">
        <v>208</v>
      </c>
      <c r="I7" s="22" t="s">
        <v>207</v>
      </c>
    </row>
    <row r="8" spans="1:9" s="1" customFormat="1" ht="44.4" customHeight="1">
      <c r="A8" s="21" t="s">
        <v>206</v>
      </c>
      <c r="B8" s="84" t="s">
        <v>161</v>
      </c>
      <c r="C8" s="84"/>
      <c r="D8" s="84"/>
      <c r="E8" s="84"/>
      <c r="F8" s="84"/>
      <c r="G8" s="84"/>
      <c r="H8" s="84"/>
      <c r="I8" s="84"/>
    </row>
    <row r="9" spans="1:9" ht="75.599999999999994">
      <c r="A9" s="10" t="s">
        <v>19</v>
      </c>
      <c r="B9" s="13" t="s">
        <v>63</v>
      </c>
      <c r="C9" s="13" t="s">
        <v>20</v>
      </c>
      <c r="D9" s="14" t="s">
        <v>222</v>
      </c>
      <c r="E9" s="13" t="s">
        <v>66</v>
      </c>
      <c r="F9" s="14" t="s">
        <v>21</v>
      </c>
      <c r="G9" s="10" t="s">
        <v>67</v>
      </c>
      <c r="H9" s="11"/>
      <c r="I9" s="63" t="s">
        <v>209</v>
      </c>
    </row>
    <row r="10" spans="1:9" ht="72.599999999999994" customHeight="1">
      <c r="A10" s="10" t="s">
        <v>22</v>
      </c>
      <c r="B10" s="13" t="s">
        <v>63</v>
      </c>
      <c r="C10" s="13" t="s">
        <v>23</v>
      </c>
      <c r="D10" s="14" t="s">
        <v>223</v>
      </c>
      <c r="E10" s="13" t="s">
        <v>87</v>
      </c>
      <c r="F10" s="14" t="s">
        <v>88</v>
      </c>
      <c r="G10" s="10" t="s">
        <v>67</v>
      </c>
      <c r="H10" s="11"/>
      <c r="I10" s="63" t="s">
        <v>209</v>
      </c>
    </row>
    <row r="11" spans="1:9" ht="75.599999999999994">
      <c r="A11" s="10" t="s">
        <v>24</v>
      </c>
      <c r="B11" s="13" t="s">
        <v>63</v>
      </c>
      <c r="C11" s="13" t="s">
        <v>159</v>
      </c>
      <c r="D11" s="14" t="s">
        <v>224</v>
      </c>
      <c r="E11" s="13" t="s">
        <v>92</v>
      </c>
      <c r="F11" s="14" t="s">
        <v>21</v>
      </c>
      <c r="G11" s="10" t="s">
        <v>67</v>
      </c>
      <c r="H11" s="11"/>
      <c r="I11" s="63" t="s">
        <v>209</v>
      </c>
    </row>
    <row r="12" spans="1:9" ht="75.599999999999994">
      <c r="A12" s="10" t="s">
        <v>26</v>
      </c>
      <c r="B12" s="13" t="s">
        <v>63</v>
      </c>
      <c r="C12" s="13" t="s">
        <v>28</v>
      </c>
      <c r="D12" s="14" t="s">
        <v>225</v>
      </c>
      <c r="E12" s="13" t="s">
        <v>156</v>
      </c>
      <c r="F12" s="14" t="s">
        <v>29</v>
      </c>
      <c r="G12" s="10" t="s">
        <v>67</v>
      </c>
      <c r="H12" s="11"/>
      <c r="I12" s="63" t="s">
        <v>209</v>
      </c>
    </row>
    <row r="13" spans="1:9" ht="75.599999999999994">
      <c r="A13" s="10" t="s">
        <v>27</v>
      </c>
      <c r="B13" s="13" t="s">
        <v>63</v>
      </c>
      <c r="C13" s="13" t="s">
        <v>25</v>
      </c>
      <c r="D13" s="14" t="s">
        <v>226</v>
      </c>
      <c r="E13" s="13" t="s">
        <v>12</v>
      </c>
      <c r="F13" s="14" t="s">
        <v>90</v>
      </c>
      <c r="G13" s="10" t="s">
        <v>67</v>
      </c>
      <c r="H13" s="11"/>
      <c r="I13" s="63" t="s">
        <v>209</v>
      </c>
    </row>
    <row r="14" spans="1:9" ht="98.4" customHeight="1">
      <c r="A14" s="10" t="s">
        <v>30</v>
      </c>
      <c r="B14" s="13" t="s">
        <v>63</v>
      </c>
      <c r="C14" s="13" t="s">
        <v>91</v>
      </c>
      <c r="D14" s="14" t="s">
        <v>227</v>
      </c>
      <c r="E14" s="13" t="s">
        <v>92</v>
      </c>
      <c r="F14" s="14" t="s">
        <v>93</v>
      </c>
      <c r="G14" s="10" t="s">
        <v>94</v>
      </c>
      <c r="H14" s="11"/>
      <c r="I14" s="63" t="s">
        <v>209</v>
      </c>
    </row>
    <row r="15" spans="1:9" ht="120.6" customHeight="1">
      <c r="A15" s="10" t="s">
        <v>31</v>
      </c>
      <c r="B15" s="13" t="s">
        <v>63</v>
      </c>
      <c r="C15" s="13" t="s">
        <v>33</v>
      </c>
      <c r="D15" s="14" t="s">
        <v>228</v>
      </c>
      <c r="E15" s="13" t="s">
        <v>95</v>
      </c>
      <c r="F15" s="14" t="s">
        <v>96</v>
      </c>
      <c r="G15" s="10" t="s">
        <v>67</v>
      </c>
      <c r="H15" s="11"/>
      <c r="I15" s="63" t="s">
        <v>209</v>
      </c>
    </row>
    <row r="16" spans="1:9" ht="151.19999999999999">
      <c r="A16" s="10" t="s">
        <v>32</v>
      </c>
      <c r="B16" s="13" t="s">
        <v>63</v>
      </c>
      <c r="C16" s="13" t="s">
        <v>35</v>
      </c>
      <c r="D16" s="14" t="s">
        <v>229</v>
      </c>
      <c r="E16" s="13" t="s">
        <v>97</v>
      </c>
      <c r="F16" s="14" t="s">
        <v>89</v>
      </c>
      <c r="G16" s="10" t="s">
        <v>67</v>
      </c>
      <c r="H16" s="11"/>
      <c r="I16" s="63" t="s">
        <v>209</v>
      </c>
    </row>
    <row r="17" spans="1:9" ht="226.8">
      <c r="A17" s="10" t="s">
        <v>34</v>
      </c>
      <c r="B17" s="13" t="s">
        <v>63</v>
      </c>
      <c r="C17" s="13" t="s">
        <v>37</v>
      </c>
      <c r="D17" s="14" t="s">
        <v>230</v>
      </c>
      <c r="E17" s="13" t="s">
        <v>92</v>
      </c>
      <c r="F17" s="14" t="s">
        <v>38</v>
      </c>
      <c r="G17" s="10" t="s">
        <v>67</v>
      </c>
      <c r="H17" s="11"/>
      <c r="I17" s="63" t="s">
        <v>209</v>
      </c>
    </row>
    <row r="18" spans="1:9" ht="302.39999999999998">
      <c r="A18" s="10" t="s">
        <v>36</v>
      </c>
      <c r="B18" s="13" t="s">
        <v>63</v>
      </c>
      <c r="C18" s="13" t="s">
        <v>40</v>
      </c>
      <c r="D18" s="14" t="s">
        <v>231</v>
      </c>
      <c r="E18" s="13" t="s">
        <v>154</v>
      </c>
      <c r="F18" s="14" t="s">
        <v>155</v>
      </c>
      <c r="G18" s="10" t="s">
        <v>67</v>
      </c>
      <c r="H18" s="11"/>
      <c r="I18" s="63" t="s">
        <v>209</v>
      </c>
    </row>
    <row r="19" spans="1:9" ht="100.8">
      <c r="A19" s="10" t="s">
        <v>39</v>
      </c>
      <c r="B19" s="13" t="s">
        <v>63</v>
      </c>
      <c r="C19" s="13" t="s">
        <v>43</v>
      </c>
      <c r="D19" s="14" t="s">
        <v>232</v>
      </c>
      <c r="E19" s="13" t="s">
        <v>156</v>
      </c>
      <c r="F19" s="14" t="s">
        <v>44</v>
      </c>
      <c r="G19" s="10" t="s">
        <v>67</v>
      </c>
      <c r="H19" s="11"/>
      <c r="I19" s="63" t="s">
        <v>209</v>
      </c>
    </row>
    <row r="20" spans="1:9" ht="89.4" customHeight="1">
      <c r="A20" s="10" t="s">
        <v>41</v>
      </c>
      <c r="B20" s="13" t="s">
        <v>63</v>
      </c>
      <c r="C20" s="13" t="s">
        <v>47</v>
      </c>
      <c r="D20" s="14" t="s">
        <v>233</v>
      </c>
      <c r="E20" s="13" t="s">
        <v>12</v>
      </c>
      <c r="F20" s="14" t="s">
        <v>48</v>
      </c>
      <c r="G20" s="10" t="s">
        <v>67</v>
      </c>
      <c r="H20" s="11"/>
      <c r="I20" s="63" t="s">
        <v>209</v>
      </c>
    </row>
    <row r="21" spans="1:9" ht="63">
      <c r="A21" s="10" t="s">
        <v>42</v>
      </c>
      <c r="B21" s="13" t="s">
        <v>63</v>
      </c>
      <c r="C21" s="13" t="s">
        <v>52</v>
      </c>
      <c r="D21" s="14" t="s">
        <v>234</v>
      </c>
      <c r="E21" s="13" t="s">
        <v>12</v>
      </c>
      <c r="F21" s="14" t="s">
        <v>53</v>
      </c>
      <c r="G21" s="10" t="s">
        <v>67</v>
      </c>
      <c r="H21" s="11"/>
      <c r="I21" s="63" t="s">
        <v>209</v>
      </c>
    </row>
    <row r="22" spans="1:9" ht="75.599999999999994">
      <c r="A22" s="10" t="s">
        <v>45</v>
      </c>
      <c r="B22" s="13" t="s">
        <v>63</v>
      </c>
      <c r="C22" s="13" t="s">
        <v>55</v>
      </c>
      <c r="D22" s="14" t="s">
        <v>235</v>
      </c>
      <c r="E22" s="13" t="s">
        <v>12</v>
      </c>
      <c r="F22" s="14" t="s">
        <v>56</v>
      </c>
      <c r="G22" s="60" t="s">
        <v>242</v>
      </c>
      <c r="H22" s="24" t="s">
        <v>241</v>
      </c>
      <c r="I22" s="63" t="s">
        <v>2</v>
      </c>
    </row>
    <row r="23" spans="1:9" ht="63">
      <c r="A23" s="10" t="s">
        <v>46</v>
      </c>
      <c r="B23" s="13" t="s">
        <v>63</v>
      </c>
      <c r="C23" s="13" t="s">
        <v>58</v>
      </c>
      <c r="D23" s="14" t="s">
        <v>236</v>
      </c>
      <c r="E23" s="10" t="s">
        <v>12</v>
      </c>
      <c r="F23" s="14" t="s">
        <v>59</v>
      </c>
      <c r="G23" s="13" t="s">
        <v>67</v>
      </c>
      <c r="H23" s="11"/>
      <c r="I23" s="63" t="s">
        <v>209</v>
      </c>
    </row>
    <row r="24" spans="1:9" ht="63">
      <c r="A24" s="10" t="s">
        <v>49</v>
      </c>
      <c r="B24" s="13" t="s">
        <v>63</v>
      </c>
      <c r="C24" s="13" t="s">
        <v>61</v>
      </c>
      <c r="D24" s="14" t="s">
        <v>237</v>
      </c>
      <c r="E24" s="10" t="s">
        <v>12</v>
      </c>
      <c r="F24" s="14" t="s">
        <v>62</v>
      </c>
      <c r="G24" s="10" t="s">
        <v>67</v>
      </c>
      <c r="H24" s="11"/>
      <c r="I24" s="63" t="s">
        <v>209</v>
      </c>
    </row>
    <row r="25" spans="1:9" ht="61.2" customHeight="1">
      <c r="A25" s="23" t="s">
        <v>206</v>
      </c>
      <c r="B25" s="85" t="s">
        <v>160</v>
      </c>
      <c r="C25" s="86"/>
      <c r="D25" s="86"/>
      <c r="E25" s="86"/>
      <c r="F25" s="86"/>
      <c r="G25" s="86"/>
      <c r="H25" s="86"/>
      <c r="I25" s="87"/>
    </row>
    <row r="26" spans="1:9" ht="58.2" customHeight="1">
      <c r="A26" s="10" t="s">
        <v>50</v>
      </c>
      <c r="B26" s="13" t="s">
        <v>63</v>
      </c>
      <c r="C26" s="13" t="s">
        <v>91</v>
      </c>
      <c r="D26" s="14" t="s">
        <v>238</v>
      </c>
      <c r="E26" s="13" t="s">
        <v>92</v>
      </c>
      <c r="F26" s="14" t="s">
        <v>93</v>
      </c>
      <c r="G26" s="10" t="s">
        <v>67</v>
      </c>
      <c r="H26" s="18"/>
      <c r="I26" s="63" t="s">
        <v>209</v>
      </c>
    </row>
    <row r="27" spans="1:9" ht="75" customHeight="1">
      <c r="A27" s="10" t="s">
        <v>51</v>
      </c>
      <c r="B27" s="13" t="s">
        <v>63</v>
      </c>
      <c r="C27" s="13" t="s">
        <v>55</v>
      </c>
      <c r="D27" s="14" t="s">
        <v>235</v>
      </c>
      <c r="E27" s="13" t="s">
        <v>92</v>
      </c>
      <c r="F27" s="14" t="s">
        <v>56</v>
      </c>
      <c r="G27" s="10" t="s">
        <v>67</v>
      </c>
      <c r="H27" s="18"/>
      <c r="I27" s="63" t="s">
        <v>209</v>
      </c>
    </row>
    <row r="28" spans="1:9" ht="50.4">
      <c r="A28" s="10" t="s">
        <v>54</v>
      </c>
      <c r="B28" s="13" t="s">
        <v>63</v>
      </c>
      <c r="C28" s="13" t="s">
        <v>162</v>
      </c>
      <c r="D28" s="14" t="s">
        <v>239</v>
      </c>
      <c r="E28" s="13" t="s">
        <v>92</v>
      </c>
      <c r="F28" s="14" t="s">
        <v>93</v>
      </c>
      <c r="G28" s="10" t="s">
        <v>67</v>
      </c>
      <c r="H28" s="18"/>
      <c r="I28" s="63" t="s">
        <v>209</v>
      </c>
    </row>
    <row r="29" spans="1:9" ht="53.4" customHeight="1">
      <c r="A29" s="10" t="s">
        <v>57</v>
      </c>
      <c r="B29" s="13" t="s">
        <v>63</v>
      </c>
      <c r="C29" s="13" t="s">
        <v>163</v>
      </c>
      <c r="D29" s="14" t="s">
        <v>239</v>
      </c>
      <c r="E29" s="13" t="s">
        <v>164</v>
      </c>
      <c r="F29" s="14" t="s">
        <v>165</v>
      </c>
      <c r="G29" s="10" t="s">
        <v>67</v>
      </c>
      <c r="H29" s="18"/>
      <c r="I29" s="63" t="s">
        <v>209</v>
      </c>
    </row>
    <row r="30" spans="1:9" ht="70.2" customHeight="1">
      <c r="A30" s="10" t="s">
        <v>60</v>
      </c>
      <c r="B30" s="13" t="s">
        <v>63</v>
      </c>
      <c r="C30" s="13" t="s">
        <v>23</v>
      </c>
      <c r="D30" s="14" t="s">
        <v>240</v>
      </c>
      <c r="E30" s="13" t="s">
        <v>164</v>
      </c>
      <c r="F30" s="14" t="s">
        <v>166</v>
      </c>
      <c r="G30" s="10" t="s">
        <v>67</v>
      </c>
      <c r="H30" s="18"/>
      <c r="I30" s="63" t="s">
        <v>209</v>
      </c>
    </row>
  </sheetData>
  <mergeCells count="3">
    <mergeCell ref="A1:B1"/>
    <mergeCell ref="B8:I8"/>
    <mergeCell ref="B25:I25"/>
  </mergeCells>
  <phoneticPr fontId="12" type="noConversion"/>
  <conditionalFormatting sqref="I1:I1048576">
    <cfRule type="containsText" dxfId="11" priority="1" operator="containsText" text="Not tested">
      <formula>NOT(ISERROR(SEARCH("Not tested",I1)))</formula>
    </cfRule>
    <cfRule type="containsText" dxfId="10" priority="2" operator="containsText" text="Out of Scope">
      <formula>NOT(ISERROR(SEARCH("Out of Scope",I1)))</formula>
    </cfRule>
    <cfRule type="containsText" dxfId="9" priority="12" operator="containsText" text="Failed">
      <formula>NOT(ISERROR(SEARCH("Failed",I1)))</formula>
    </cfRule>
    <cfRule type="containsText" dxfId="8" priority="13" operator="containsText" text="Success">
      <formula>NOT(ISERROR(SEARCH("Success",I1)))</formula>
    </cfRule>
  </conditionalFormatting>
  <dataValidations count="2">
    <dataValidation type="list" errorStyle="warning" allowBlank="1" showInputMessage="1" showErrorMessage="1" sqref="I9:I24" xr:uid="{D6CAEDDA-ED96-4B62-B356-94AA05F9AF1E}">
      <formula1>"Success,Failed,Out of Scope,Not tested"</formula1>
    </dataValidation>
    <dataValidation type="list" allowBlank="1" showInputMessage="1" showErrorMessage="1" sqref="I26:I30" xr:uid="{3B1A69E3-2E8A-4AAB-A652-1D14AEF25923}">
      <formula1>"Success,Failed,Out of Scope,Not tested"</formula1>
    </dataValidation>
  </dataValidations>
  <hyperlinks>
    <hyperlink ref="H22" r:id="rId1" display="Search Functionality.PNG" xr:uid="{F6632C9D-7013-4263-96A1-6AC13E8D4242}"/>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42C24-7616-4F4C-A38B-CC07764202CA}">
  <sheetPr>
    <outlinePr summaryBelow="0" summaryRight="0"/>
  </sheetPr>
  <dimension ref="A1:W235"/>
  <sheetViews>
    <sheetView topLeftCell="A3" zoomScale="82" zoomScaleNormal="60" workbookViewId="0">
      <selection activeCell="O15" sqref="O15"/>
    </sheetView>
  </sheetViews>
  <sheetFormatPr defaultColWidth="12.6640625" defaultRowHeight="15" customHeight="1"/>
  <cols>
    <col min="1" max="1" width="14.33203125" style="27" customWidth="1"/>
    <col min="2" max="2" width="29.33203125" style="27" customWidth="1"/>
    <col min="3" max="3" width="21.6640625" style="27" customWidth="1"/>
    <col min="4" max="10" width="14.33203125" style="27" customWidth="1"/>
    <col min="11" max="11" width="21.33203125" style="27" customWidth="1"/>
    <col min="12" max="12" width="34.109375" style="27" bestFit="1" customWidth="1"/>
    <col min="13" max="13" width="25" style="27" customWidth="1"/>
    <col min="14" max="15" width="14.33203125" style="27" customWidth="1"/>
    <col min="16" max="23" width="12.6640625" style="27" customWidth="1"/>
    <col min="24" max="16384" width="12.6640625" style="27"/>
  </cols>
  <sheetData>
    <row r="1" spans="1:23" ht="15.75" customHeight="1"/>
    <row r="2" spans="1:23" ht="15.75" customHeight="1"/>
    <row r="3" spans="1:23" ht="8.25" customHeight="1" thickBot="1"/>
    <row r="4" spans="1:23" ht="25.5" customHeight="1" thickBot="1">
      <c r="B4" s="97" t="s">
        <v>266</v>
      </c>
      <c r="C4" s="98"/>
      <c r="D4" s="98"/>
      <c r="E4" s="98"/>
      <c r="F4" s="98"/>
      <c r="G4" s="99"/>
    </row>
    <row r="5" spans="1:23" ht="15.75" customHeight="1" thickBot="1">
      <c r="B5" s="29" t="s">
        <v>267</v>
      </c>
      <c r="C5" s="100" t="s">
        <v>13</v>
      </c>
      <c r="D5" s="95"/>
      <c r="E5" s="95"/>
      <c r="F5" s="95"/>
      <c r="G5" s="96"/>
    </row>
    <row r="6" spans="1:23" ht="15.75" customHeight="1" thickBot="1">
      <c r="B6" s="30" t="s">
        <v>268</v>
      </c>
      <c r="C6" s="100" t="s">
        <v>307</v>
      </c>
      <c r="D6" s="95"/>
      <c r="E6" s="95"/>
      <c r="F6" s="95"/>
      <c r="G6" s="96"/>
      <c r="I6" s="31" t="s">
        <v>269</v>
      </c>
      <c r="J6" s="31" t="s">
        <v>207</v>
      </c>
    </row>
    <row r="7" spans="1:23" ht="15.75" customHeight="1" thickBot="1">
      <c r="B7" s="29" t="s">
        <v>270</v>
      </c>
      <c r="C7" s="100">
        <v>1</v>
      </c>
      <c r="D7" s="95"/>
      <c r="E7" s="95"/>
      <c r="F7" s="95"/>
      <c r="G7" s="96"/>
      <c r="I7" s="32">
        <f>C15</f>
        <v>7</v>
      </c>
      <c r="J7" s="33" t="s">
        <v>209</v>
      </c>
    </row>
    <row r="8" spans="1:23" ht="15.75" customHeight="1" thickBot="1">
      <c r="B8" s="29" t="s">
        <v>271</v>
      </c>
      <c r="C8" s="100" t="s">
        <v>1</v>
      </c>
      <c r="D8" s="95"/>
      <c r="E8" s="95"/>
      <c r="F8" s="95"/>
      <c r="G8" s="96"/>
      <c r="I8" s="32">
        <f>D15</f>
        <v>1</v>
      </c>
      <c r="J8" s="33" t="s">
        <v>2</v>
      </c>
    </row>
    <row r="9" spans="1:23" ht="15.75" customHeight="1" thickBot="1">
      <c r="B9" s="29" t="s">
        <v>272</v>
      </c>
      <c r="C9" s="100" t="s">
        <v>1</v>
      </c>
      <c r="D9" s="95"/>
      <c r="E9" s="95"/>
      <c r="F9" s="95"/>
      <c r="G9" s="96"/>
      <c r="I9" s="32">
        <f>E15</f>
        <v>0</v>
      </c>
      <c r="J9" s="34" t="s">
        <v>211</v>
      </c>
      <c r="K9" s="35" t="s">
        <v>273</v>
      </c>
      <c r="L9" s="35"/>
      <c r="M9" s="35"/>
    </row>
    <row r="10" spans="1:23" ht="15.75" customHeight="1" thickBot="1">
      <c r="B10" s="29" t="s">
        <v>274</v>
      </c>
      <c r="C10" s="88" t="s">
        <v>275</v>
      </c>
      <c r="D10" s="89"/>
      <c r="E10" s="89"/>
      <c r="F10" s="89"/>
      <c r="G10" s="90"/>
      <c r="I10" s="32">
        <f>F15</f>
        <v>0</v>
      </c>
      <c r="J10" s="34" t="s">
        <v>212</v>
      </c>
      <c r="K10" s="28" t="s">
        <v>276</v>
      </c>
      <c r="L10" s="28" t="s">
        <v>318</v>
      </c>
      <c r="M10" s="28"/>
    </row>
    <row r="11" spans="1:23" ht="15.75" customHeight="1">
      <c r="B11" s="91" t="s">
        <v>277</v>
      </c>
      <c r="C11" s="92"/>
      <c r="D11" s="92"/>
      <c r="E11" s="92"/>
      <c r="F11" s="92"/>
      <c r="G11" s="93"/>
    </row>
    <row r="12" spans="1:23" ht="15.75" customHeight="1" thickBot="1">
      <c r="B12" s="94"/>
      <c r="C12" s="95"/>
      <c r="D12" s="95"/>
      <c r="E12" s="95"/>
      <c r="F12" s="95"/>
      <c r="G12" s="96"/>
    </row>
    <row r="13" spans="1:23" ht="15.75" customHeight="1">
      <c r="B13" s="36" t="s">
        <v>278</v>
      </c>
      <c r="C13" s="37" t="s">
        <v>209</v>
      </c>
      <c r="D13" s="37" t="s">
        <v>2</v>
      </c>
      <c r="E13" s="37" t="s">
        <v>211</v>
      </c>
      <c r="F13" s="37" t="s">
        <v>279</v>
      </c>
      <c r="G13" s="38" t="s">
        <v>280</v>
      </c>
      <c r="K13" s="39"/>
      <c r="L13" s="39"/>
      <c r="M13" s="39"/>
      <c r="N13" s="39"/>
      <c r="O13" s="39"/>
    </row>
    <row r="14" spans="1:23" ht="48" customHeight="1">
      <c r="A14" s="40"/>
      <c r="B14" s="41"/>
      <c r="C14" s="42">
        <f>'Search Functionality'!B2</f>
        <v>7</v>
      </c>
      <c r="D14" s="43">
        <f>'Search Functionality'!B3</f>
        <v>1</v>
      </c>
      <c r="E14" s="44">
        <f>'Search Functionality'!B5</f>
        <v>0</v>
      </c>
      <c r="F14" s="45">
        <f>'Search Functionality'!B4</f>
        <v>0</v>
      </c>
      <c r="G14" s="46">
        <f>'Search Functionality'!B6</f>
        <v>8</v>
      </c>
      <c r="H14" s="40"/>
      <c r="I14" s="40"/>
      <c r="J14" s="40"/>
      <c r="K14" s="40"/>
      <c r="L14" s="40"/>
      <c r="M14" s="40"/>
      <c r="N14" s="40"/>
      <c r="O14" s="40"/>
      <c r="P14" s="40"/>
      <c r="Q14" s="40"/>
      <c r="R14" s="40"/>
      <c r="S14" s="40"/>
      <c r="T14" s="40"/>
      <c r="U14" s="40"/>
      <c r="V14" s="40"/>
      <c r="W14" s="40"/>
    </row>
    <row r="15" spans="1:23" ht="18.600000000000001" thickBot="1">
      <c r="B15" s="47" t="s">
        <v>281</v>
      </c>
      <c r="C15" s="48">
        <f t="shared" ref="C15:G15" si="0">SUM(C14)</f>
        <v>7</v>
      </c>
      <c r="D15" s="49">
        <f t="shared" si="0"/>
        <v>1</v>
      </c>
      <c r="E15" s="48">
        <f t="shared" si="0"/>
        <v>0</v>
      </c>
      <c r="F15" s="48">
        <f t="shared" si="0"/>
        <v>0</v>
      </c>
      <c r="G15" s="50">
        <f t="shared" si="0"/>
        <v>8</v>
      </c>
      <c r="K15" s="51"/>
      <c r="L15" s="51"/>
      <c r="M15" s="51"/>
      <c r="N15" s="51"/>
      <c r="O15" s="51"/>
    </row>
    <row r="16" spans="1:23" ht="15.75" customHeight="1">
      <c r="B16" s="52"/>
      <c r="C16" s="52"/>
      <c r="D16" s="52"/>
      <c r="E16" s="52"/>
      <c r="F16" s="52"/>
      <c r="G16" s="52"/>
      <c r="K16" s="51"/>
      <c r="L16" s="51"/>
      <c r="M16" s="51"/>
      <c r="N16" s="51"/>
      <c r="O16" s="51"/>
    </row>
    <row r="17" spans="2:15" ht="15.75" customHeight="1">
      <c r="B17" s="52"/>
      <c r="C17" s="52"/>
      <c r="D17" s="52"/>
      <c r="E17" s="52"/>
      <c r="F17" s="52"/>
      <c r="G17" s="52"/>
      <c r="K17" s="39"/>
      <c r="L17" s="39"/>
      <c r="M17" s="39"/>
      <c r="N17" s="39"/>
      <c r="O17" s="39"/>
    </row>
    <row r="18" spans="2:15" ht="15.75" customHeight="1" thickBot="1"/>
    <row r="19" spans="2:15" ht="15.75" customHeight="1">
      <c r="B19" s="101"/>
      <c r="C19" s="104" t="s">
        <v>282</v>
      </c>
      <c r="D19" s="105" t="s">
        <v>283</v>
      </c>
      <c r="E19" s="106"/>
      <c r="F19" s="106"/>
      <c r="G19" s="107"/>
    </row>
    <row r="20" spans="2:15" ht="15.75" customHeight="1">
      <c r="B20" s="102"/>
      <c r="C20" s="102"/>
      <c r="D20" s="108"/>
      <c r="E20" s="109"/>
      <c r="F20" s="109"/>
      <c r="G20" s="93"/>
    </row>
    <row r="21" spans="2:15" ht="15.75" customHeight="1">
      <c r="B21" s="102"/>
      <c r="C21" s="102"/>
      <c r="D21" s="108"/>
      <c r="E21" s="109"/>
      <c r="F21" s="109"/>
      <c r="G21" s="93"/>
    </row>
    <row r="22" spans="2:15" ht="15.75" customHeight="1" thickBot="1">
      <c r="B22" s="103"/>
      <c r="C22" s="103"/>
      <c r="D22" s="94"/>
      <c r="E22" s="95"/>
      <c r="F22" s="95"/>
      <c r="G22" s="96"/>
    </row>
    <row r="23" spans="2:15" ht="15.75" customHeight="1">
      <c r="B23" s="110" t="s">
        <v>284</v>
      </c>
      <c r="C23" s="111" t="s">
        <v>285</v>
      </c>
      <c r="D23" s="112" t="s">
        <v>286</v>
      </c>
      <c r="E23" s="106"/>
      <c r="F23" s="106"/>
      <c r="G23" s="107"/>
    </row>
    <row r="24" spans="2:15" ht="15.75" customHeight="1">
      <c r="B24" s="102"/>
      <c r="C24" s="102"/>
      <c r="D24" s="108"/>
      <c r="E24" s="109"/>
      <c r="F24" s="109"/>
      <c r="G24" s="93"/>
    </row>
    <row r="25" spans="2:15" ht="15.75" customHeight="1">
      <c r="B25" s="102"/>
      <c r="C25" s="102"/>
      <c r="D25" s="108"/>
      <c r="E25" s="109"/>
      <c r="F25" s="109"/>
      <c r="G25" s="93"/>
    </row>
    <row r="26" spans="2:15" ht="15.75" customHeight="1" thickBot="1">
      <c r="B26" s="103"/>
      <c r="C26" s="103"/>
      <c r="D26" s="94"/>
      <c r="E26" s="95"/>
      <c r="F26" s="95"/>
      <c r="G26" s="96"/>
    </row>
    <row r="27" spans="2:15" ht="15.75" customHeight="1">
      <c r="B27" s="110" t="s">
        <v>284</v>
      </c>
      <c r="C27" s="111" t="s">
        <v>287</v>
      </c>
      <c r="D27" s="112" t="s">
        <v>288</v>
      </c>
      <c r="E27" s="106"/>
      <c r="F27" s="106"/>
      <c r="G27" s="107"/>
    </row>
    <row r="28" spans="2:15" ht="15.75" customHeight="1">
      <c r="B28" s="102"/>
      <c r="C28" s="102"/>
      <c r="D28" s="108"/>
      <c r="E28" s="109"/>
      <c r="F28" s="109"/>
      <c r="G28" s="93"/>
    </row>
    <row r="29" spans="2:15" ht="15.75" customHeight="1">
      <c r="B29" s="102"/>
      <c r="C29" s="102"/>
      <c r="D29" s="108"/>
      <c r="E29" s="109"/>
      <c r="F29" s="109"/>
      <c r="G29" s="93"/>
    </row>
    <row r="30" spans="2:15" ht="15.75" customHeight="1" thickBot="1">
      <c r="B30" s="103"/>
      <c r="C30" s="103"/>
      <c r="D30" s="94"/>
      <c r="E30" s="95"/>
      <c r="F30" s="95"/>
      <c r="G30" s="96"/>
    </row>
    <row r="31" spans="2:15" ht="15.75" customHeight="1">
      <c r="B31" s="110" t="s">
        <v>284</v>
      </c>
      <c r="C31" s="111" t="s">
        <v>289</v>
      </c>
      <c r="D31" s="112" t="s">
        <v>290</v>
      </c>
      <c r="E31" s="106"/>
      <c r="F31" s="106"/>
      <c r="G31" s="107"/>
    </row>
    <row r="32" spans="2:15" ht="15.75" customHeight="1">
      <c r="B32" s="102"/>
      <c r="C32" s="102"/>
      <c r="D32" s="108"/>
      <c r="E32" s="109"/>
      <c r="F32" s="109"/>
      <c r="G32" s="93"/>
    </row>
    <row r="33" spans="2:7" ht="15.75" customHeight="1">
      <c r="B33" s="102"/>
      <c r="C33" s="102"/>
      <c r="D33" s="108"/>
      <c r="E33" s="109"/>
      <c r="F33" s="109"/>
      <c r="G33" s="93"/>
    </row>
    <row r="34" spans="2:7" ht="15.75" customHeight="1" thickBot="1">
      <c r="B34" s="103"/>
      <c r="C34" s="103"/>
      <c r="D34" s="94"/>
      <c r="E34" s="95"/>
      <c r="F34" s="95"/>
      <c r="G34" s="96"/>
    </row>
    <row r="35" spans="2:7" ht="15.75" customHeight="1">
      <c r="B35" s="110" t="s">
        <v>284</v>
      </c>
      <c r="C35" s="111" t="s">
        <v>291</v>
      </c>
      <c r="D35" s="112" t="s">
        <v>292</v>
      </c>
      <c r="E35" s="106"/>
      <c r="F35" s="106"/>
      <c r="G35" s="107"/>
    </row>
    <row r="36" spans="2:7" ht="15.75" customHeight="1">
      <c r="B36" s="102"/>
      <c r="C36" s="102"/>
      <c r="D36" s="108"/>
      <c r="E36" s="109"/>
      <c r="F36" s="109"/>
      <c r="G36" s="93"/>
    </row>
    <row r="37" spans="2:7" ht="15.75" customHeight="1">
      <c r="B37" s="102"/>
      <c r="C37" s="102"/>
      <c r="D37" s="108"/>
      <c r="E37" s="109"/>
      <c r="F37" s="109"/>
      <c r="G37" s="93"/>
    </row>
    <row r="38" spans="2:7" ht="15.75" customHeight="1" thickBot="1">
      <c r="B38" s="103"/>
      <c r="C38" s="103"/>
      <c r="D38" s="94"/>
      <c r="E38" s="95"/>
      <c r="F38" s="95"/>
      <c r="G38" s="96"/>
    </row>
    <row r="39" spans="2:7" ht="15.75" customHeight="1"/>
    <row r="40" spans="2:7" ht="15.75" customHeight="1"/>
    <row r="41" spans="2:7" ht="15.75" customHeight="1"/>
    <row r="42" spans="2:7" ht="15.75" customHeight="1"/>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sheetData>
  <mergeCells count="23">
    <mergeCell ref="B35:B38"/>
    <mergeCell ref="C35:C38"/>
    <mergeCell ref="D35:G38"/>
    <mergeCell ref="B27:B30"/>
    <mergeCell ref="C27:C30"/>
    <mergeCell ref="D27:G30"/>
    <mergeCell ref="B31:B34"/>
    <mergeCell ref="C31:C34"/>
    <mergeCell ref="D31:G34"/>
    <mergeCell ref="B19:B22"/>
    <mergeCell ref="C19:C22"/>
    <mergeCell ref="D19:G22"/>
    <mergeCell ref="B23:B26"/>
    <mergeCell ref="C23:C26"/>
    <mergeCell ref="D23:G26"/>
    <mergeCell ref="C10:G10"/>
    <mergeCell ref="B11:G12"/>
    <mergeCell ref="B4:G4"/>
    <mergeCell ref="C5:G5"/>
    <mergeCell ref="C6:G6"/>
    <mergeCell ref="C7:G7"/>
    <mergeCell ref="C8:G8"/>
    <mergeCell ref="C9:G9"/>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11EAC-9AFE-48D2-B100-4CF3E29E9CC1}">
  <dimension ref="A1:J15"/>
  <sheetViews>
    <sheetView zoomScale="70" zoomScaleNormal="70" workbookViewId="0">
      <selection activeCell="I8" sqref="I8"/>
    </sheetView>
  </sheetViews>
  <sheetFormatPr defaultRowHeight="14.4"/>
  <cols>
    <col min="1" max="1" width="14.88671875" bestFit="1" customWidth="1"/>
    <col min="2" max="2" width="16.44140625" bestFit="1" customWidth="1"/>
    <col min="3" max="3" width="44" customWidth="1"/>
    <col min="4" max="4" width="50.109375" style="12" bestFit="1" customWidth="1"/>
    <col min="5" max="5" width="26" bestFit="1" customWidth="1"/>
    <col min="6" max="6" width="43.33203125" style="12" bestFit="1" customWidth="1"/>
    <col min="7" max="7" width="36.33203125" bestFit="1" customWidth="1"/>
    <col min="8" max="8" width="17.88671875" bestFit="1" customWidth="1"/>
    <col min="9" max="9" width="9" bestFit="1" customWidth="1"/>
    <col min="10" max="10" width="12.33203125" bestFit="1" customWidth="1"/>
  </cols>
  <sheetData>
    <row r="1" spans="1:10">
      <c r="A1" s="82" t="s">
        <v>0</v>
      </c>
      <c r="B1" s="83"/>
    </row>
    <row r="2" spans="1:10">
      <c r="A2" s="53" t="s">
        <v>209</v>
      </c>
      <c r="B2" s="26">
        <f>COUNTIF(I8:I15,"Success")</f>
        <v>7</v>
      </c>
    </row>
    <row r="3" spans="1:10">
      <c r="A3" s="54" t="s">
        <v>210</v>
      </c>
      <c r="B3" s="26">
        <f>COUNTIF(I8:I15,"Failed")</f>
        <v>1</v>
      </c>
    </row>
    <row r="4" spans="1:10">
      <c r="A4" s="55" t="s">
        <v>211</v>
      </c>
      <c r="B4" s="26">
        <v>0</v>
      </c>
    </row>
    <row r="5" spans="1:10">
      <c r="A5" s="56" t="s">
        <v>212</v>
      </c>
      <c r="B5" s="26">
        <v>0</v>
      </c>
    </row>
    <row r="6" spans="1:10">
      <c r="A6" s="57" t="s">
        <v>213</v>
      </c>
      <c r="B6" s="58">
        <f>SUM(B2:B5)</f>
        <v>8</v>
      </c>
    </row>
    <row r="7" spans="1:10">
      <c r="A7" s="2" t="s">
        <v>3</v>
      </c>
      <c r="B7" s="2" t="s">
        <v>4</v>
      </c>
      <c r="C7" s="2" t="s">
        <v>5</v>
      </c>
      <c r="D7" s="2" t="s">
        <v>6</v>
      </c>
      <c r="E7" s="2" t="s">
        <v>7</v>
      </c>
      <c r="F7" s="2" t="s">
        <v>8</v>
      </c>
      <c r="G7" s="2" t="s">
        <v>9</v>
      </c>
      <c r="H7" s="2" t="s">
        <v>208</v>
      </c>
      <c r="I7" s="2" t="s">
        <v>207</v>
      </c>
      <c r="J7" s="2" t="s">
        <v>11</v>
      </c>
    </row>
    <row r="8" spans="1:10" ht="128.4" customHeight="1">
      <c r="A8" s="10" t="s">
        <v>68</v>
      </c>
      <c r="B8" s="13" t="s">
        <v>86</v>
      </c>
      <c r="C8" s="13" t="s">
        <v>69</v>
      </c>
      <c r="D8" s="14" t="s">
        <v>215</v>
      </c>
      <c r="E8" s="13" t="s">
        <v>92</v>
      </c>
      <c r="F8" s="14" t="s">
        <v>157</v>
      </c>
      <c r="G8" s="10" t="s">
        <v>67</v>
      </c>
      <c r="H8" s="10"/>
      <c r="I8" s="25" t="s">
        <v>209</v>
      </c>
      <c r="J8" s="10"/>
    </row>
    <row r="9" spans="1:10" ht="104.4" customHeight="1">
      <c r="A9" s="10" t="s">
        <v>70</v>
      </c>
      <c r="B9" s="13" t="s">
        <v>86</v>
      </c>
      <c r="C9" s="13" t="s">
        <v>71</v>
      </c>
      <c r="D9" s="14" t="s">
        <v>214</v>
      </c>
      <c r="E9" s="13" t="s">
        <v>92</v>
      </c>
      <c r="F9" s="14" t="s">
        <v>158</v>
      </c>
      <c r="G9" s="10" t="s">
        <v>67</v>
      </c>
      <c r="H9" s="10"/>
      <c r="I9" s="25" t="s">
        <v>209</v>
      </c>
      <c r="J9" s="10"/>
    </row>
    <row r="10" spans="1:10" ht="135.6" customHeight="1">
      <c r="A10" s="10" t="s">
        <v>72</v>
      </c>
      <c r="B10" s="13" t="s">
        <v>86</v>
      </c>
      <c r="C10" s="13" t="s">
        <v>73</v>
      </c>
      <c r="D10" s="14" t="s">
        <v>216</v>
      </c>
      <c r="E10" s="13" t="s">
        <v>92</v>
      </c>
      <c r="F10" s="14" t="s">
        <v>158</v>
      </c>
      <c r="G10" s="10" t="s">
        <v>67</v>
      </c>
      <c r="H10" s="10"/>
      <c r="I10" s="25" t="s">
        <v>209</v>
      </c>
      <c r="J10" s="10"/>
    </row>
    <row r="11" spans="1:10" ht="177" customHeight="1">
      <c r="A11" s="10" t="s">
        <v>74</v>
      </c>
      <c r="B11" s="13" t="s">
        <v>86</v>
      </c>
      <c r="C11" s="13" t="s">
        <v>75</v>
      </c>
      <c r="D11" s="14" t="s">
        <v>217</v>
      </c>
      <c r="E11" s="13" t="s">
        <v>76</v>
      </c>
      <c r="F11" s="14" t="s">
        <v>158</v>
      </c>
      <c r="G11" s="10" t="s">
        <v>67</v>
      </c>
      <c r="H11" s="10"/>
      <c r="I11" s="25" t="s">
        <v>209</v>
      </c>
      <c r="J11" s="10"/>
    </row>
    <row r="12" spans="1:10" ht="96" customHeight="1">
      <c r="A12" s="10" t="s">
        <v>77</v>
      </c>
      <c r="B12" s="13" t="s">
        <v>86</v>
      </c>
      <c r="C12" s="13" t="s">
        <v>167</v>
      </c>
      <c r="D12" s="14" t="s">
        <v>218</v>
      </c>
      <c r="E12" s="13" t="s">
        <v>12</v>
      </c>
      <c r="F12" s="14" t="s">
        <v>158</v>
      </c>
      <c r="G12" s="10" t="s">
        <v>67</v>
      </c>
      <c r="H12" s="10"/>
      <c r="I12" s="25" t="s">
        <v>209</v>
      </c>
      <c r="J12" s="10"/>
    </row>
    <row r="13" spans="1:10" ht="75" customHeight="1">
      <c r="A13" s="10" t="s">
        <v>78</v>
      </c>
      <c r="B13" s="13" t="s">
        <v>86</v>
      </c>
      <c r="C13" s="13" t="s">
        <v>168</v>
      </c>
      <c r="D13" s="14" t="s">
        <v>219</v>
      </c>
      <c r="E13" s="13" t="s">
        <v>66</v>
      </c>
      <c r="F13" s="14" t="s">
        <v>169</v>
      </c>
      <c r="G13" s="10" t="s">
        <v>170</v>
      </c>
      <c r="H13" s="24" t="s">
        <v>170</v>
      </c>
      <c r="I13" s="25" t="s">
        <v>2</v>
      </c>
      <c r="J13" s="10"/>
    </row>
    <row r="14" spans="1:10" ht="61.8" customHeight="1">
      <c r="A14" s="10" t="s">
        <v>79</v>
      </c>
      <c r="B14" s="13" t="s">
        <v>80</v>
      </c>
      <c r="C14" s="13" t="s">
        <v>81</v>
      </c>
      <c r="D14" s="14" t="s">
        <v>220</v>
      </c>
      <c r="E14" s="13" t="s">
        <v>66</v>
      </c>
      <c r="F14" s="14" t="s">
        <v>82</v>
      </c>
      <c r="G14" s="10" t="s">
        <v>67</v>
      </c>
      <c r="H14" s="10"/>
      <c r="I14" s="25" t="s">
        <v>209</v>
      </c>
      <c r="J14" s="10"/>
    </row>
    <row r="15" spans="1:10" ht="57" customHeight="1">
      <c r="A15" s="10" t="s">
        <v>83</v>
      </c>
      <c r="B15" s="13" t="s">
        <v>80</v>
      </c>
      <c r="C15" s="13" t="s">
        <v>84</v>
      </c>
      <c r="D15" s="14" t="s">
        <v>221</v>
      </c>
      <c r="E15" s="13" t="s">
        <v>66</v>
      </c>
      <c r="F15" s="14" t="s">
        <v>85</v>
      </c>
      <c r="G15" s="10" t="s">
        <v>67</v>
      </c>
      <c r="H15" s="10"/>
      <c r="I15" s="25" t="s">
        <v>209</v>
      </c>
      <c r="J15" s="10"/>
    </row>
  </sheetData>
  <mergeCells count="1">
    <mergeCell ref="A1:B1"/>
  </mergeCells>
  <conditionalFormatting sqref="I1:I1048576">
    <cfRule type="containsText" dxfId="7" priority="1" operator="containsText" text="Not Tested">
      <formula>NOT(ISERROR(SEARCH("Not Tested",I1)))</formula>
    </cfRule>
    <cfRule type="containsText" dxfId="6" priority="2" operator="containsText" text="Out of Scope">
      <formula>NOT(ISERROR(SEARCH("Out of Scope",I1)))</formula>
    </cfRule>
    <cfRule type="cellIs" dxfId="5" priority="8" operator="equal">
      <formula>"Failed"</formula>
    </cfRule>
    <cfRule type="cellIs" dxfId="4" priority="9" operator="equal">
      <formula>"Success"</formula>
    </cfRule>
  </conditionalFormatting>
  <dataValidations count="1">
    <dataValidation type="list" errorStyle="warning" allowBlank="1" showInputMessage="1" showErrorMessage="1" sqref="I8:I15" xr:uid="{92B8164D-38BF-4153-9B16-512B028180A0}">
      <formula1>"Success,Failed,Out of Scope,Not Tested"</formula1>
    </dataValidation>
  </dataValidations>
  <hyperlinks>
    <hyperlink ref="H13" r:id="rId1" xr:uid="{143D68BB-1765-4A93-8FC8-62521FA7318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30F5B-B14D-4702-9FF9-0345F546CD6F}">
  <sheetPr>
    <outlinePr summaryBelow="0" summaryRight="0"/>
  </sheetPr>
  <dimension ref="A1:W235"/>
  <sheetViews>
    <sheetView topLeftCell="A3" zoomScale="82" zoomScaleNormal="60" workbookViewId="0">
      <selection activeCell="E17" sqref="E17"/>
    </sheetView>
  </sheetViews>
  <sheetFormatPr defaultColWidth="12.6640625" defaultRowHeight="15" customHeight="1"/>
  <cols>
    <col min="1" max="1" width="14.33203125" style="27" customWidth="1"/>
    <col min="2" max="2" width="29.33203125" style="27" customWidth="1"/>
    <col min="3" max="3" width="21.6640625" style="27" customWidth="1"/>
    <col min="4" max="10" width="14.33203125" style="27" customWidth="1"/>
    <col min="11" max="11" width="21.33203125" style="27" customWidth="1"/>
    <col min="12" max="12" width="30.6640625" style="27" customWidth="1"/>
    <col min="13" max="13" width="25" style="27" customWidth="1"/>
    <col min="14" max="15" width="14.33203125" style="27" customWidth="1"/>
    <col min="16" max="23" width="12.6640625" style="27" customWidth="1"/>
    <col min="24" max="16384" width="12.6640625" style="27"/>
  </cols>
  <sheetData>
    <row r="1" spans="1:23" ht="15.75" customHeight="1"/>
    <row r="2" spans="1:23" ht="15.75" customHeight="1"/>
    <row r="3" spans="1:23" ht="8.25" customHeight="1" thickBot="1"/>
    <row r="4" spans="1:23" ht="25.5" customHeight="1" thickBot="1">
      <c r="B4" s="97" t="s">
        <v>266</v>
      </c>
      <c r="C4" s="98"/>
      <c r="D4" s="98"/>
      <c r="E4" s="98"/>
      <c r="F4" s="98"/>
      <c r="G4" s="99"/>
    </row>
    <row r="5" spans="1:23" ht="15.75" customHeight="1" thickBot="1">
      <c r="B5" s="29" t="s">
        <v>267</v>
      </c>
      <c r="C5" s="100" t="s">
        <v>13</v>
      </c>
      <c r="D5" s="95"/>
      <c r="E5" s="95"/>
      <c r="F5" s="95"/>
      <c r="G5" s="96"/>
    </row>
    <row r="6" spans="1:23" ht="15.75" customHeight="1" thickBot="1">
      <c r="B6" s="30" t="s">
        <v>268</v>
      </c>
      <c r="C6" s="100" t="s">
        <v>311</v>
      </c>
      <c r="D6" s="95"/>
      <c r="E6" s="95"/>
      <c r="F6" s="95"/>
      <c r="G6" s="96"/>
      <c r="I6" s="31" t="s">
        <v>269</v>
      </c>
      <c r="J6" s="31" t="s">
        <v>207</v>
      </c>
    </row>
    <row r="7" spans="1:23" ht="15.75" customHeight="1" thickBot="1">
      <c r="B7" s="29" t="s">
        <v>270</v>
      </c>
      <c r="C7" s="100">
        <v>1</v>
      </c>
      <c r="D7" s="95"/>
      <c r="E7" s="95"/>
      <c r="F7" s="95"/>
      <c r="G7" s="96"/>
      <c r="I7" s="32">
        <f>C15</f>
        <v>7</v>
      </c>
      <c r="J7" s="33" t="s">
        <v>209</v>
      </c>
    </row>
    <row r="8" spans="1:23" ht="15.75" customHeight="1" thickBot="1">
      <c r="B8" s="29" t="s">
        <v>271</v>
      </c>
      <c r="C8" s="100" t="s">
        <v>1</v>
      </c>
      <c r="D8" s="95"/>
      <c r="E8" s="95"/>
      <c r="F8" s="95"/>
      <c r="G8" s="96"/>
      <c r="I8" s="32">
        <f>D15</f>
        <v>1</v>
      </c>
      <c r="J8" s="33" t="s">
        <v>2</v>
      </c>
    </row>
    <row r="9" spans="1:23" ht="15.75" customHeight="1" thickBot="1">
      <c r="B9" s="29" t="s">
        <v>272</v>
      </c>
      <c r="C9" s="100" t="s">
        <v>1</v>
      </c>
      <c r="D9" s="95"/>
      <c r="E9" s="95"/>
      <c r="F9" s="95"/>
      <c r="G9" s="96"/>
      <c r="I9" s="32">
        <f>E15</f>
        <v>0</v>
      </c>
      <c r="J9" s="34" t="s">
        <v>211</v>
      </c>
      <c r="K9" s="35" t="s">
        <v>273</v>
      </c>
      <c r="L9" s="35"/>
      <c r="M9" s="35"/>
    </row>
    <row r="10" spans="1:23" ht="15.75" customHeight="1" thickBot="1">
      <c r="B10" s="29" t="s">
        <v>274</v>
      </c>
      <c r="C10" s="88" t="s">
        <v>275</v>
      </c>
      <c r="D10" s="89"/>
      <c r="E10" s="89"/>
      <c r="F10" s="89"/>
      <c r="G10" s="90"/>
      <c r="I10" s="32">
        <f>F15</f>
        <v>0</v>
      </c>
      <c r="J10" s="34" t="s">
        <v>212</v>
      </c>
      <c r="K10" s="28" t="s">
        <v>276</v>
      </c>
      <c r="L10" s="28" t="s">
        <v>318</v>
      </c>
      <c r="M10" s="28"/>
    </row>
    <row r="11" spans="1:23" ht="15.75" customHeight="1">
      <c r="B11" s="91" t="s">
        <v>277</v>
      </c>
      <c r="C11" s="92"/>
      <c r="D11" s="92"/>
      <c r="E11" s="92"/>
      <c r="F11" s="92"/>
      <c r="G11" s="93"/>
    </row>
    <row r="12" spans="1:23" ht="15.75" customHeight="1" thickBot="1">
      <c r="B12" s="94"/>
      <c r="C12" s="95"/>
      <c r="D12" s="95"/>
      <c r="E12" s="95"/>
      <c r="F12" s="95"/>
      <c r="G12" s="96"/>
    </row>
    <row r="13" spans="1:23" ht="15.75" customHeight="1">
      <c r="B13" s="36" t="s">
        <v>278</v>
      </c>
      <c r="C13" s="37" t="s">
        <v>209</v>
      </c>
      <c r="D13" s="37" t="s">
        <v>2</v>
      </c>
      <c r="E13" s="37" t="s">
        <v>211</v>
      </c>
      <c r="F13" s="37" t="s">
        <v>279</v>
      </c>
      <c r="G13" s="38" t="s">
        <v>280</v>
      </c>
      <c r="K13" s="39"/>
      <c r="L13" s="39"/>
      <c r="M13" s="39"/>
      <c r="N13" s="39"/>
      <c r="O13" s="39"/>
    </row>
    <row r="14" spans="1:23" ht="48" customHeight="1">
      <c r="A14" s="40"/>
      <c r="B14" s="41"/>
      <c r="C14" s="42">
        <f>'Add to Cart'!B2</f>
        <v>7</v>
      </c>
      <c r="D14" s="43">
        <f>'Add to Cart'!B3</f>
        <v>1</v>
      </c>
      <c r="E14" s="44">
        <f>'Add to Cart'!B5</f>
        <v>0</v>
      </c>
      <c r="F14" s="45">
        <f>'Add to Cart'!B4</f>
        <v>0</v>
      </c>
      <c r="G14" s="46">
        <f>'Add to Cart'!B6</f>
        <v>8</v>
      </c>
      <c r="H14" s="40"/>
      <c r="I14" s="40"/>
      <c r="J14" s="40"/>
      <c r="K14" s="40"/>
      <c r="L14" s="40"/>
      <c r="M14" s="40"/>
      <c r="N14" s="40"/>
      <c r="O14" s="40"/>
      <c r="P14" s="40"/>
      <c r="Q14" s="40"/>
      <c r="R14" s="40"/>
      <c r="S14" s="40"/>
      <c r="T14" s="40"/>
      <c r="U14" s="40"/>
      <c r="V14" s="40"/>
      <c r="W14" s="40"/>
    </row>
    <row r="15" spans="1:23" ht="18.600000000000001" thickBot="1">
      <c r="B15" s="47" t="s">
        <v>281</v>
      </c>
      <c r="C15" s="48">
        <f t="shared" ref="C15:G15" si="0">SUM(C14)</f>
        <v>7</v>
      </c>
      <c r="D15" s="49">
        <f t="shared" si="0"/>
        <v>1</v>
      </c>
      <c r="E15" s="48">
        <f t="shared" si="0"/>
        <v>0</v>
      </c>
      <c r="F15" s="48">
        <f t="shared" si="0"/>
        <v>0</v>
      </c>
      <c r="G15" s="50">
        <f t="shared" si="0"/>
        <v>8</v>
      </c>
      <c r="K15" s="51"/>
      <c r="L15" s="51"/>
      <c r="M15" s="51"/>
      <c r="N15" s="51"/>
      <c r="O15" s="51"/>
    </row>
    <row r="16" spans="1:23" ht="15.75" customHeight="1">
      <c r="B16" s="52"/>
      <c r="C16" s="52"/>
      <c r="D16" s="52"/>
      <c r="E16" s="52"/>
      <c r="F16" s="52"/>
      <c r="G16" s="52"/>
      <c r="K16" s="51"/>
      <c r="L16" s="51"/>
      <c r="M16" s="51"/>
      <c r="N16" s="51"/>
      <c r="O16" s="51"/>
    </row>
    <row r="17" spans="2:15" ht="15.75" customHeight="1">
      <c r="B17" s="52"/>
      <c r="C17" s="52"/>
      <c r="D17" s="52"/>
      <c r="E17" s="52"/>
      <c r="F17" s="52"/>
      <c r="G17" s="52"/>
      <c r="K17" s="39"/>
      <c r="L17" s="39"/>
      <c r="M17" s="39"/>
      <c r="N17" s="39"/>
      <c r="O17" s="39"/>
    </row>
    <row r="18" spans="2:15" ht="15.75" customHeight="1" thickBot="1"/>
    <row r="19" spans="2:15" ht="15.75" customHeight="1">
      <c r="B19" s="101"/>
      <c r="C19" s="104" t="s">
        <v>282</v>
      </c>
      <c r="D19" s="105" t="s">
        <v>283</v>
      </c>
      <c r="E19" s="106"/>
      <c r="F19" s="106"/>
      <c r="G19" s="107"/>
    </row>
    <row r="20" spans="2:15" ht="15.75" customHeight="1">
      <c r="B20" s="102"/>
      <c r="C20" s="102"/>
      <c r="D20" s="108"/>
      <c r="E20" s="109"/>
      <c r="F20" s="109"/>
      <c r="G20" s="93"/>
    </row>
    <row r="21" spans="2:15" ht="15.75" customHeight="1">
      <c r="B21" s="102"/>
      <c r="C21" s="102"/>
      <c r="D21" s="108"/>
      <c r="E21" s="109"/>
      <c r="F21" s="109"/>
      <c r="G21" s="93"/>
    </row>
    <row r="22" spans="2:15" ht="15.75" customHeight="1" thickBot="1">
      <c r="B22" s="103"/>
      <c r="C22" s="103"/>
      <c r="D22" s="94"/>
      <c r="E22" s="95"/>
      <c r="F22" s="95"/>
      <c r="G22" s="96"/>
    </row>
    <row r="23" spans="2:15" ht="15.75" customHeight="1">
      <c r="B23" s="110" t="s">
        <v>284</v>
      </c>
      <c r="C23" s="111" t="s">
        <v>285</v>
      </c>
      <c r="D23" s="112" t="s">
        <v>286</v>
      </c>
      <c r="E23" s="106"/>
      <c r="F23" s="106"/>
      <c r="G23" s="107"/>
    </row>
    <row r="24" spans="2:15" ht="15.75" customHeight="1">
      <c r="B24" s="102"/>
      <c r="C24" s="102"/>
      <c r="D24" s="108"/>
      <c r="E24" s="109"/>
      <c r="F24" s="109"/>
      <c r="G24" s="93"/>
    </row>
    <row r="25" spans="2:15" ht="15.75" customHeight="1">
      <c r="B25" s="102"/>
      <c r="C25" s="102"/>
      <c r="D25" s="108"/>
      <c r="E25" s="109"/>
      <c r="F25" s="109"/>
      <c r="G25" s="93"/>
    </row>
    <row r="26" spans="2:15" ht="15.75" customHeight="1" thickBot="1">
      <c r="B26" s="103"/>
      <c r="C26" s="103"/>
      <c r="D26" s="94"/>
      <c r="E26" s="95"/>
      <c r="F26" s="95"/>
      <c r="G26" s="96"/>
    </row>
    <row r="27" spans="2:15" ht="15.75" customHeight="1">
      <c r="B27" s="110" t="s">
        <v>284</v>
      </c>
      <c r="C27" s="111" t="s">
        <v>287</v>
      </c>
      <c r="D27" s="112" t="s">
        <v>288</v>
      </c>
      <c r="E27" s="106"/>
      <c r="F27" s="106"/>
      <c r="G27" s="107"/>
    </row>
    <row r="28" spans="2:15" ht="15.75" customHeight="1">
      <c r="B28" s="102"/>
      <c r="C28" s="102"/>
      <c r="D28" s="108"/>
      <c r="E28" s="109"/>
      <c r="F28" s="109"/>
      <c r="G28" s="93"/>
    </row>
    <row r="29" spans="2:15" ht="15.75" customHeight="1">
      <c r="B29" s="102"/>
      <c r="C29" s="102"/>
      <c r="D29" s="108"/>
      <c r="E29" s="109"/>
      <c r="F29" s="109"/>
      <c r="G29" s="93"/>
    </row>
    <row r="30" spans="2:15" ht="15.75" customHeight="1" thickBot="1">
      <c r="B30" s="103"/>
      <c r="C30" s="103"/>
      <c r="D30" s="94"/>
      <c r="E30" s="95"/>
      <c r="F30" s="95"/>
      <c r="G30" s="96"/>
    </row>
    <row r="31" spans="2:15" ht="15.75" customHeight="1">
      <c r="B31" s="110" t="s">
        <v>284</v>
      </c>
      <c r="C31" s="111" t="s">
        <v>289</v>
      </c>
      <c r="D31" s="112" t="s">
        <v>290</v>
      </c>
      <c r="E31" s="106"/>
      <c r="F31" s="106"/>
      <c r="G31" s="107"/>
    </row>
    <row r="32" spans="2:15" ht="15.75" customHeight="1">
      <c r="B32" s="102"/>
      <c r="C32" s="102"/>
      <c r="D32" s="108"/>
      <c r="E32" s="109"/>
      <c r="F32" s="109"/>
      <c r="G32" s="93"/>
    </row>
    <row r="33" spans="2:7" ht="15.75" customHeight="1">
      <c r="B33" s="102"/>
      <c r="C33" s="102"/>
      <c r="D33" s="108"/>
      <c r="E33" s="109"/>
      <c r="F33" s="109"/>
      <c r="G33" s="93"/>
    </row>
    <row r="34" spans="2:7" ht="15.75" customHeight="1" thickBot="1">
      <c r="B34" s="103"/>
      <c r="C34" s="103"/>
      <c r="D34" s="94"/>
      <c r="E34" s="95"/>
      <c r="F34" s="95"/>
      <c r="G34" s="96"/>
    </row>
    <row r="35" spans="2:7" ht="15.75" customHeight="1">
      <c r="B35" s="110" t="s">
        <v>284</v>
      </c>
      <c r="C35" s="111" t="s">
        <v>291</v>
      </c>
      <c r="D35" s="112" t="s">
        <v>292</v>
      </c>
      <c r="E35" s="106"/>
      <c r="F35" s="106"/>
      <c r="G35" s="107"/>
    </row>
    <row r="36" spans="2:7" ht="15.75" customHeight="1">
      <c r="B36" s="102"/>
      <c r="C36" s="102"/>
      <c r="D36" s="108"/>
      <c r="E36" s="109"/>
      <c r="F36" s="109"/>
      <c r="G36" s="93"/>
    </row>
    <row r="37" spans="2:7" ht="15.75" customHeight="1">
      <c r="B37" s="102"/>
      <c r="C37" s="102"/>
      <c r="D37" s="108"/>
      <c r="E37" s="109"/>
      <c r="F37" s="109"/>
      <c r="G37" s="93"/>
    </row>
    <row r="38" spans="2:7" ht="15.75" customHeight="1" thickBot="1">
      <c r="B38" s="103"/>
      <c r="C38" s="103"/>
      <c r="D38" s="94"/>
      <c r="E38" s="95"/>
      <c r="F38" s="95"/>
      <c r="G38" s="96"/>
    </row>
    <row r="39" spans="2:7" ht="15.75" customHeight="1"/>
    <row r="40" spans="2:7" ht="15.75" customHeight="1"/>
    <row r="41" spans="2:7" ht="15.75" customHeight="1"/>
    <row r="42" spans="2:7" ht="15.75" customHeight="1"/>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sheetData>
  <mergeCells count="23">
    <mergeCell ref="B35:B38"/>
    <mergeCell ref="C35:C38"/>
    <mergeCell ref="D35:G38"/>
    <mergeCell ref="B27:B30"/>
    <mergeCell ref="C27:C30"/>
    <mergeCell ref="D27:G30"/>
    <mergeCell ref="B31:B34"/>
    <mergeCell ref="C31:C34"/>
    <mergeCell ref="D31:G34"/>
    <mergeCell ref="B23:B26"/>
    <mergeCell ref="C23:C26"/>
    <mergeCell ref="D23:G26"/>
    <mergeCell ref="B4:G4"/>
    <mergeCell ref="C5:G5"/>
    <mergeCell ref="C6:G6"/>
    <mergeCell ref="C7:G7"/>
    <mergeCell ref="C8:G8"/>
    <mergeCell ref="C9:G9"/>
    <mergeCell ref="C10:G10"/>
    <mergeCell ref="B11:G12"/>
    <mergeCell ref="B19:B22"/>
    <mergeCell ref="C19:C22"/>
    <mergeCell ref="D19:G22"/>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65D8-A7ED-4CD6-AA51-DBF41BE02D2D}">
  <dimension ref="A1:J33"/>
  <sheetViews>
    <sheetView zoomScale="84" zoomScaleNormal="70" workbookViewId="0">
      <selection activeCell="B6" sqref="B6"/>
    </sheetView>
  </sheetViews>
  <sheetFormatPr defaultRowHeight="14.4"/>
  <cols>
    <col min="1" max="1" width="14.44140625" bestFit="1" customWidth="1"/>
    <col min="2" max="2" width="16.109375" bestFit="1" customWidth="1"/>
    <col min="3" max="3" width="27.33203125" customWidth="1"/>
    <col min="4" max="4" width="62.77734375" style="12" customWidth="1"/>
    <col min="5" max="5" width="23.44140625" customWidth="1"/>
    <col min="6" max="6" width="29.88671875" customWidth="1"/>
    <col min="7" max="7" width="89.21875" bestFit="1" customWidth="1"/>
    <col min="8" max="8" width="56" style="59" customWidth="1"/>
    <col min="9" max="9" width="10.44140625" style="66" bestFit="1" customWidth="1"/>
    <col min="10" max="10" width="12.21875" bestFit="1" customWidth="1"/>
  </cols>
  <sheetData>
    <row r="1" spans="1:10">
      <c r="A1" s="82" t="s">
        <v>0</v>
      </c>
      <c r="B1" s="83"/>
    </row>
    <row r="2" spans="1:10">
      <c r="A2" s="53" t="s">
        <v>209</v>
      </c>
      <c r="B2" s="26">
        <f>COUNTIF(I8:I33,"Success")</f>
        <v>23</v>
      </c>
    </row>
    <row r="3" spans="1:10">
      <c r="A3" s="54" t="s">
        <v>210</v>
      </c>
      <c r="B3" s="26">
        <f>COUNTIF(I8:I33,"Failed")</f>
        <v>3</v>
      </c>
    </row>
    <row r="4" spans="1:10">
      <c r="A4" s="55" t="s">
        <v>211</v>
      </c>
      <c r="B4" s="26">
        <f>COUNTIF(I9:I34,"Not tested")</f>
        <v>0</v>
      </c>
    </row>
    <row r="5" spans="1:10">
      <c r="A5" s="56" t="s">
        <v>212</v>
      </c>
      <c r="B5" s="26">
        <f>COUNTIF(I10:I35,"Out of Scope")</f>
        <v>0</v>
      </c>
    </row>
    <row r="6" spans="1:10">
      <c r="A6" s="57" t="s">
        <v>213</v>
      </c>
      <c r="B6" s="58">
        <f>SUM(B2:B5)</f>
        <v>26</v>
      </c>
    </row>
    <row r="7" spans="1:10">
      <c r="A7" s="19" t="s">
        <v>3</v>
      </c>
      <c r="B7" s="19" t="s">
        <v>4</v>
      </c>
      <c r="C7" s="19" t="s">
        <v>5</v>
      </c>
      <c r="D7" s="20" t="s">
        <v>6</v>
      </c>
      <c r="E7" s="19" t="s">
        <v>7</v>
      </c>
      <c r="F7" s="19" t="s">
        <v>8</v>
      </c>
      <c r="G7" s="19" t="s">
        <v>9</v>
      </c>
      <c r="H7" s="67" t="s">
        <v>208</v>
      </c>
      <c r="I7" s="19" t="s">
        <v>207</v>
      </c>
      <c r="J7" s="19" t="s">
        <v>11</v>
      </c>
    </row>
    <row r="8" spans="1:10" ht="113.4">
      <c r="A8" s="15" t="s">
        <v>98</v>
      </c>
      <c r="B8" s="16" t="s">
        <v>64</v>
      </c>
      <c r="C8" s="16" t="s">
        <v>176</v>
      </c>
      <c r="D8" s="17" t="s">
        <v>243</v>
      </c>
      <c r="E8" s="16" t="s">
        <v>171</v>
      </c>
      <c r="F8" s="17" t="s">
        <v>99</v>
      </c>
      <c r="G8" s="15" t="s">
        <v>67</v>
      </c>
      <c r="H8" s="16"/>
      <c r="I8" s="65" t="s">
        <v>209</v>
      </c>
      <c r="J8" s="15"/>
    </row>
    <row r="9" spans="1:10" ht="88.2">
      <c r="A9" s="15" t="s">
        <v>100</v>
      </c>
      <c r="B9" s="16" t="s">
        <v>64</v>
      </c>
      <c r="C9" s="16" t="s">
        <v>101</v>
      </c>
      <c r="D9" s="17" t="s">
        <v>244</v>
      </c>
      <c r="E9" s="16" t="s">
        <v>171</v>
      </c>
      <c r="F9" s="17" t="s">
        <v>177</v>
      </c>
      <c r="G9" s="15" t="s">
        <v>67</v>
      </c>
      <c r="H9" s="16"/>
      <c r="I9" s="65" t="s">
        <v>209</v>
      </c>
      <c r="J9" s="15"/>
    </row>
    <row r="10" spans="1:10" ht="66" customHeight="1">
      <c r="A10" s="15" t="s">
        <v>102</v>
      </c>
      <c r="B10" s="16" t="s">
        <v>64</v>
      </c>
      <c r="C10" s="16" t="s">
        <v>104</v>
      </c>
      <c r="D10" s="17" t="s">
        <v>245</v>
      </c>
      <c r="E10" s="16" t="s">
        <v>12</v>
      </c>
      <c r="F10" s="17" t="s">
        <v>192</v>
      </c>
      <c r="G10" s="15" t="s">
        <v>67</v>
      </c>
      <c r="H10" s="16"/>
      <c r="I10" s="65" t="s">
        <v>209</v>
      </c>
      <c r="J10" s="15"/>
    </row>
    <row r="11" spans="1:10" ht="126">
      <c r="A11" s="15" t="s">
        <v>103</v>
      </c>
      <c r="B11" s="16" t="s">
        <v>64</v>
      </c>
      <c r="C11" s="16" t="s">
        <v>179</v>
      </c>
      <c r="D11" s="17" t="s">
        <v>246</v>
      </c>
      <c r="E11" s="16" t="s">
        <v>171</v>
      </c>
      <c r="F11" s="17" t="s">
        <v>178</v>
      </c>
      <c r="G11" s="15" t="s">
        <v>67</v>
      </c>
      <c r="H11" s="16"/>
      <c r="I11" s="65" t="s">
        <v>209</v>
      </c>
      <c r="J11" s="15"/>
    </row>
    <row r="12" spans="1:10" ht="138.6">
      <c r="A12" s="15" t="s">
        <v>105</v>
      </c>
      <c r="B12" s="16" t="s">
        <v>64</v>
      </c>
      <c r="C12" s="16" t="s">
        <v>108</v>
      </c>
      <c r="D12" s="17" t="s">
        <v>247</v>
      </c>
      <c r="E12" s="16" t="s">
        <v>171</v>
      </c>
      <c r="F12" s="17" t="s">
        <v>109</v>
      </c>
      <c r="G12" s="15" t="s">
        <v>67</v>
      </c>
      <c r="H12" s="16"/>
      <c r="I12" s="65" t="s">
        <v>209</v>
      </c>
      <c r="J12" s="15"/>
    </row>
    <row r="13" spans="1:10" ht="126">
      <c r="A13" s="15" t="s">
        <v>106</v>
      </c>
      <c r="B13" s="16" t="s">
        <v>64</v>
      </c>
      <c r="C13" s="16" t="s">
        <v>111</v>
      </c>
      <c r="D13" s="17" t="s">
        <v>248</v>
      </c>
      <c r="E13" s="16" t="s">
        <v>171</v>
      </c>
      <c r="F13" s="17" t="s">
        <v>180</v>
      </c>
      <c r="G13" s="15" t="s">
        <v>67</v>
      </c>
      <c r="H13" s="16"/>
      <c r="I13" s="65" t="s">
        <v>209</v>
      </c>
      <c r="J13" s="15"/>
    </row>
    <row r="14" spans="1:10" ht="100.8">
      <c r="A14" s="15" t="s">
        <v>107</v>
      </c>
      <c r="B14" s="16" t="s">
        <v>64</v>
      </c>
      <c r="C14" s="16" t="s">
        <v>113</v>
      </c>
      <c r="D14" s="17" t="s">
        <v>249</v>
      </c>
      <c r="E14" s="16" t="s">
        <v>171</v>
      </c>
      <c r="F14" s="17" t="s">
        <v>181</v>
      </c>
      <c r="G14" s="15" t="s">
        <v>67</v>
      </c>
      <c r="H14" s="16"/>
      <c r="I14" s="65" t="s">
        <v>209</v>
      </c>
      <c r="J14" s="15"/>
    </row>
    <row r="15" spans="1:10" ht="113.4">
      <c r="A15" s="15" t="s">
        <v>110</v>
      </c>
      <c r="B15" s="16" t="s">
        <v>64</v>
      </c>
      <c r="C15" s="16" t="s">
        <v>114</v>
      </c>
      <c r="D15" s="17" t="s">
        <v>250</v>
      </c>
      <c r="E15" s="16" t="s">
        <v>171</v>
      </c>
      <c r="F15" s="17" t="s">
        <v>115</v>
      </c>
      <c r="G15" s="15" t="s">
        <v>67</v>
      </c>
      <c r="H15" s="16"/>
      <c r="I15" s="65" t="s">
        <v>209</v>
      </c>
      <c r="J15" s="15"/>
    </row>
    <row r="16" spans="1:10" ht="126">
      <c r="A16" s="15" t="s">
        <v>112</v>
      </c>
      <c r="B16" s="16" t="s">
        <v>64</v>
      </c>
      <c r="C16" s="16" t="s">
        <v>117</v>
      </c>
      <c r="D16" s="17" t="s">
        <v>251</v>
      </c>
      <c r="E16" s="16" t="s">
        <v>171</v>
      </c>
      <c r="F16" s="17" t="s">
        <v>118</v>
      </c>
      <c r="G16" s="15" t="s">
        <v>67</v>
      </c>
      <c r="H16" s="16"/>
      <c r="I16" s="65" t="s">
        <v>209</v>
      </c>
      <c r="J16" s="15"/>
    </row>
    <row r="17" spans="1:10" ht="126">
      <c r="A17" s="15" t="s">
        <v>116</v>
      </c>
      <c r="B17" s="16" t="s">
        <v>64</v>
      </c>
      <c r="C17" s="16" t="s">
        <v>121</v>
      </c>
      <c r="D17" s="17" t="s">
        <v>252</v>
      </c>
      <c r="E17" s="16" t="s">
        <v>182</v>
      </c>
      <c r="F17" s="17" t="s">
        <v>122</v>
      </c>
      <c r="G17" s="15" t="s">
        <v>67</v>
      </c>
      <c r="H17" s="16"/>
      <c r="I17" s="65" t="s">
        <v>209</v>
      </c>
      <c r="J17" s="15"/>
    </row>
    <row r="18" spans="1:10" ht="113.4">
      <c r="A18" s="15" t="s">
        <v>119</v>
      </c>
      <c r="B18" s="16" t="s">
        <v>64</v>
      </c>
      <c r="C18" s="16" t="s">
        <v>183</v>
      </c>
      <c r="D18" s="17" t="s">
        <v>185</v>
      </c>
      <c r="E18" s="16" t="s">
        <v>182</v>
      </c>
      <c r="F18" s="17" t="s">
        <v>184</v>
      </c>
      <c r="G18" s="15" t="s">
        <v>67</v>
      </c>
      <c r="H18" s="16"/>
      <c r="I18" s="65" t="s">
        <v>209</v>
      </c>
      <c r="J18" s="15"/>
    </row>
    <row r="19" spans="1:10" ht="126">
      <c r="A19" s="15" t="s">
        <v>119</v>
      </c>
      <c r="B19" s="16" t="s">
        <v>64</v>
      </c>
      <c r="C19" s="16" t="s">
        <v>124</v>
      </c>
      <c r="D19" s="17" t="s">
        <v>253</v>
      </c>
      <c r="E19" s="16" t="s">
        <v>125</v>
      </c>
      <c r="F19" s="17" t="s">
        <v>126</v>
      </c>
      <c r="G19" s="15" t="s">
        <v>67</v>
      </c>
      <c r="H19" s="16"/>
      <c r="I19" s="65" t="s">
        <v>209</v>
      </c>
      <c r="J19" s="15"/>
    </row>
    <row r="20" spans="1:10" ht="126">
      <c r="A20" s="15" t="s">
        <v>120</v>
      </c>
      <c r="B20" s="16" t="s">
        <v>64</v>
      </c>
      <c r="C20" s="16" t="s">
        <v>191</v>
      </c>
      <c r="D20" s="17" t="s">
        <v>253</v>
      </c>
      <c r="E20" s="16" t="s">
        <v>190</v>
      </c>
      <c r="F20" s="17" t="s">
        <v>193</v>
      </c>
      <c r="G20" s="61" t="s">
        <v>194</v>
      </c>
      <c r="H20" s="24" t="s">
        <v>194</v>
      </c>
      <c r="I20" s="65" t="s">
        <v>2</v>
      </c>
      <c r="J20" s="15"/>
    </row>
    <row r="21" spans="1:10" ht="126">
      <c r="A21" s="15" t="s">
        <v>123</v>
      </c>
      <c r="B21" s="16" t="s">
        <v>64</v>
      </c>
      <c r="C21" s="16" t="s">
        <v>129</v>
      </c>
      <c r="D21" s="17" t="s">
        <v>253</v>
      </c>
      <c r="E21" s="16" t="s">
        <v>130</v>
      </c>
      <c r="F21" s="17" t="s">
        <v>195</v>
      </c>
      <c r="G21" s="15" t="s">
        <v>67</v>
      </c>
      <c r="H21" s="16"/>
      <c r="I21" s="65" t="s">
        <v>209</v>
      </c>
      <c r="J21" s="15"/>
    </row>
    <row r="22" spans="1:10" ht="138.6">
      <c r="A22" s="15" t="s">
        <v>127</v>
      </c>
      <c r="B22" s="16" t="s">
        <v>64</v>
      </c>
      <c r="C22" s="16" t="s">
        <v>132</v>
      </c>
      <c r="D22" s="17" t="s">
        <v>254</v>
      </c>
      <c r="E22" s="16" t="s">
        <v>189</v>
      </c>
      <c r="F22" s="17" t="s">
        <v>195</v>
      </c>
      <c r="G22" s="15" t="s">
        <v>67</v>
      </c>
      <c r="H22" s="16"/>
      <c r="I22" s="65" t="s">
        <v>209</v>
      </c>
      <c r="J22" s="15"/>
    </row>
    <row r="23" spans="1:10" ht="138.6">
      <c r="A23" s="15" t="s">
        <v>128</v>
      </c>
      <c r="B23" s="16" t="s">
        <v>64</v>
      </c>
      <c r="C23" s="16" t="s">
        <v>196</v>
      </c>
      <c r="D23" s="17" t="s">
        <v>255</v>
      </c>
      <c r="E23" s="16" t="s">
        <v>199</v>
      </c>
      <c r="F23" s="17" t="s">
        <v>197</v>
      </c>
      <c r="G23" s="64" t="s">
        <v>198</v>
      </c>
      <c r="H23" s="24" t="s">
        <v>198</v>
      </c>
      <c r="I23" s="65" t="s">
        <v>2</v>
      </c>
      <c r="J23" s="15"/>
    </row>
    <row r="24" spans="1:10" ht="126">
      <c r="A24" s="15" t="s">
        <v>131</v>
      </c>
      <c r="B24" s="16" t="s">
        <v>64</v>
      </c>
      <c r="C24" s="16" t="s">
        <v>135</v>
      </c>
      <c r="D24" s="17" t="s">
        <v>256</v>
      </c>
      <c r="E24" s="16" t="s">
        <v>171</v>
      </c>
      <c r="F24" s="17" t="s">
        <v>136</v>
      </c>
      <c r="G24" s="15" t="s">
        <v>67</v>
      </c>
      <c r="H24" s="16"/>
      <c r="I24" s="65" t="s">
        <v>209</v>
      </c>
      <c r="J24" s="15"/>
    </row>
    <row r="25" spans="1:10" ht="233.4" customHeight="1">
      <c r="A25" s="15" t="s">
        <v>133</v>
      </c>
      <c r="B25" s="16" t="s">
        <v>64</v>
      </c>
      <c r="C25" s="16" t="s">
        <v>138</v>
      </c>
      <c r="D25" s="17" t="s">
        <v>257</v>
      </c>
      <c r="E25" s="16" t="s">
        <v>205</v>
      </c>
      <c r="F25" s="17" t="s">
        <v>202</v>
      </c>
      <c r="G25" s="61" t="s">
        <v>203</v>
      </c>
      <c r="H25" s="24" t="s">
        <v>203</v>
      </c>
      <c r="I25" s="65" t="s">
        <v>2</v>
      </c>
      <c r="J25" s="15"/>
    </row>
    <row r="26" spans="1:10" ht="233.4" customHeight="1">
      <c r="A26" s="15" t="s">
        <v>134</v>
      </c>
      <c r="B26" s="16" t="s">
        <v>64</v>
      </c>
      <c r="C26" s="16" t="s">
        <v>140</v>
      </c>
      <c r="D26" s="17" t="s">
        <v>258</v>
      </c>
      <c r="E26" s="16" t="s">
        <v>201</v>
      </c>
      <c r="F26" s="17" t="s">
        <v>200</v>
      </c>
      <c r="G26" s="15" t="s">
        <v>67</v>
      </c>
      <c r="H26" s="16"/>
      <c r="I26" s="65" t="s">
        <v>209</v>
      </c>
      <c r="J26" s="15"/>
    </row>
    <row r="27" spans="1:10" ht="100.8">
      <c r="A27" s="15" t="s">
        <v>137</v>
      </c>
      <c r="B27" s="16" t="s">
        <v>64</v>
      </c>
      <c r="C27" s="16" t="s">
        <v>142</v>
      </c>
      <c r="D27" s="17" t="s">
        <v>259</v>
      </c>
      <c r="E27" s="16" t="s">
        <v>171</v>
      </c>
      <c r="F27" s="17" t="s">
        <v>186</v>
      </c>
      <c r="G27" s="15" t="s">
        <v>67</v>
      </c>
      <c r="H27" s="16"/>
      <c r="I27" s="65" t="s">
        <v>209</v>
      </c>
      <c r="J27" s="15"/>
    </row>
    <row r="28" spans="1:10" ht="170.4" customHeight="1">
      <c r="A28" s="15" t="s">
        <v>139</v>
      </c>
      <c r="B28" s="16" t="s">
        <v>64</v>
      </c>
      <c r="C28" s="16" t="s">
        <v>187</v>
      </c>
      <c r="D28" s="17" t="s">
        <v>260</v>
      </c>
      <c r="E28" s="16" t="s">
        <v>171</v>
      </c>
      <c r="F28" s="17" t="s">
        <v>188</v>
      </c>
      <c r="G28" s="15" t="s">
        <v>67</v>
      </c>
      <c r="H28" s="16"/>
      <c r="I28" s="65" t="s">
        <v>209</v>
      </c>
      <c r="J28" s="15"/>
    </row>
    <row r="29" spans="1:10" ht="139.80000000000001" customHeight="1">
      <c r="A29" s="15" t="s">
        <v>141</v>
      </c>
      <c r="B29" s="16" t="s">
        <v>64</v>
      </c>
      <c r="C29" s="16" t="s">
        <v>143</v>
      </c>
      <c r="D29" s="17" t="s">
        <v>261</v>
      </c>
      <c r="E29" s="16" t="s">
        <v>174</v>
      </c>
      <c r="F29" s="17" t="s">
        <v>175</v>
      </c>
      <c r="G29" s="15" t="s">
        <v>67</v>
      </c>
      <c r="H29" s="16"/>
      <c r="I29" s="65" t="s">
        <v>209</v>
      </c>
      <c r="J29" s="15"/>
    </row>
    <row r="30" spans="1:10" ht="140.4" customHeight="1">
      <c r="A30" s="15" t="s">
        <v>144</v>
      </c>
      <c r="B30" s="16" t="s">
        <v>64</v>
      </c>
      <c r="C30" s="16" t="s">
        <v>172</v>
      </c>
      <c r="D30" s="17" t="s">
        <v>262</v>
      </c>
      <c r="E30" s="16" t="s">
        <v>171</v>
      </c>
      <c r="F30" s="17" t="s">
        <v>173</v>
      </c>
      <c r="G30" s="15" t="s">
        <v>67</v>
      </c>
      <c r="H30" s="16"/>
      <c r="I30" s="65" t="s">
        <v>209</v>
      </c>
      <c r="J30" s="15"/>
    </row>
    <row r="31" spans="1:10" ht="124.8" customHeight="1">
      <c r="A31" s="15" t="s">
        <v>145</v>
      </c>
      <c r="B31" s="16" t="s">
        <v>64</v>
      </c>
      <c r="C31" s="16" t="s">
        <v>148</v>
      </c>
      <c r="D31" s="17" t="s">
        <v>263</v>
      </c>
      <c r="E31" s="16" t="s">
        <v>171</v>
      </c>
      <c r="F31" s="17" t="s">
        <v>149</v>
      </c>
      <c r="G31" s="15" t="s">
        <v>67</v>
      </c>
      <c r="H31" s="16"/>
      <c r="I31" s="65" t="s">
        <v>209</v>
      </c>
      <c r="J31" s="15"/>
    </row>
    <row r="32" spans="1:10" ht="60.6" customHeight="1">
      <c r="A32" s="15" t="s">
        <v>146</v>
      </c>
      <c r="B32" s="16" t="s">
        <v>64</v>
      </c>
      <c r="C32" s="16" t="s">
        <v>150</v>
      </c>
      <c r="D32" s="17" t="s">
        <v>264</v>
      </c>
      <c r="E32" s="16" t="s">
        <v>12</v>
      </c>
      <c r="F32" s="17" t="s">
        <v>151</v>
      </c>
      <c r="G32" s="15" t="s">
        <v>67</v>
      </c>
      <c r="H32" s="16"/>
      <c r="I32" s="65" t="s">
        <v>209</v>
      </c>
      <c r="J32" s="15"/>
    </row>
    <row r="33" spans="1:10" ht="60" customHeight="1">
      <c r="A33" s="15" t="s">
        <v>147</v>
      </c>
      <c r="B33" s="16" t="s">
        <v>64</v>
      </c>
      <c r="C33" s="16" t="s">
        <v>152</v>
      </c>
      <c r="D33" s="17" t="s">
        <v>265</v>
      </c>
      <c r="E33" s="16" t="s">
        <v>12</v>
      </c>
      <c r="F33" s="17" t="s">
        <v>153</v>
      </c>
      <c r="G33" s="10" t="s">
        <v>67</v>
      </c>
      <c r="H33" s="13"/>
      <c r="I33" s="65" t="s">
        <v>209</v>
      </c>
      <c r="J33" s="15"/>
    </row>
  </sheetData>
  <mergeCells count="1">
    <mergeCell ref="A1:B1"/>
  </mergeCells>
  <phoneticPr fontId="12" type="noConversion"/>
  <conditionalFormatting sqref="I8:I33">
    <cfRule type="containsText" dxfId="3" priority="1" operator="containsText" text="NOT TESTED">
      <formula>NOT(ISERROR(SEARCH("NOT TESTED",I8)))</formula>
    </cfRule>
    <cfRule type="containsText" dxfId="2" priority="2" operator="containsText" text="Out of Scope">
      <formula>NOT(ISERROR(SEARCH("Out of Scope",I8)))</formula>
    </cfRule>
    <cfRule type="containsText" dxfId="1" priority="3" operator="containsText" text="Failed">
      <formula>NOT(ISERROR(SEARCH("Failed",I8)))</formula>
    </cfRule>
    <cfRule type="containsText" dxfId="0" priority="4" operator="containsText" text="Success">
      <formula>NOT(ISERROR(SEARCH("Success",I8)))</formula>
    </cfRule>
  </conditionalFormatting>
  <dataValidations count="1">
    <dataValidation type="list" allowBlank="1" showInputMessage="1" showErrorMessage="1" sqref="I8:I33" xr:uid="{C4B4AF82-D465-4F14-B5C3-54209AA6865F}">
      <formula1>"Success,Failed,Out of Scope,Not Tested"</formula1>
    </dataValidation>
  </dataValidations>
  <hyperlinks>
    <hyperlink ref="H20" r:id="rId1" xr:uid="{63B6C322-3B86-4CD1-9E49-C585250F0284}"/>
    <hyperlink ref="H23" r:id="rId2" xr:uid="{338A3991-2ECC-4D7A-8A70-C232BBBAD163}"/>
    <hyperlink ref="H25" r:id="rId3" xr:uid="{F4C00FF4-F6D1-4C03-A04F-B0F3C843E103}"/>
  </hyperlink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E6092-166C-4F0E-A625-AEEA97D2BB4C}">
  <sheetPr>
    <outlinePr summaryBelow="0" summaryRight="0"/>
  </sheetPr>
  <dimension ref="A1:W235"/>
  <sheetViews>
    <sheetView zoomScale="62" zoomScaleNormal="60" workbookViewId="0">
      <selection activeCell="E16" sqref="E16"/>
    </sheetView>
  </sheetViews>
  <sheetFormatPr defaultColWidth="12.6640625" defaultRowHeight="15" customHeight="1"/>
  <cols>
    <col min="1" max="1" width="14.33203125" style="27" customWidth="1"/>
    <col min="2" max="2" width="29.33203125" style="27" customWidth="1"/>
    <col min="3" max="3" width="21.6640625" style="27" customWidth="1"/>
    <col min="4" max="10" width="14.33203125" style="27" customWidth="1"/>
    <col min="11" max="11" width="21.33203125" style="27" customWidth="1"/>
    <col min="12" max="12" width="30.6640625" style="27" customWidth="1"/>
    <col min="13" max="13" width="25" style="27" customWidth="1"/>
    <col min="14" max="15" width="14.33203125" style="27" customWidth="1"/>
    <col min="16" max="23" width="12.6640625" style="27" customWidth="1"/>
    <col min="24" max="16384" width="12.6640625" style="27"/>
  </cols>
  <sheetData>
    <row r="1" spans="1:23" ht="15.75" customHeight="1"/>
    <row r="2" spans="1:23" ht="15.75" customHeight="1"/>
    <row r="3" spans="1:23" ht="8.25" customHeight="1" thickBot="1"/>
    <row r="4" spans="1:23" ht="25.5" customHeight="1" thickBot="1">
      <c r="B4" s="97" t="s">
        <v>266</v>
      </c>
      <c r="C4" s="98"/>
      <c r="D4" s="98"/>
      <c r="E4" s="98"/>
      <c r="F4" s="98"/>
      <c r="G4" s="99"/>
    </row>
    <row r="5" spans="1:23" ht="15.75" customHeight="1" thickBot="1">
      <c r="B5" s="29" t="s">
        <v>267</v>
      </c>
      <c r="C5" s="100" t="s">
        <v>13</v>
      </c>
      <c r="D5" s="95"/>
      <c r="E5" s="95"/>
      <c r="F5" s="95"/>
      <c r="G5" s="96"/>
    </row>
    <row r="6" spans="1:23" ht="15.75" customHeight="1" thickBot="1">
      <c r="B6" s="30" t="s">
        <v>268</v>
      </c>
      <c r="C6" s="100" t="s">
        <v>312</v>
      </c>
      <c r="D6" s="95"/>
      <c r="E6" s="95"/>
      <c r="F6" s="95"/>
      <c r="G6" s="96"/>
      <c r="I6" s="31" t="s">
        <v>269</v>
      </c>
      <c r="J6" s="31" t="s">
        <v>207</v>
      </c>
    </row>
    <row r="7" spans="1:23" ht="15.75" customHeight="1" thickBot="1">
      <c r="B7" s="29" t="s">
        <v>270</v>
      </c>
      <c r="C7" s="100">
        <v>1</v>
      </c>
      <c r="D7" s="95"/>
      <c r="E7" s="95"/>
      <c r="F7" s="95"/>
      <c r="G7" s="96"/>
      <c r="I7" s="32">
        <f>C15</f>
        <v>23</v>
      </c>
      <c r="J7" s="33" t="s">
        <v>209</v>
      </c>
    </row>
    <row r="8" spans="1:23" ht="15.75" customHeight="1" thickBot="1">
      <c r="B8" s="29" t="s">
        <v>271</v>
      </c>
      <c r="C8" s="100" t="s">
        <v>1</v>
      </c>
      <c r="D8" s="95"/>
      <c r="E8" s="95"/>
      <c r="F8" s="95"/>
      <c r="G8" s="96"/>
      <c r="I8" s="32">
        <f>D15</f>
        <v>3</v>
      </c>
      <c r="J8" s="33" t="s">
        <v>2</v>
      </c>
    </row>
    <row r="9" spans="1:23" ht="15.75" customHeight="1" thickBot="1">
      <c r="B9" s="29" t="s">
        <v>272</v>
      </c>
      <c r="C9" s="100" t="s">
        <v>1</v>
      </c>
      <c r="D9" s="95"/>
      <c r="E9" s="95"/>
      <c r="F9" s="95"/>
      <c r="G9" s="96"/>
      <c r="I9" s="32">
        <f>E15</f>
        <v>0</v>
      </c>
      <c r="J9" s="34" t="s">
        <v>211</v>
      </c>
      <c r="K9" s="35" t="s">
        <v>273</v>
      </c>
      <c r="L9" s="35"/>
      <c r="M9" s="35"/>
    </row>
    <row r="10" spans="1:23" ht="15.75" customHeight="1" thickBot="1">
      <c r="B10" s="29" t="s">
        <v>274</v>
      </c>
      <c r="C10" s="88" t="s">
        <v>275</v>
      </c>
      <c r="D10" s="89"/>
      <c r="E10" s="89"/>
      <c r="F10" s="89"/>
      <c r="G10" s="90"/>
      <c r="I10" s="32">
        <f>F15</f>
        <v>0</v>
      </c>
      <c r="J10" s="34" t="s">
        <v>212</v>
      </c>
      <c r="K10" s="28" t="s">
        <v>276</v>
      </c>
      <c r="L10" s="28" t="s">
        <v>318</v>
      </c>
      <c r="M10" s="28"/>
    </row>
    <row r="11" spans="1:23" ht="15.75" customHeight="1">
      <c r="B11" s="91" t="s">
        <v>277</v>
      </c>
      <c r="C11" s="92"/>
      <c r="D11" s="92"/>
      <c r="E11" s="92"/>
      <c r="F11" s="92"/>
      <c r="G11" s="93"/>
    </row>
    <row r="12" spans="1:23" ht="15.75" customHeight="1" thickBot="1">
      <c r="B12" s="94"/>
      <c r="C12" s="95"/>
      <c r="D12" s="95"/>
      <c r="E12" s="95"/>
      <c r="F12" s="95"/>
      <c r="G12" s="96"/>
    </row>
    <row r="13" spans="1:23" ht="15.75" customHeight="1">
      <c r="B13" s="36" t="s">
        <v>278</v>
      </c>
      <c r="C13" s="37" t="s">
        <v>209</v>
      </c>
      <c r="D13" s="37" t="s">
        <v>2</v>
      </c>
      <c r="E13" s="37" t="s">
        <v>211</v>
      </c>
      <c r="F13" s="37" t="s">
        <v>279</v>
      </c>
      <c r="G13" s="38" t="s">
        <v>280</v>
      </c>
      <c r="K13" s="39"/>
      <c r="L13" s="39"/>
      <c r="M13" s="39"/>
      <c r="N13" s="39"/>
      <c r="O13" s="39"/>
    </row>
    <row r="14" spans="1:23" ht="48" customHeight="1">
      <c r="A14" s="40"/>
      <c r="B14" s="41"/>
      <c r="C14" s="42">
        <f>'Shopping Cart'!B2</f>
        <v>23</v>
      </c>
      <c r="D14" s="43">
        <f>'Shopping Cart'!B3</f>
        <v>3</v>
      </c>
      <c r="E14" s="44">
        <f>'Shopping Cart'!B5</f>
        <v>0</v>
      </c>
      <c r="F14" s="45">
        <f>'Shopping Cart'!B4</f>
        <v>0</v>
      </c>
      <c r="G14" s="46">
        <f>'Shopping Cart'!B6</f>
        <v>26</v>
      </c>
      <c r="H14" s="40"/>
      <c r="I14" s="40"/>
      <c r="J14" s="40"/>
      <c r="K14" s="40"/>
      <c r="L14" s="40"/>
      <c r="M14" s="40"/>
      <c r="N14" s="40"/>
      <c r="O14" s="40"/>
      <c r="P14" s="40"/>
      <c r="Q14" s="40"/>
      <c r="R14" s="40"/>
      <c r="S14" s="40"/>
      <c r="T14" s="40"/>
      <c r="U14" s="40"/>
      <c r="V14" s="40"/>
      <c r="W14" s="40"/>
    </row>
    <row r="15" spans="1:23" ht="18.600000000000001" thickBot="1">
      <c r="B15" s="47" t="s">
        <v>281</v>
      </c>
      <c r="C15" s="48">
        <f t="shared" ref="C15:G15" si="0">SUM(C14)</f>
        <v>23</v>
      </c>
      <c r="D15" s="49">
        <f t="shared" si="0"/>
        <v>3</v>
      </c>
      <c r="E15" s="48">
        <f t="shared" si="0"/>
        <v>0</v>
      </c>
      <c r="F15" s="48">
        <f t="shared" si="0"/>
        <v>0</v>
      </c>
      <c r="G15" s="50">
        <f t="shared" si="0"/>
        <v>26</v>
      </c>
      <c r="K15" s="51"/>
      <c r="L15" s="51"/>
      <c r="M15" s="51"/>
      <c r="N15" s="51"/>
      <c r="O15" s="51"/>
    </row>
    <row r="16" spans="1:23" ht="15.75" customHeight="1">
      <c r="B16" s="52"/>
      <c r="C16" s="52"/>
      <c r="D16" s="52"/>
      <c r="E16" s="52"/>
      <c r="F16" s="52"/>
      <c r="G16" s="52"/>
      <c r="K16" s="51"/>
      <c r="L16" s="51"/>
      <c r="M16" s="51"/>
      <c r="N16" s="51"/>
      <c r="O16" s="51"/>
    </row>
    <row r="17" spans="2:15" ht="15.75" customHeight="1">
      <c r="B17" s="52"/>
      <c r="C17" s="52"/>
      <c r="D17" s="52"/>
      <c r="E17" s="52"/>
      <c r="F17" s="52"/>
      <c r="G17" s="52"/>
      <c r="K17" s="39"/>
      <c r="L17" s="39"/>
      <c r="M17" s="39"/>
      <c r="N17" s="39"/>
      <c r="O17" s="39"/>
    </row>
    <row r="18" spans="2:15" ht="15.75" customHeight="1" thickBot="1"/>
    <row r="19" spans="2:15" ht="15.75" customHeight="1">
      <c r="B19" s="101"/>
      <c r="C19" s="104" t="s">
        <v>282</v>
      </c>
      <c r="D19" s="105" t="s">
        <v>283</v>
      </c>
      <c r="E19" s="106"/>
      <c r="F19" s="106"/>
      <c r="G19" s="107"/>
    </row>
    <row r="20" spans="2:15" ht="15.75" customHeight="1">
      <c r="B20" s="102"/>
      <c r="C20" s="102"/>
      <c r="D20" s="108"/>
      <c r="E20" s="109"/>
      <c r="F20" s="109"/>
      <c r="G20" s="93"/>
    </row>
    <row r="21" spans="2:15" ht="15.75" customHeight="1">
      <c r="B21" s="102"/>
      <c r="C21" s="102"/>
      <c r="D21" s="108"/>
      <c r="E21" s="109"/>
      <c r="F21" s="109"/>
      <c r="G21" s="93"/>
    </row>
    <row r="22" spans="2:15" ht="15.75" customHeight="1" thickBot="1">
      <c r="B22" s="103"/>
      <c r="C22" s="103"/>
      <c r="D22" s="94"/>
      <c r="E22" s="95"/>
      <c r="F22" s="95"/>
      <c r="G22" s="96"/>
    </row>
    <row r="23" spans="2:15" ht="15.75" customHeight="1">
      <c r="B23" s="110" t="s">
        <v>284</v>
      </c>
      <c r="C23" s="111" t="s">
        <v>285</v>
      </c>
      <c r="D23" s="112" t="s">
        <v>286</v>
      </c>
      <c r="E23" s="106"/>
      <c r="F23" s="106"/>
      <c r="G23" s="107"/>
    </row>
    <row r="24" spans="2:15" ht="15.75" customHeight="1">
      <c r="B24" s="102"/>
      <c r="C24" s="102"/>
      <c r="D24" s="108"/>
      <c r="E24" s="109"/>
      <c r="F24" s="109"/>
      <c r="G24" s="93"/>
    </row>
    <row r="25" spans="2:15" ht="15.75" customHeight="1">
      <c r="B25" s="102"/>
      <c r="C25" s="102"/>
      <c r="D25" s="108"/>
      <c r="E25" s="109"/>
      <c r="F25" s="109"/>
      <c r="G25" s="93"/>
    </row>
    <row r="26" spans="2:15" ht="15.75" customHeight="1" thickBot="1">
      <c r="B26" s="103"/>
      <c r="C26" s="103"/>
      <c r="D26" s="94"/>
      <c r="E26" s="95"/>
      <c r="F26" s="95"/>
      <c r="G26" s="96"/>
    </row>
    <row r="27" spans="2:15" ht="15.75" customHeight="1">
      <c r="B27" s="110" t="s">
        <v>284</v>
      </c>
      <c r="C27" s="111" t="s">
        <v>287</v>
      </c>
      <c r="D27" s="112" t="s">
        <v>288</v>
      </c>
      <c r="E27" s="106"/>
      <c r="F27" s="106"/>
      <c r="G27" s="107"/>
    </row>
    <row r="28" spans="2:15" ht="15.75" customHeight="1">
      <c r="B28" s="102"/>
      <c r="C28" s="102"/>
      <c r="D28" s="108"/>
      <c r="E28" s="109"/>
      <c r="F28" s="109"/>
      <c r="G28" s="93"/>
    </row>
    <row r="29" spans="2:15" ht="15.75" customHeight="1">
      <c r="B29" s="102"/>
      <c r="C29" s="102"/>
      <c r="D29" s="108"/>
      <c r="E29" s="109"/>
      <c r="F29" s="109"/>
      <c r="G29" s="93"/>
    </row>
    <row r="30" spans="2:15" ht="15.75" customHeight="1" thickBot="1">
      <c r="B30" s="103"/>
      <c r="C30" s="103"/>
      <c r="D30" s="94"/>
      <c r="E30" s="95"/>
      <c r="F30" s="95"/>
      <c r="G30" s="96"/>
    </row>
    <row r="31" spans="2:15" ht="15.75" customHeight="1">
      <c r="B31" s="110" t="s">
        <v>284</v>
      </c>
      <c r="C31" s="111" t="s">
        <v>289</v>
      </c>
      <c r="D31" s="112" t="s">
        <v>290</v>
      </c>
      <c r="E31" s="106"/>
      <c r="F31" s="106"/>
      <c r="G31" s="107"/>
    </row>
    <row r="32" spans="2:15" ht="15.75" customHeight="1">
      <c r="B32" s="102"/>
      <c r="C32" s="102"/>
      <c r="D32" s="108"/>
      <c r="E32" s="109"/>
      <c r="F32" s="109"/>
      <c r="G32" s="93"/>
    </row>
    <row r="33" spans="2:7" ht="15.75" customHeight="1">
      <c r="B33" s="102"/>
      <c r="C33" s="102"/>
      <c r="D33" s="108"/>
      <c r="E33" s="109"/>
      <c r="F33" s="109"/>
      <c r="G33" s="93"/>
    </row>
    <row r="34" spans="2:7" ht="15.75" customHeight="1" thickBot="1">
      <c r="B34" s="103"/>
      <c r="C34" s="103"/>
      <c r="D34" s="94"/>
      <c r="E34" s="95"/>
      <c r="F34" s="95"/>
      <c r="G34" s="96"/>
    </row>
    <row r="35" spans="2:7" ht="15.75" customHeight="1">
      <c r="B35" s="110" t="s">
        <v>284</v>
      </c>
      <c r="C35" s="111" t="s">
        <v>291</v>
      </c>
      <c r="D35" s="112" t="s">
        <v>292</v>
      </c>
      <c r="E35" s="106"/>
      <c r="F35" s="106"/>
      <c r="G35" s="107"/>
    </row>
    <row r="36" spans="2:7" ht="15.75" customHeight="1">
      <c r="B36" s="102"/>
      <c r="C36" s="102"/>
      <c r="D36" s="108"/>
      <c r="E36" s="109"/>
      <c r="F36" s="109"/>
      <c r="G36" s="93"/>
    </row>
    <row r="37" spans="2:7" ht="15.75" customHeight="1">
      <c r="B37" s="102"/>
      <c r="C37" s="102"/>
      <c r="D37" s="108"/>
      <c r="E37" s="109"/>
      <c r="F37" s="109"/>
      <c r="G37" s="93"/>
    </row>
    <row r="38" spans="2:7" ht="15.75" customHeight="1" thickBot="1">
      <c r="B38" s="103"/>
      <c r="C38" s="103"/>
      <c r="D38" s="94"/>
      <c r="E38" s="95"/>
      <c r="F38" s="95"/>
      <c r="G38" s="96"/>
    </row>
    <row r="39" spans="2:7" ht="15.75" customHeight="1"/>
    <row r="40" spans="2:7" ht="15.75" customHeight="1"/>
    <row r="41" spans="2:7" ht="15.75" customHeight="1"/>
    <row r="42" spans="2:7" ht="15.75" customHeight="1"/>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sheetData>
  <mergeCells count="23">
    <mergeCell ref="B35:B38"/>
    <mergeCell ref="C35:C38"/>
    <mergeCell ref="D35:G38"/>
    <mergeCell ref="B27:B30"/>
    <mergeCell ref="C27:C30"/>
    <mergeCell ref="D27:G30"/>
    <mergeCell ref="B31:B34"/>
    <mergeCell ref="C31:C34"/>
    <mergeCell ref="D31:G34"/>
    <mergeCell ref="B23:B26"/>
    <mergeCell ref="C23:C26"/>
    <mergeCell ref="D23:G26"/>
    <mergeCell ref="B4:G4"/>
    <mergeCell ref="C5:G5"/>
    <mergeCell ref="C6:G6"/>
    <mergeCell ref="C7:G7"/>
    <mergeCell ref="C8:G8"/>
    <mergeCell ref="C9:G9"/>
    <mergeCell ref="C10:G10"/>
    <mergeCell ref="B11:G12"/>
    <mergeCell ref="B19:B22"/>
    <mergeCell ref="C19:C22"/>
    <mergeCell ref="D19:G22"/>
  </mergeCells>
  <pageMargins left="0.7" right="0.7" top="0" bottom="0.75" header="0" footer="0"/>
  <pageSetup paperSize="9"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DC3E4-8B81-45B4-9AFC-979D136E63CB}">
  <dimension ref="B2:L43"/>
  <sheetViews>
    <sheetView zoomScale="47" zoomScaleNormal="130" workbookViewId="0">
      <selection activeCell="D10" sqref="D10"/>
    </sheetView>
  </sheetViews>
  <sheetFormatPr defaultColWidth="8.5546875" defaultRowHeight="13.8"/>
  <cols>
    <col min="1" max="1" width="24.44140625" style="68" customWidth="1"/>
    <col min="2" max="2" width="15.33203125" style="68" customWidth="1"/>
    <col min="3" max="3" width="35.77734375" style="68" customWidth="1"/>
    <col min="4" max="4" width="59.33203125" style="68" customWidth="1"/>
    <col min="5" max="5" width="22.44140625" style="69" customWidth="1"/>
    <col min="6" max="10" width="8.5546875" style="68"/>
    <col min="11" max="11" width="23.109375" style="68" bestFit="1" customWidth="1"/>
    <col min="12" max="16384" width="8.5546875" style="68"/>
  </cols>
  <sheetData>
    <row r="2" spans="2:12" ht="14.4" thickBot="1"/>
    <row r="3" spans="2:12" ht="13.5" customHeight="1" thickBot="1">
      <c r="B3" s="113" t="s">
        <v>293</v>
      </c>
      <c r="C3" s="113"/>
      <c r="D3" s="113"/>
      <c r="E3" s="113"/>
      <c r="F3" s="70"/>
      <c r="G3" s="70"/>
      <c r="H3" s="70"/>
    </row>
    <row r="4" spans="2:12" ht="45.75" customHeight="1" thickBot="1">
      <c r="B4" s="113"/>
      <c r="C4" s="113"/>
      <c r="D4" s="113"/>
      <c r="E4" s="113"/>
      <c r="F4" s="70"/>
      <c r="G4" s="70"/>
      <c r="H4" s="70"/>
      <c r="K4" s="81" t="s">
        <v>313</v>
      </c>
      <c r="L4" s="68">
        <f>SUM('Search Report'!G15,'ATC Report'!G15,'Shopping Cart Report'!G15)</f>
        <v>42</v>
      </c>
    </row>
    <row r="5" spans="2:12" ht="44.25" customHeight="1" thickBot="1">
      <c r="B5" s="71" t="s">
        <v>294</v>
      </c>
      <c r="C5" s="72" t="s">
        <v>295</v>
      </c>
      <c r="D5" s="72" t="s">
        <v>283</v>
      </c>
      <c r="E5" s="72" t="s">
        <v>296</v>
      </c>
      <c r="K5" s="81" t="s">
        <v>314</v>
      </c>
      <c r="L5" s="68">
        <f>SUM('Search Report'!E15,'ATC Report'!E15,'Shopping Cart Report'!E15)</f>
        <v>0</v>
      </c>
    </row>
    <row r="6" spans="2:12" s="76" customFormat="1" ht="27.75" customHeight="1" thickBot="1">
      <c r="B6" s="73">
        <v>1</v>
      </c>
      <c r="C6" s="74" t="s">
        <v>297</v>
      </c>
      <c r="D6" s="75" t="s">
        <v>298</v>
      </c>
      <c r="E6" s="73">
        <f>(L4/L4)*100</f>
        <v>100</v>
      </c>
      <c r="K6" s="81" t="s">
        <v>315</v>
      </c>
      <c r="L6" s="68">
        <f>SUM('Search Report'!C15,'ATC Report'!C15,'Shopping Cart Report'!C15)</f>
        <v>37</v>
      </c>
    </row>
    <row r="7" spans="2:12" s="76" customFormat="1" ht="29.25" customHeight="1" thickBot="1">
      <c r="B7" s="73">
        <v>2</v>
      </c>
      <c r="C7" s="77" t="s">
        <v>299</v>
      </c>
      <c r="D7" s="78" t="s">
        <v>300</v>
      </c>
      <c r="E7" s="73">
        <f>(L5/L4)*100</f>
        <v>0</v>
      </c>
      <c r="K7" s="81" t="s">
        <v>316</v>
      </c>
      <c r="L7" s="68">
        <f>SUM('Search Report'!D15,'ATC Report'!D15,'Shopping Cart Report'!D15)</f>
        <v>5</v>
      </c>
    </row>
    <row r="8" spans="2:12" s="79" customFormat="1" ht="27.75" customHeight="1" thickBot="1">
      <c r="B8" s="73">
        <v>3</v>
      </c>
      <c r="C8" s="77" t="s">
        <v>301</v>
      </c>
      <c r="D8" s="78" t="s">
        <v>302</v>
      </c>
      <c r="E8" s="73">
        <f>(L6/L4)*100</f>
        <v>88.095238095238088</v>
      </c>
      <c r="K8" s="79" t="s">
        <v>317</v>
      </c>
      <c r="L8" s="68">
        <f>SUM('Search Report'!F15,'ATC Report'!F15,'Shopping Cart Report'!F15)</f>
        <v>0</v>
      </c>
    </row>
    <row r="9" spans="2:12" s="79" customFormat="1" ht="29.25" customHeight="1" thickBot="1">
      <c r="B9" s="73">
        <v>4</v>
      </c>
      <c r="C9" s="77" t="s">
        <v>303</v>
      </c>
      <c r="D9" s="78" t="s">
        <v>304</v>
      </c>
      <c r="E9" s="73">
        <f>(L7/L4)*100</f>
        <v>11.904761904761903</v>
      </c>
    </row>
    <row r="10" spans="2:12" s="79" customFormat="1" ht="28.5" customHeight="1" thickBot="1">
      <c r="B10" s="73">
        <v>5</v>
      </c>
      <c r="C10" s="77" t="s">
        <v>305</v>
      </c>
      <c r="D10" s="78" t="s">
        <v>306</v>
      </c>
      <c r="E10" s="73">
        <f>(L8/L4)*100</f>
        <v>0</v>
      </c>
    </row>
    <row r="11" spans="2:12">
      <c r="B11" s="80"/>
    </row>
    <row r="12" spans="2:12">
      <c r="B12" s="80"/>
    </row>
    <row r="13" spans="2:12">
      <c r="B13" s="80"/>
    </row>
    <row r="14" spans="2:12">
      <c r="B14" s="80"/>
    </row>
    <row r="15" spans="2:12">
      <c r="B15" s="80"/>
    </row>
    <row r="16" spans="2:12">
      <c r="B16" s="80"/>
    </row>
    <row r="17" spans="2:2">
      <c r="B17" s="80"/>
    </row>
    <row r="18" spans="2:2">
      <c r="B18" s="80"/>
    </row>
    <row r="19" spans="2:2">
      <c r="B19" s="80"/>
    </row>
    <row r="20" spans="2:2">
      <c r="B20" s="80"/>
    </row>
    <row r="21" spans="2:2">
      <c r="B21" s="80"/>
    </row>
    <row r="22" spans="2:2">
      <c r="B22" s="80"/>
    </row>
    <row r="23" spans="2:2">
      <c r="B23" s="80"/>
    </row>
    <row r="24" spans="2:2">
      <c r="B24" s="80"/>
    </row>
    <row r="25" spans="2:2">
      <c r="B25" s="80"/>
    </row>
    <row r="26" spans="2:2">
      <c r="B26" s="80"/>
    </row>
    <row r="27" spans="2:2">
      <c r="B27" s="80"/>
    </row>
    <row r="28" spans="2:2">
      <c r="B28" s="80"/>
    </row>
    <row r="29" spans="2:2">
      <c r="B29" s="80"/>
    </row>
    <row r="30" spans="2:2">
      <c r="B30" s="80"/>
    </row>
    <row r="31" spans="2:2">
      <c r="B31" s="80"/>
    </row>
    <row r="32" spans="2:2">
      <c r="B32" s="80"/>
    </row>
    <row r="33" spans="2:2">
      <c r="B33" s="80"/>
    </row>
    <row r="34" spans="2:2">
      <c r="B34" s="80"/>
    </row>
    <row r="35" spans="2:2">
      <c r="B35" s="80"/>
    </row>
    <row r="36" spans="2:2">
      <c r="B36" s="80"/>
    </row>
    <row r="37" spans="2:2">
      <c r="B37" s="80"/>
    </row>
    <row r="38" spans="2:2">
      <c r="B38" s="80"/>
    </row>
    <row r="39" spans="2:2">
      <c r="B39" s="80"/>
    </row>
    <row r="40" spans="2:2">
      <c r="B40" s="80"/>
    </row>
    <row r="41" spans="2:2">
      <c r="B41" s="80"/>
    </row>
    <row r="42" spans="2:2">
      <c r="B42" s="80"/>
    </row>
    <row r="43" spans="2:2">
      <c r="B43" s="80"/>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Scenarios</vt:lpstr>
      <vt:lpstr>Search Functionality</vt:lpstr>
      <vt:lpstr>Search Report</vt:lpstr>
      <vt:lpstr>Add to Cart</vt:lpstr>
      <vt:lpstr>ATC Report</vt:lpstr>
      <vt:lpstr>Shopping Cart</vt:lpstr>
      <vt:lpstr>Shopping Cart 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Moheb</dc:creator>
  <cp:lastModifiedBy>Abdullah Moheb</cp:lastModifiedBy>
  <dcterms:created xsi:type="dcterms:W3CDTF">2024-12-05T16:26:49Z</dcterms:created>
  <dcterms:modified xsi:type="dcterms:W3CDTF">2024-12-12T20:31:45Z</dcterms:modified>
</cp:coreProperties>
</file>